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4\11_November 2024\"/>
    </mc:Choice>
  </mc:AlternateContent>
  <xr:revisionPtr revIDLastSave="0" documentId="13_ncr:1_{BE7F6521-E736-4D69-A9B2-122E18930484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2024" sheetId="7" r:id="rId1"/>
    <sheet name="2023" sheetId="6" r:id="rId2"/>
    <sheet name="2022" sheetId="5" r:id="rId3"/>
    <sheet name="2021" sheetId="1" r:id="rId4"/>
    <sheet name="2020" sheetId="2" r:id="rId5"/>
    <sheet name="2019" sheetId="3" r:id="rId6"/>
  </sheets>
  <externalReferences>
    <externalReference r:id="rId7"/>
    <externalReference r:id="rId8"/>
    <externalReference r:id="rId9"/>
    <externalReference r:id="rId10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3" i="7" l="1"/>
  <c r="P33" i="7"/>
  <c r="O33" i="7"/>
  <c r="N33" i="7"/>
  <c r="M33" i="7"/>
  <c r="L33" i="7"/>
  <c r="K33" i="7"/>
  <c r="J33" i="7"/>
  <c r="I33" i="7"/>
  <c r="H33" i="7"/>
  <c r="G33" i="7"/>
  <c r="F33" i="7"/>
  <c r="Q32" i="7"/>
  <c r="P32" i="7"/>
  <c r="O32" i="7"/>
  <c r="N32" i="7"/>
  <c r="M32" i="7"/>
  <c r="L32" i="7"/>
  <c r="K32" i="7"/>
  <c r="J32" i="7"/>
  <c r="I32" i="7"/>
  <c r="H32" i="7"/>
  <c r="G32" i="7"/>
  <c r="F32" i="7"/>
  <c r="Q31" i="7"/>
  <c r="P31" i="7"/>
  <c r="O31" i="7"/>
  <c r="N31" i="7"/>
  <c r="M31" i="7"/>
  <c r="L31" i="7"/>
  <c r="J31" i="7"/>
  <c r="I31" i="7"/>
  <c r="H31" i="7"/>
  <c r="G31" i="7"/>
  <c r="F31" i="7"/>
  <c r="Q30" i="7"/>
  <c r="P30" i="7"/>
  <c r="O30" i="7"/>
  <c r="N30" i="7"/>
  <c r="M30" i="7"/>
  <c r="L30" i="7"/>
  <c r="K30" i="7"/>
  <c r="J30" i="7"/>
  <c r="I30" i="7"/>
  <c r="H30" i="7"/>
  <c r="G30" i="7"/>
  <c r="F30" i="7"/>
  <c r="Q29" i="7"/>
  <c r="P29" i="7"/>
  <c r="O29" i="7"/>
  <c r="N29" i="7"/>
  <c r="M29" i="7"/>
  <c r="L29" i="7"/>
  <c r="K29" i="7"/>
  <c r="J29" i="7"/>
  <c r="I29" i="7"/>
  <c r="H29" i="7"/>
  <c r="G29" i="7"/>
  <c r="F29" i="7"/>
  <c r="Q28" i="7"/>
  <c r="P28" i="7"/>
  <c r="O28" i="7"/>
  <c r="N28" i="7"/>
  <c r="M28" i="7"/>
  <c r="L28" i="7"/>
  <c r="K28" i="7"/>
  <c r="J28" i="7"/>
  <c r="I28" i="7"/>
  <c r="H28" i="7"/>
  <c r="G28" i="7"/>
  <c r="F28" i="7"/>
  <c r="Q27" i="7"/>
  <c r="P27" i="7"/>
  <c r="O27" i="7"/>
  <c r="N27" i="7"/>
  <c r="M27" i="7"/>
  <c r="L27" i="7"/>
  <c r="K27" i="7"/>
  <c r="J27" i="7"/>
  <c r="I27" i="7"/>
  <c r="H27" i="7"/>
  <c r="G27" i="7"/>
  <c r="F27" i="7"/>
  <c r="Q26" i="7"/>
  <c r="P26" i="7"/>
  <c r="O26" i="7"/>
  <c r="N26" i="7"/>
  <c r="M26" i="7"/>
  <c r="L26" i="7"/>
  <c r="K26" i="7"/>
  <c r="J26" i="7"/>
  <c r="I26" i="7"/>
  <c r="H26" i="7"/>
  <c r="G26" i="7"/>
  <c r="F26" i="7"/>
  <c r="Q25" i="7"/>
  <c r="P25" i="7"/>
  <c r="O25" i="7"/>
  <c r="N25" i="7"/>
  <c r="M25" i="7"/>
  <c r="L25" i="7"/>
  <c r="K25" i="7"/>
  <c r="J25" i="7"/>
  <c r="I25" i="7"/>
  <c r="H25" i="7"/>
  <c r="G25" i="7"/>
  <c r="F25" i="7"/>
  <c r="Q24" i="7"/>
  <c r="P24" i="7"/>
  <c r="O24" i="7"/>
  <c r="N24" i="7"/>
  <c r="M24" i="7"/>
  <c r="L24" i="7"/>
  <c r="K24" i="7"/>
  <c r="J24" i="7"/>
  <c r="I24" i="7"/>
  <c r="H24" i="7"/>
  <c r="G24" i="7"/>
  <c r="F24" i="7"/>
  <c r="Q23" i="7"/>
  <c r="P23" i="7"/>
  <c r="O23" i="7"/>
  <c r="N23" i="7"/>
  <c r="M23" i="7"/>
  <c r="L23" i="7"/>
  <c r="K23" i="7"/>
  <c r="J23" i="7"/>
  <c r="I23" i="7"/>
  <c r="H23" i="7"/>
  <c r="G23" i="7"/>
  <c r="F23" i="7"/>
  <c r="Q22" i="7"/>
  <c r="P22" i="7"/>
  <c r="O22" i="7"/>
  <c r="N22" i="7"/>
  <c r="M22" i="7"/>
  <c r="L22" i="7"/>
  <c r="K22" i="7"/>
  <c r="J22" i="7"/>
  <c r="I22" i="7"/>
  <c r="H22" i="7"/>
  <c r="G22" i="7"/>
  <c r="F22" i="7"/>
  <c r="Q21" i="7"/>
  <c r="P21" i="7"/>
  <c r="O21" i="7"/>
  <c r="N21" i="7"/>
  <c r="M21" i="7"/>
  <c r="L21" i="7"/>
  <c r="K21" i="7"/>
  <c r="J21" i="7"/>
  <c r="I21" i="7"/>
  <c r="H21" i="7"/>
  <c r="G21" i="7"/>
  <c r="F21" i="7"/>
  <c r="Q20" i="7"/>
  <c r="P20" i="7"/>
  <c r="O20" i="7"/>
  <c r="N20" i="7"/>
  <c r="M20" i="7"/>
  <c r="L20" i="7"/>
  <c r="K20" i="7"/>
  <c r="J20" i="7"/>
  <c r="I20" i="7"/>
  <c r="H20" i="7"/>
  <c r="G20" i="7"/>
  <c r="F20" i="7"/>
  <c r="Q17" i="7"/>
  <c r="P17" i="7"/>
  <c r="O17" i="7"/>
  <c r="N17" i="7"/>
  <c r="M17" i="7"/>
  <c r="L17" i="7"/>
  <c r="K17" i="7"/>
  <c r="J17" i="7"/>
  <c r="I17" i="7"/>
  <c r="H17" i="7"/>
  <c r="G17" i="7"/>
  <c r="F17" i="7"/>
  <c r="Q14" i="7"/>
  <c r="P14" i="7"/>
  <c r="O14" i="7"/>
  <c r="N14" i="7"/>
  <c r="M14" i="7"/>
  <c r="L14" i="7"/>
  <c r="K14" i="7"/>
  <c r="J14" i="7"/>
  <c r="I14" i="7"/>
  <c r="H14" i="7"/>
  <c r="G14" i="7"/>
  <c r="F14" i="7"/>
  <c r="Q11" i="7"/>
  <c r="P11" i="7"/>
  <c r="O11" i="7"/>
  <c r="N11" i="7"/>
  <c r="M11" i="7"/>
  <c r="L11" i="7"/>
  <c r="K11" i="7"/>
  <c r="J11" i="7"/>
  <c r="I11" i="7"/>
  <c r="H11" i="7"/>
  <c r="G11" i="7"/>
  <c r="F11" i="7"/>
  <c r="Q8" i="7"/>
  <c r="P8" i="7"/>
  <c r="P10" i="7" s="1"/>
  <c r="O8" i="7"/>
  <c r="N8" i="7"/>
  <c r="M8" i="7"/>
  <c r="L8" i="7"/>
  <c r="K8" i="7"/>
  <c r="J8" i="7"/>
  <c r="I8" i="7"/>
  <c r="H8" i="7"/>
  <c r="G8" i="7"/>
  <c r="F8" i="7"/>
  <c r="K31" i="7" l="1"/>
  <c r="E12" i="3"/>
  <c r="E22" i="7"/>
  <c r="E20" i="7"/>
  <c r="E23" i="1" l="1"/>
  <c r="P19" i="7"/>
  <c r="O19" i="7"/>
  <c r="N19" i="7"/>
  <c r="M19" i="7"/>
  <c r="L19" i="7"/>
  <c r="L16" i="7"/>
  <c r="K16" i="7"/>
  <c r="I16" i="7"/>
  <c r="H16" i="7"/>
  <c r="P13" i="7"/>
  <c r="N13" i="7"/>
  <c r="G13" i="7"/>
  <c r="F13" i="7"/>
  <c r="Q10" i="7"/>
  <c r="K10" i="7"/>
  <c r="J10" i="7"/>
  <c r="I10" i="7"/>
  <c r="F19" i="7"/>
  <c r="M16" i="7"/>
  <c r="F16" i="7"/>
  <c r="O10" i="7"/>
  <c r="N10" i="7"/>
  <c r="G10" i="7"/>
  <c r="J13" i="7"/>
  <c r="P16" i="7"/>
  <c r="I13" i="7"/>
  <c r="M10" i="7"/>
  <c r="Q33" i="6"/>
  <c r="P33" i="6"/>
  <c r="O33" i="6"/>
  <c r="N33" i="6"/>
  <c r="M33" i="6"/>
  <c r="L33" i="6"/>
  <c r="K33" i="6"/>
  <c r="J33" i="6"/>
  <c r="I33" i="6"/>
  <c r="H33" i="6"/>
  <c r="G33" i="6"/>
  <c r="F33" i="6"/>
  <c r="Q32" i="6"/>
  <c r="P32" i="6"/>
  <c r="O32" i="6"/>
  <c r="N32" i="6"/>
  <c r="M32" i="6"/>
  <c r="L32" i="6"/>
  <c r="K32" i="6"/>
  <c r="J32" i="6"/>
  <c r="I32" i="6"/>
  <c r="H32" i="6"/>
  <c r="G32" i="6"/>
  <c r="F32" i="6"/>
  <c r="Q31" i="6"/>
  <c r="P31" i="6"/>
  <c r="O31" i="6"/>
  <c r="N31" i="6"/>
  <c r="M31" i="6"/>
  <c r="L31" i="6"/>
  <c r="K31" i="6"/>
  <c r="J31" i="6"/>
  <c r="I31" i="6"/>
  <c r="H31" i="6"/>
  <c r="G31" i="6"/>
  <c r="F31" i="6"/>
  <c r="Q30" i="6"/>
  <c r="P30" i="6"/>
  <c r="O30" i="6"/>
  <c r="N30" i="6"/>
  <c r="M30" i="6"/>
  <c r="L30" i="6"/>
  <c r="K30" i="6"/>
  <c r="J30" i="6"/>
  <c r="I30" i="6"/>
  <c r="H30" i="6"/>
  <c r="G30" i="6"/>
  <c r="F30" i="6"/>
  <c r="Q29" i="6"/>
  <c r="P29" i="6"/>
  <c r="O29" i="6"/>
  <c r="N29" i="6"/>
  <c r="M29" i="6"/>
  <c r="L29" i="6"/>
  <c r="K29" i="6"/>
  <c r="J29" i="6"/>
  <c r="I29" i="6"/>
  <c r="H29" i="6"/>
  <c r="G29" i="6"/>
  <c r="F29" i="6"/>
  <c r="Q28" i="6"/>
  <c r="P28" i="6"/>
  <c r="O28" i="6"/>
  <c r="N28" i="6"/>
  <c r="M28" i="6"/>
  <c r="L28" i="6"/>
  <c r="K28" i="6"/>
  <c r="J28" i="6"/>
  <c r="I28" i="6"/>
  <c r="H28" i="6"/>
  <c r="G28" i="6"/>
  <c r="F28" i="6"/>
  <c r="Q27" i="6"/>
  <c r="P27" i="6"/>
  <c r="O27" i="6"/>
  <c r="N27" i="6"/>
  <c r="M27" i="6"/>
  <c r="L27" i="6"/>
  <c r="K27" i="6"/>
  <c r="J27" i="6"/>
  <c r="I27" i="6"/>
  <c r="H27" i="6"/>
  <c r="G27" i="6"/>
  <c r="F27" i="6"/>
  <c r="Q26" i="6"/>
  <c r="P26" i="6"/>
  <c r="O26" i="6"/>
  <c r="N26" i="6"/>
  <c r="M26" i="6"/>
  <c r="L26" i="6"/>
  <c r="K26" i="6"/>
  <c r="J26" i="6"/>
  <c r="I26" i="6"/>
  <c r="H26" i="6"/>
  <c r="G26" i="6"/>
  <c r="F26" i="6"/>
  <c r="Q25" i="6"/>
  <c r="P25" i="6"/>
  <c r="O25" i="6"/>
  <c r="N25" i="6"/>
  <c r="M25" i="6"/>
  <c r="L25" i="6"/>
  <c r="K25" i="6"/>
  <c r="J25" i="6"/>
  <c r="I25" i="6"/>
  <c r="H25" i="6"/>
  <c r="G25" i="6"/>
  <c r="F25" i="6"/>
  <c r="Q24" i="6"/>
  <c r="P24" i="6"/>
  <c r="O24" i="6"/>
  <c r="N24" i="6"/>
  <c r="M24" i="6"/>
  <c r="L24" i="6"/>
  <c r="K24" i="6"/>
  <c r="J24" i="6"/>
  <c r="I24" i="6"/>
  <c r="H24" i="6"/>
  <c r="G24" i="6"/>
  <c r="F24" i="6"/>
  <c r="Q23" i="6"/>
  <c r="P23" i="6"/>
  <c r="O23" i="6"/>
  <c r="N23" i="6"/>
  <c r="M23" i="6"/>
  <c r="L23" i="6"/>
  <c r="K23" i="6"/>
  <c r="J23" i="6"/>
  <c r="I23" i="6"/>
  <c r="H23" i="6"/>
  <c r="G23" i="6"/>
  <c r="F23" i="6"/>
  <c r="Q22" i="6"/>
  <c r="P22" i="6"/>
  <c r="O22" i="6"/>
  <c r="N22" i="6"/>
  <c r="M22" i="6"/>
  <c r="L22" i="6"/>
  <c r="K22" i="6"/>
  <c r="J22" i="6"/>
  <c r="I22" i="6"/>
  <c r="H22" i="6"/>
  <c r="G22" i="6"/>
  <c r="F22" i="6"/>
  <c r="Q21" i="6"/>
  <c r="P21" i="6"/>
  <c r="O21" i="6"/>
  <c r="N21" i="6"/>
  <c r="M21" i="6"/>
  <c r="L21" i="6"/>
  <c r="K21" i="6"/>
  <c r="J21" i="6"/>
  <c r="I21" i="6"/>
  <c r="H21" i="6"/>
  <c r="G21" i="6"/>
  <c r="F21" i="6"/>
  <c r="Q20" i="6"/>
  <c r="P20" i="6"/>
  <c r="O20" i="6"/>
  <c r="N20" i="6"/>
  <c r="M20" i="6"/>
  <c r="L20" i="6"/>
  <c r="K20" i="6"/>
  <c r="J20" i="6"/>
  <c r="I20" i="6"/>
  <c r="H20" i="6"/>
  <c r="G20" i="6"/>
  <c r="F20" i="6"/>
  <c r="Q17" i="6"/>
  <c r="Q18" i="7" s="1"/>
  <c r="P17" i="6"/>
  <c r="P18" i="7" s="1"/>
  <c r="O17" i="6"/>
  <c r="N17" i="6"/>
  <c r="M17" i="6"/>
  <c r="L17" i="6"/>
  <c r="K17" i="6"/>
  <c r="K18" i="7" s="1"/>
  <c r="J17" i="6"/>
  <c r="I17" i="6"/>
  <c r="I18" i="7" s="1"/>
  <c r="H17" i="6"/>
  <c r="G17" i="6"/>
  <c r="F17" i="6"/>
  <c r="Q14" i="6"/>
  <c r="P14" i="6"/>
  <c r="O14" i="6"/>
  <c r="O15" i="7" s="1"/>
  <c r="N14" i="6"/>
  <c r="M14" i="6"/>
  <c r="L14" i="6"/>
  <c r="K14" i="6"/>
  <c r="J14" i="6"/>
  <c r="I14" i="6"/>
  <c r="H14" i="6"/>
  <c r="G14" i="6"/>
  <c r="F14" i="6"/>
  <c r="Q11" i="6"/>
  <c r="Q12" i="7" s="1"/>
  <c r="P11" i="6"/>
  <c r="O11" i="6"/>
  <c r="N11" i="6"/>
  <c r="M11" i="6"/>
  <c r="L11" i="6"/>
  <c r="K11" i="6"/>
  <c r="K12" i="7" s="1"/>
  <c r="J11" i="6"/>
  <c r="I11" i="6"/>
  <c r="H11" i="6"/>
  <c r="G11" i="6"/>
  <c r="F11" i="6"/>
  <c r="Q8" i="6"/>
  <c r="P8" i="6"/>
  <c r="O8" i="6"/>
  <c r="N8" i="6"/>
  <c r="M8" i="6"/>
  <c r="L8" i="6"/>
  <c r="K8" i="6"/>
  <c r="J8" i="6"/>
  <c r="I8" i="6"/>
  <c r="H8" i="6"/>
  <c r="G8" i="6"/>
  <c r="G9" i="7" s="1"/>
  <c r="F8" i="6"/>
  <c r="F10" i="6" s="1"/>
  <c r="E29" i="1"/>
  <c r="E28" i="1"/>
  <c r="E26" i="1"/>
  <c r="E22" i="1"/>
  <c r="E20" i="1"/>
  <c r="E21" i="2"/>
  <c r="E20" i="2"/>
  <c r="E18" i="2"/>
  <c r="E15" i="2"/>
  <c r="E14" i="2"/>
  <c r="E12" i="2"/>
  <c r="E21" i="3"/>
  <c r="E20" i="3"/>
  <c r="E18" i="3"/>
  <c r="E15" i="3"/>
  <c r="E14" i="3"/>
  <c r="E22" i="6" l="1"/>
  <c r="E26" i="6"/>
  <c r="E29" i="6"/>
  <c r="E20" i="6"/>
  <c r="E28" i="6"/>
  <c r="E23" i="6"/>
  <c r="E21" i="7"/>
  <c r="L12" i="7"/>
  <c r="F9" i="7"/>
  <c r="L13" i="7"/>
  <c r="H18" i="7"/>
  <c r="H9" i="7"/>
  <c r="M12" i="7"/>
  <c r="Q15" i="7"/>
  <c r="O12" i="7"/>
  <c r="J15" i="7"/>
  <c r="H12" i="7"/>
  <c r="K13" i="7"/>
  <c r="N15" i="7"/>
  <c r="G18" i="7"/>
  <c r="L9" i="7"/>
  <c r="G15" i="7"/>
  <c r="M18" i="7"/>
  <c r="J18" i="7"/>
  <c r="M13" i="7"/>
  <c r="I15" i="7"/>
  <c r="I9" i="7"/>
  <c r="Q9" i="7"/>
  <c r="N12" i="7"/>
  <c r="L15" i="7"/>
  <c r="J9" i="7"/>
  <c r="G12" i="7"/>
  <c r="M15" i="7"/>
  <c r="K9" i="7"/>
  <c r="P12" i="7"/>
  <c r="F12" i="7"/>
  <c r="I12" i="7"/>
  <c r="L18" i="7"/>
  <c r="F15" i="7"/>
  <c r="M9" i="7"/>
  <c r="J12" i="7"/>
  <c r="P15" i="7"/>
  <c r="F18" i="7"/>
  <c r="N9" i="7"/>
  <c r="H15" i="7"/>
  <c r="N18" i="7"/>
  <c r="O9" i="7"/>
  <c r="O18" i="7"/>
  <c r="P9" i="7"/>
  <c r="E26" i="7"/>
  <c r="E32" i="7" s="1"/>
  <c r="E23" i="7"/>
  <c r="E28" i="7"/>
  <c r="E29" i="7"/>
  <c r="G16" i="7"/>
  <c r="H10" i="7"/>
  <c r="J16" i="7"/>
  <c r="G19" i="7"/>
  <c r="I19" i="7"/>
  <c r="O13" i="7"/>
  <c r="H19" i="7"/>
  <c r="Q13" i="7"/>
  <c r="N16" i="7"/>
  <c r="J19" i="7"/>
  <c r="F10" i="7"/>
  <c r="O16" i="7"/>
  <c r="K19" i="7"/>
  <c r="Q16" i="7"/>
  <c r="L10" i="7"/>
  <c r="H13" i="7"/>
  <c r="Q19" i="7"/>
  <c r="E24" i="2"/>
  <c r="G10" i="6"/>
  <c r="F12" i="1"/>
  <c r="F10" i="1"/>
  <c r="E24" i="3"/>
  <c r="E32" i="1"/>
  <c r="P10" i="6"/>
  <c r="O10" i="6"/>
  <c r="N10" i="6"/>
  <c r="M10" i="6"/>
  <c r="F16" i="6"/>
  <c r="M19" i="6"/>
  <c r="L19" i="6"/>
  <c r="K19" i="6"/>
  <c r="I19" i="6"/>
  <c r="H19" i="6"/>
  <c r="O16" i="6"/>
  <c r="M16" i="6"/>
  <c r="L16" i="6"/>
  <c r="J16" i="6"/>
  <c r="I16" i="6"/>
  <c r="H16" i="6"/>
  <c r="G16" i="6"/>
  <c r="P13" i="6"/>
  <c r="O13" i="6"/>
  <c r="N13" i="6"/>
  <c r="J13" i="6"/>
  <c r="I13" i="6"/>
  <c r="K16" i="6"/>
  <c r="H10" i="6"/>
  <c r="Q33" i="5"/>
  <c r="P33" i="5"/>
  <c r="O33" i="5"/>
  <c r="N33" i="5"/>
  <c r="M33" i="5"/>
  <c r="L33" i="5"/>
  <c r="K33" i="5"/>
  <c r="J33" i="5"/>
  <c r="I33" i="5"/>
  <c r="H33" i="5"/>
  <c r="G33" i="5"/>
  <c r="F33" i="5"/>
  <c r="Q32" i="5"/>
  <c r="P32" i="5"/>
  <c r="O32" i="5"/>
  <c r="N32" i="5"/>
  <c r="M32" i="5"/>
  <c r="L32" i="5"/>
  <c r="K32" i="5"/>
  <c r="J32" i="5"/>
  <c r="I32" i="5"/>
  <c r="H32" i="5"/>
  <c r="G32" i="5"/>
  <c r="F32" i="5"/>
  <c r="Q31" i="5"/>
  <c r="P31" i="5"/>
  <c r="O31" i="5"/>
  <c r="N31" i="5"/>
  <c r="M31" i="5"/>
  <c r="L31" i="5"/>
  <c r="K31" i="5"/>
  <c r="J31" i="5"/>
  <c r="I31" i="5"/>
  <c r="H31" i="5"/>
  <c r="G31" i="5"/>
  <c r="F31" i="5"/>
  <c r="Q30" i="5"/>
  <c r="P30" i="5"/>
  <c r="O30" i="5"/>
  <c r="N30" i="5"/>
  <c r="M30" i="5"/>
  <c r="L30" i="5"/>
  <c r="K30" i="5"/>
  <c r="J30" i="5"/>
  <c r="I30" i="5"/>
  <c r="H30" i="5"/>
  <c r="G30" i="5"/>
  <c r="F30" i="5"/>
  <c r="Q29" i="5"/>
  <c r="P29" i="5"/>
  <c r="O29" i="5"/>
  <c r="N29" i="5"/>
  <c r="M29" i="5"/>
  <c r="L29" i="5"/>
  <c r="K29" i="5"/>
  <c r="J29" i="5"/>
  <c r="I29" i="5"/>
  <c r="H29" i="5"/>
  <c r="G29" i="5"/>
  <c r="F29" i="5"/>
  <c r="Q28" i="5"/>
  <c r="P28" i="5"/>
  <c r="O28" i="5"/>
  <c r="N28" i="5"/>
  <c r="M28" i="5"/>
  <c r="L28" i="5"/>
  <c r="K28" i="5"/>
  <c r="J28" i="5"/>
  <c r="I28" i="5"/>
  <c r="H28" i="5"/>
  <c r="G28" i="5"/>
  <c r="F28" i="5"/>
  <c r="Q27" i="5"/>
  <c r="P27" i="5"/>
  <c r="O27" i="5"/>
  <c r="N27" i="5"/>
  <c r="M27" i="5"/>
  <c r="L27" i="5"/>
  <c r="K27" i="5"/>
  <c r="J27" i="5"/>
  <c r="I27" i="5"/>
  <c r="H27" i="5"/>
  <c r="G27" i="5"/>
  <c r="F27" i="5"/>
  <c r="Q26" i="5"/>
  <c r="P26" i="5"/>
  <c r="O26" i="5"/>
  <c r="N26" i="5"/>
  <c r="M26" i="5"/>
  <c r="L26" i="5"/>
  <c r="K26" i="5"/>
  <c r="J26" i="5"/>
  <c r="I26" i="5"/>
  <c r="H26" i="5"/>
  <c r="G26" i="5"/>
  <c r="F26" i="5"/>
  <c r="Q25" i="5"/>
  <c r="P25" i="5"/>
  <c r="O25" i="5"/>
  <c r="N25" i="5"/>
  <c r="M25" i="5"/>
  <c r="L25" i="5"/>
  <c r="K25" i="5"/>
  <c r="J25" i="5"/>
  <c r="I25" i="5"/>
  <c r="H25" i="5"/>
  <c r="G25" i="5"/>
  <c r="F25" i="5"/>
  <c r="Q24" i="5"/>
  <c r="P24" i="5"/>
  <c r="O24" i="5"/>
  <c r="N24" i="5"/>
  <c r="M24" i="5"/>
  <c r="L24" i="5"/>
  <c r="K24" i="5"/>
  <c r="J24" i="5"/>
  <c r="I24" i="5"/>
  <c r="H24" i="5"/>
  <c r="G24" i="5"/>
  <c r="F24" i="5"/>
  <c r="Q23" i="5"/>
  <c r="P23" i="5"/>
  <c r="O23" i="5"/>
  <c r="N23" i="5"/>
  <c r="M23" i="5"/>
  <c r="L23" i="5"/>
  <c r="K23" i="5"/>
  <c r="J23" i="5"/>
  <c r="I23" i="5"/>
  <c r="H23" i="5"/>
  <c r="G23" i="5"/>
  <c r="F23" i="5"/>
  <c r="Q22" i="5"/>
  <c r="P22" i="5"/>
  <c r="O22" i="5"/>
  <c r="N22" i="5"/>
  <c r="M22" i="5"/>
  <c r="L22" i="5"/>
  <c r="K22" i="5"/>
  <c r="J22" i="5"/>
  <c r="I22" i="5"/>
  <c r="H22" i="5"/>
  <c r="G22" i="5"/>
  <c r="F22" i="5"/>
  <c r="Q21" i="5"/>
  <c r="P21" i="5"/>
  <c r="O21" i="5"/>
  <c r="N21" i="5"/>
  <c r="M21" i="5"/>
  <c r="L21" i="5"/>
  <c r="K21" i="5"/>
  <c r="J21" i="5"/>
  <c r="I21" i="5"/>
  <c r="H21" i="5"/>
  <c r="G21" i="5"/>
  <c r="F21" i="5"/>
  <c r="Q20" i="5"/>
  <c r="P20" i="5"/>
  <c r="O20" i="5"/>
  <c r="N20" i="5"/>
  <c r="M20" i="5"/>
  <c r="L20" i="5"/>
  <c r="K20" i="5"/>
  <c r="J20" i="5"/>
  <c r="I20" i="5"/>
  <c r="H20" i="5"/>
  <c r="G20" i="5"/>
  <c r="F20" i="5"/>
  <c r="Q17" i="5"/>
  <c r="P17" i="5"/>
  <c r="O17" i="5"/>
  <c r="N17" i="5"/>
  <c r="M17" i="5"/>
  <c r="L17" i="5"/>
  <c r="K17" i="5"/>
  <c r="J17" i="5"/>
  <c r="I17" i="5"/>
  <c r="H17" i="5"/>
  <c r="G17" i="5"/>
  <c r="F17" i="5"/>
  <c r="Q14" i="5"/>
  <c r="P14" i="5"/>
  <c r="O14" i="5"/>
  <c r="N14" i="5"/>
  <c r="M14" i="5"/>
  <c r="L14" i="5"/>
  <c r="K14" i="5"/>
  <c r="J14" i="5"/>
  <c r="I14" i="5"/>
  <c r="H14" i="5"/>
  <c r="G14" i="5"/>
  <c r="F14" i="5"/>
  <c r="Q11" i="5"/>
  <c r="P11" i="5"/>
  <c r="O11" i="5"/>
  <c r="N11" i="5"/>
  <c r="M11" i="5"/>
  <c r="L11" i="5"/>
  <c r="K11" i="5"/>
  <c r="J11" i="5"/>
  <c r="I11" i="5"/>
  <c r="H11" i="5"/>
  <c r="G11" i="5"/>
  <c r="F11" i="5"/>
  <c r="Q8" i="5"/>
  <c r="P8" i="5"/>
  <c r="O8" i="5"/>
  <c r="O9" i="6" s="1"/>
  <c r="N8" i="5"/>
  <c r="M8" i="5"/>
  <c r="L8" i="5"/>
  <c r="L9" i="6" s="1"/>
  <c r="K8" i="5"/>
  <c r="J8" i="5"/>
  <c r="I8" i="5"/>
  <c r="H8" i="5"/>
  <c r="H9" i="6" s="1"/>
  <c r="G8" i="5"/>
  <c r="F8" i="5"/>
  <c r="E32" i="6" l="1"/>
  <c r="E20" i="5"/>
  <c r="E29" i="5"/>
  <c r="E22" i="5"/>
  <c r="E26" i="5"/>
  <c r="E28" i="5"/>
  <c r="E23" i="5"/>
  <c r="K9" i="6"/>
  <c r="G9" i="6"/>
  <c r="I9" i="6"/>
  <c r="K12" i="6"/>
  <c r="P15" i="6"/>
  <c r="L12" i="6"/>
  <c r="Q15" i="6"/>
  <c r="M12" i="6"/>
  <c r="Q9" i="6"/>
  <c r="F9" i="6"/>
  <c r="P9" i="6"/>
  <c r="J9" i="6"/>
  <c r="J18" i="6"/>
  <c r="G18" i="6"/>
  <c r="L13" i="6"/>
  <c r="Q12" i="6"/>
  <c r="H18" i="6"/>
  <c r="G19" i="6"/>
  <c r="P16" i="6"/>
  <c r="N18" i="6"/>
  <c r="F12" i="6"/>
  <c r="P18" i="6"/>
  <c r="F18" i="6"/>
  <c r="L15" i="6"/>
  <c r="Q18" i="6"/>
  <c r="G12" i="6"/>
  <c r="H12" i="6"/>
  <c r="H15" i="6"/>
  <c r="O18" i="6"/>
  <c r="N15" i="6"/>
  <c r="M18" i="6"/>
  <c r="K13" i="6"/>
  <c r="P12" i="6"/>
  <c r="I18" i="6"/>
  <c r="M9" i="6"/>
  <c r="N9" i="6"/>
  <c r="F15" i="6"/>
  <c r="K18" i="6"/>
  <c r="G15" i="6"/>
  <c r="L18" i="6"/>
  <c r="F13" i="6"/>
  <c r="I15" i="6"/>
  <c r="J15" i="6"/>
  <c r="M15" i="6"/>
  <c r="I12" i="6"/>
  <c r="O12" i="6"/>
  <c r="J12" i="6"/>
  <c r="O15" i="6"/>
  <c r="N12" i="6"/>
  <c r="N16" i="6"/>
  <c r="M13" i="6"/>
  <c r="Q10" i="6"/>
  <c r="F19" i="6"/>
  <c r="E27" i="7"/>
  <c r="E31" i="7"/>
  <c r="E24" i="7"/>
  <c r="E30" i="7"/>
  <c r="E25" i="7"/>
  <c r="Q13" i="6"/>
  <c r="J19" i="6"/>
  <c r="Q16" i="6"/>
  <c r="I10" i="6"/>
  <c r="N19" i="6"/>
  <c r="O19" i="6"/>
  <c r="K10" i="6"/>
  <c r="G13" i="6"/>
  <c r="P19" i="6"/>
  <c r="J10" i="6"/>
  <c r="L10" i="6"/>
  <c r="H13" i="6"/>
  <c r="Q19" i="6"/>
  <c r="K19" i="5"/>
  <c r="K18" i="5"/>
  <c r="K16" i="5"/>
  <c r="K13" i="5"/>
  <c r="K9" i="5"/>
  <c r="E32" i="5" l="1"/>
  <c r="K12" i="5"/>
  <c r="I9" i="5"/>
  <c r="F10" i="5"/>
  <c r="G12" i="5"/>
  <c r="G15" i="5" l="1"/>
  <c r="O18" i="5"/>
  <c r="N18" i="5"/>
  <c r="J18" i="5"/>
  <c r="F18" i="5"/>
  <c r="Q15" i="5"/>
  <c r="F15" i="5"/>
  <c r="Q12" i="5"/>
  <c r="O12" i="5"/>
  <c r="N12" i="5"/>
  <c r="M12" i="5"/>
  <c r="J12" i="5"/>
  <c r="I12" i="5"/>
  <c r="F12" i="5"/>
  <c r="Q9" i="5"/>
  <c r="M9" i="5"/>
  <c r="J9" i="5"/>
  <c r="F9" i="5"/>
  <c r="P18" i="5"/>
  <c r="H18" i="5"/>
  <c r="J15" i="5"/>
  <c r="I15" i="5"/>
  <c r="F9" i="1"/>
  <c r="O9" i="5"/>
  <c r="M15" i="5"/>
  <c r="N15" i="5"/>
  <c r="O15" i="5"/>
  <c r="P12" i="5"/>
  <c r="H15" i="5"/>
  <c r="P15" i="5"/>
  <c r="L12" i="5"/>
  <c r="Q18" i="5"/>
  <c r="I18" i="5"/>
  <c r="G18" i="5"/>
  <c r="H12" i="5"/>
  <c r="P9" i="5"/>
  <c r="L9" i="5"/>
  <c r="H9" i="5"/>
  <c r="G9" i="5"/>
  <c r="M18" i="5" l="1"/>
  <c r="L18" i="5"/>
  <c r="L15" i="5"/>
  <c r="N9" i="5"/>
  <c r="J19" i="5" l="1"/>
  <c r="M13" i="5"/>
  <c r="L13" i="5"/>
  <c r="J13" i="5"/>
  <c r="N10" i="5"/>
  <c r="M10" i="5"/>
  <c r="N19" i="5"/>
  <c r="M19" i="5"/>
  <c r="F19" i="5"/>
  <c r="Q16" i="5"/>
  <c r="J16" i="5"/>
  <c r="I16" i="5"/>
  <c r="H16" i="5"/>
  <c r="Q10" i="5"/>
  <c r="P10" i="5"/>
  <c r="I10" i="5"/>
  <c r="H10" i="5"/>
  <c r="O10" i="5" l="1"/>
  <c r="L16" i="5"/>
  <c r="I13" i="5"/>
  <c r="Q13" i="5"/>
  <c r="F16" i="5"/>
  <c r="O16" i="5"/>
  <c r="P16" i="5"/>
  <c r="L19" i="5"/>
  <c r="G16" i="5"/>
  <c r="N16" i="5"/>
  <c r="G10" i="5"/>
  <c r="P19" i="5"/>
  <c r="N13" i="5"/>
  <c r="H19" i="5"/>
  <c r="L10" i="5"/>
  <c r="H13" i="5"/>
  <c r="P13" i="5"/>
  <c r="M16" i="5"/>
  <c r="I19" i="5"/>
  <c r="Q19" i="5"/>
  <c r="G19" i="5"/>
  <c r="G13" i="5"/>
  <c r="O13" i="5"/>
  <c r="J10" i="5"/>
  <c r="F13" i="5"/>
  <c r="O19" i="5"/>
  <c r="K10" i="5"/>
  <c r="Q18" i="1"/>
  <c r="F19" i="1" l="1"/>
  <c r="G19" i="1"/>
  <c r="H19" i="1"/>
  <c r="I19" i="1"/>
  <c r="J19" i="1"/>
  <c r="K19" i="1"/>
  <c r="L19" i="1"/>
  <c r="M19" i="1"/>
  <c r="N19" i="1"/>
  <c r="O19" i="1"/>
  <c r="P19" i="1"/>
  <c r="Q19" i="1"/>
  <c r="F16" i="1"/>
  <c r="G16" i="1"/>
  <c r="H16" i="1"/>
  <c r="I16" i="1"/>
  <c r="J16" i="1"/>
  <c r="K16" i="1"/>
  <c r="L16" i="1"/>
  <c r="M16" i="1"/>
  <c r="N16" i="1"/>
  <c r="O16" i="1"/>
  <c r="P16" i="1"/>
  <c r="Q16" i="1"/>
  <c r="G13" i="1"/>
  <c r="H13" i="1"/>
  <c r="I13" i="1"/>
  <c r="J13" i="1"/>
  <c r="K13" i="1"/>
  <c r="L13" i="1"/>
  <c r="M13" i="1"/>
  <c r="N13" i="1"/>
  <c r="O13" i="1"/>
  <c r="P13" i="1"/>
  <c r="Q13" i="1"/>
  <c r="F13" i="1"/>
  <c r="G10" i="1"/>
  <c r="H10" i="1"/>
  <c r="I10" i="1"/>
  <c r="J10" i="1"/>
  <c r="K10" i="1"/>
  <c r="L10" i="1"/>
  <c r="M10" i="1"/>
  <c r="N10" i="1"/>
  <c r="O10" i="1"/>
  <c r="P10" i="1"/>
  <c r="Q10" i="1"/>
  <c r="I18" i="1"/>
  <c r="J18" i="1"/>
  <c r="K18" i="1"/>
  <c r="L18" i="1"/>
  <c r="M18" i="1"/>
  <c r="N18" i="1"/>
  <c r="O18" i="1"/>
  <c r="P18" i="1"/>
  <c r="I15" i="1"/>
  <c r="J15" i="1"/>
  <c r="L15" i="1"/>
  <c r="M15" i="1"/>
  <c r="N15" i="1"/>
  <c r="O15" i="1"/>
  <c r="P15" i="1"/>
  <c r="Q15" i="1"/>
  <c r="I12" i="1"/>
  <c r="J12" i="1"/>
  <c r="K12" i="1"/>
  <c r="L12" i="1"/>
  <c r="M12" i="1"/>
  <c r="N12" i="1"/>
  <c r="O12" i="1"/>
  <c r="P12" i="1"/>
  <c r="Q12" i="1"/>
  <c r="I9" i="1"/>
  <c r="J9" i="1"/>
  <c r="K9" i="1"/>
  <c r="L9" i="1"/>
  <c r="M9" i="1"/>
  <c r="N9" i="1"/>
  <c r="O9" i="1"/>
  <c r="P9" i="1"/>
  <c r="Q9" i="1"/>
  <c r="H18" i="1" l="1"/>
  <c r="H15" i="1"/>
  <c r="H12" i="1"/>
  <c r="H9" i="1"/>
  <c r="G18" i="1" l="1"/>
  <c r="F18" i="1"/>
  <c r="G15" i="1"/>
  <c r="F15" i="1"/>
  <c r="G12" i="1"/>
  <c r="G9" i="1"/>
</calcChain>
</file>

<file path=xl/sharedStrings.xml><?xml version="1.0" encoding="utf-8"?>
<sst xmlns="http://schemas.openxmlformats.org/spreadsheetml/2006/main" count="407" uniqueCount="53">
  <si>
    <t>Betriebe, geöffnete Beherbergungsbetriebe, Betten,
angebotene Betten, Ankünfte und Übernachtungen
nach Betriebsarten (9) -  Gemeinden - Monat</t>
  </si>
  <si>
    <t>Monatserhebung im Tourismus</t>
  </si>
  <si>
    <t>Nordrhein-Westfalen</t>
  </si>
  <si>
    <t>Betriebe
Geöffnete Beherbergungsbetriebe
Bettenbestand
Angebotene Betten
Ankünfte
Ankünfte
Wohnsitz der Gäste
Übernachtungen
Übernachtungen
Wohnsitz der Gäste
Durchschnittliche  Aufenthaltsdauer
Auslastungsgrad der Betten</t>
  </si>
  <si>
    <t>Einheit</t>
  </si>
  <si>
    <t>Jahr</t>
  </si>
  <si>
    <t>Monate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</si>
  <si>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</si>
  <si>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</si>
  <si>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</si>
  <si>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</si>
  <si>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</si>
  <si>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</si>
  <si>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</si>
  <si>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</si>
  <si>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</si>
  <si>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</si>
  <si>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</si>
  <si>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</si>
  <si>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Insgesamt</t>
  </si>
  <si>
    <t>Betriebe</t>
  </si>
  <si>
    <t>Anzahl</t>
  </si>
  <si>
    <t>Geöffnete Beherbergungsbetriebe</t>
  </si>
  <si>
    <t>Bettenbestand</t>
  </si>
  <si>
    <t>Angebotene Betten</t>
  </si>
  <si>
    <t>Ankünfte</t>
  </si>
  <si>
    <t>Veränderung zum Vorjahr (%)</t>
  </si>
  <si>
    <t>Wohnsitz im Inland</t>
  </si>
  <si>
    <t>Wohnsitz im Ausland</t>
  </si>
  <si>
    <t>Übernachtungen</t>
  </si>
  <si>
    <t>Durchschnittliche  Aufenthaltsdauer</t>
  </si>
  <si>
    <t>Auslastungsgrad der Betten</t>
  </si>
  <si>
    <t>Prozent</t>
  </si>
  <si>
    <t>______________</t>
  </si>
  <si>
    <t>Zu "gesamte Tabelle:"</t>
  </si>
  <si>
    <t>Abweichungen zu anderen Veröffentlichungen ergeben sich ggf.</t>
  </si>
  <si>
    <t>durch nachträgliche Korrekturen.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</si>
  <si>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</si>
  <si>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</si>
  <si>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</si>
  <si>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</si>
  <si>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</si>
  <si>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</si>
  <si>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Boardinghouses:</t>
  </si>
  <si>
    <t>bis 2003 den Hotels garnis zugeordnet,</t>
  </si>
  <si>
    <t>ab 2004 werden sie mit den Erholungs-, Ferien- und</t>
  </si>
  <si>
    <t>Schulungsheimen dargestellt.</t>
  </si>
  <si>
    <t>zu "Betriebe", "geöffnete Beherbergungsbetriebe",</t>
  </si>
  <si>
    <t>"Bettenbestand" und "angebotene Betten": Stichtag Monatsende</t>
  </si>
  <si>
    <t>© IT.NRW, Düsseldorf, 2020. Dieses Werk ist lizenziert unter der Datenlizenz Deutschland - Namensnennung - Version 2.0. | Stand: 16.11.2020 / 11:43:12</t>
  </si>
  <si>
    <t>Veränderung zu 2019 (%)</t>
  </si>
  <si>
    <t>Jan.-Dez.</t>
  </si>
  <si>
    <t>Jan.-Okt.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</si>
</sst>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9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  <family val="2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</borders>
  <cellStyleXfs count="13">
    <xf numFmtId="0" fontId="0" fillId="0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</cellStyleXfs>
  <cellXfs count="37">
    <xf numFmtId="0" fontId="0" fillId="0" borderId="0" xfId="0"/>
    <xf numFmtId="0" fontId="3" fillId="0" borderId="0" xfId="0" applyFont="1"/>
    <xf numFmtId="0" fontId="1" fillId="0" borderId="0" xfId="0" applyFont="1" applyAlignment="1">
      <alignment horizontal="right"/>
    </xf>
    <xf numFmtId="49" fontId="2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3" xfId="0" applyFont="1" applyFill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left" vertical="center" wrapText="1"/>
    </xf>
    <xf numFmtId="3" fontId="1" fillId="2" borderId="3" xfId="0" applyNumberFormat="1" applyFont="1" applyFill="1" applyBorder="1" applyAlignment="1">
      <alignment horizontal="left" vertical="center" wrapText="1"/>
    </xf>
    <xf numFmtId="3" fontId="1" fillId="0" borderId="0" xfId="0" applyNumberFormat="1" applyFont="1" applyAlignment="1">
      <alignment horizontal="left"/>
    </xf>
    <xf numFmtId="3" fontId="3" fillId="0" borderId="0" xfId="0" applyNumberFormat="1" applyFont="1"/>
    <xf numFmtId="164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0" fontId="1" fillId="0" borderId="0" xfId="0" applyFont="1"/>
    <xf numFmtId="3" fontId="1" fillId="0" borderId="0" xfId="0" applyNumberFormat="1" applyFont="1"/>
    <xf numFmtId="0" fontId="4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165" fontId="1" fillId="0" borderId="0" xfId="0" applyNumberFormat="1" applyFont="1" applyAlignment="1">
      <alignment horizontal="right"/>
    </xf>
    <xf numFmtId="3" fontId="1" fillId="0" borderId="1" xfId="0" applyNumberFormat="1" applyFont="1" applyBorder="1" applyAlignment="1">
      <alignment horizontal="left"/>
    </xf>
    <xf numFmtId="3" fontId="7" fillId="0" borderId="0" xfId="0" applyNumberFormat="1" applyFont="1" applyAlignment="1">
      <alignment horizontal="right"/>
    </xf>
    <xf numFmtId="3" fontId="8" fillId="2" borderId="0" xfId="4" applyNumberFormat="1" applyFont="1" applyAlignment="1">
      <alignment horizontal="right"/>
    </xf>
    <xf numFmtId="49" fontId="1" fillId="3" borderId="1" xfId="0" applyNumberFormat="1" applyFont="1" applyFill="1" applyBorder="1" applyAlignment="1">
      <alignment horizontal="left"/>
    </xf>
    <xf numFmtId="3" fontId="1" fillId="3" borderId="0" xfId="0" applyNumberFormat="1" applyFont="1" applyFill="1" applyAlignment="1">
      <alignment horizontal="left"/>
    </xf>
    <xf numFmtId="165" fontId="1" fillId="3" borderId="0" xfId="0" applyNumberFormat="1" applyFont="1" applyFill="1" applyAlignment="1">
      <alignment horizontal="right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</cellXfs>
  <cellStyles count="13">
    <cellStyle name="Standard" xfId="0" builtinId="0"/>
    <cellStyle name="Standard 10" xfId="11" xr:uid="{00000000-0005-0000-0000-000001000000}"/>
    <cellStyle name="Standard 11" xfId="6" xr:uid="{00000000-0005-0000-0000-000002000000}"/>
    <cellStyle name="Standard 12" xfId="8" xr:uid="{00000000-0005-0000-0000-000003000000}"/>
    <cellStyle name="Standard 13" xfId="12" xr:uid="{00000000-0005-0000-0000-000004000000}"/>
    <cellStyle name="Standard 2" xfId="1" xr:uid="{00000000-0005-0000-0000-000005000000}"/>
    <cellStyle name="Standard 3" xfId="2" xr:uid="{00000000-0005-0000-0000-000006000000}"/>
    <cellStyle name="Standard 4" xfId="3" xr:uid="{00000000-0005-0000-0000-000007000000}"/>
    <cellStyle name="Standard 5" xfId="7" xr:uid="{00000000-0005-0000-0000-000008000000}"/>
    <cellStyle name="Standard 6" xfId="4" xr:uid="{00000000-0005-0000-0000-000009000000}"/>
    <cellStyle name="Standard 7" xfId="5" xr:uid="{00000000-0005-0000-0000-00000A000000}"/>
    <cellStyle name="Standard 8" xfId="9" xr:uid="{00000000-0005-0000-0000-00000B000000}"/>
    <cellStyle name="Standard 9" xfId="10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1_A&#220;%20BB%20nach%20Betriebsart%20NRW%20Jan.-Nov.%20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1%20Wissen/02%20Marktforschung/02%20Beherbergungsstatistiken/01%20NRW/2024/03_M&#228;rz%202024/03_A&#220;%20BB%20nach%20Betriebsart%20NRW%20Jan.-Mrz.%2020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1%20Wissen/02%20Marktforschung/02%20Beherbergungsstatistiken/01%20NRW/2023/12_Dezember%202023/12_A&#220;%20BB%20nach%20Betriebsart%20NRW%20Jan.-Dez.%202023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tnrw-fs01\Public1\01%20Wissen\02%20Marktforschung\02%20Beherbergungsstatistiken\01%20NRW\2022\12_Dezember%202022\12_A&#220;%20BB%20nach%20Betriebsart%20NRW%20Jan.-Dez.%202022.xlsx" TargetMode="External"/><Relationship Id="rId1" Type="http://schemas.openxmlformats.org/officeDocument/2006/relationships/externalLinkPath" Target="/01%20Wissen/02%20Marktforschung/02%20Beherbergungsstatistiken/01%20NRW/2022/12_Dezember%202022/12_A&#220;%20BB%20nach%20Betriebsart%20NRW%20Jan.-Dez.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le f. Chartbericht"/>
      <sheetName val="2024"/>
      <sheetName val="2023"/>
      <sheetName val="2022"/>
      <sheetName val="2021"/>
      <sheetName val="2020"/>
      <sheetName val="2019"/>
    </sheetNames>
    <sheetDataSet>
      <sheetData sheetId="0"/>
      <sheetData sheetId="1">
        <row r="8">
          <cell r="F8">
            <v>4759</v>
          </cell>
          <cell r="G8">
            <v>4749</v>
          </cell>
          <cell r="H8">
            <v>4745</v>
          </cell>
          <cell r="I8">
            <v>4747</v>
          </cell>
          <cell r="J8">
            <v>4750</v>
          </cell>
          <cell r="K8">
            <v>4752</v>
          </cell>
          <cell r="L8">
            <v>4745</v>
          </cell>
          <cell r="M8">
            <v>4741</v>
          </cell>
          <cell r="N8">
            <v>4729</v>
          </cell>
          <cell r="O8">
            <v>4751</v>
          </cell>
          <cell r="P8">
            <v>4744</v>
          </cell>
          <cell r="Q8" t="str">
            <v>...</v>
          </cell>
        </row>
        <row r="9">
          <cell r="F9">
            <v>4449</v>
          </cell>
          <cell r="G9">
            <v>4439</v>
          </cell>
          <cell r="H9">
            <v>4516</v>
          </cell>
          <cell r="I9">
            <v>4579</v>
          </cell>
          <cell r="J9">
            <v>4618</v>
          </cell>
          <cell r="K9">
            <v>4625</v>
          </cell>
          <cell r="L9">
            <v>4610</v>
          </cell>
          <cell r="M9">
            <v>4598</v>
          </cell>
          <cell r="N9">
            <v>4581</v>
          </cell>
          <cell r="O9">
            <v>4589</v>
          </cell>
          <cell r="P9">
            <v>4492</v>
          </cell>
          <cell r="Q9" t="str">
            <v>...</v>
          </cell>
        </row>
        <row r="10">
          <cell r="F10">
            <v>345936</v>
          </cell>
          <cell r="G10">
            <v>346596</v>
          </cell>
          <cell r="H10">
            <v>346121</v>
          </cell>
          <cell r="I10">
            <v>346194</v>
          </cell>
          <cell r="J10">
            <v>347184</v>
          </cell>
          <cell r="K10">
            <v>347265</v>
          </cell>
          <cell r="L10">
            <v>348044</v>
          </cell>
          <cell r="M10">
            <v>347947</v>
          </cell>
          <cell r="N10">
            <v>347837</v>
          </cell>
          <cell r="O10">
            <v>349450</v>
          </cell>
          <cell r="P10">
            <v>349066</v>
          </cell>
          <cell r="Q10" t="str">
            <v>...</v>
          </cell>
        </row>
        <row r="11">
          <cell r="F11">
            <v>327943</v>
          </cell>
          <cell r="G11">
            <v>328371</v>
          </cell>
          <cell r="H11">
            <v>330336</v>
          </cell>
          <cell r="I11">
            <v>331618</v>
          </cell>
          <cell r="J11">
            <v>332957</v>
          </cell>
          <cell r="K11">
            <v>332865</v>
          </cell>
          <cell r="L11">
            <v>333912</v>
          </cell>
          <cell r="M11">
            <v>334141</v>
          </cell>
          <cell r="N11">
            <v>333386</v>
          </cell>
          <cell r="O11">
            <v>334966</v>
          </cell>
          <cell r="P11">
            <v>334064</v>
          </cell>
          <cell r="Q11" t="str">
            <v>...</v>
          </cell>
        </row>
        <row r="12">
          <cell r="F12">
            <v>1533144</v>
          </cell>
          <cell r="G12">
            <v>1587984</v>
          </cell>
          <cell r="H12">
            <v>1878072</v>
          </cell>
          <cell r="I12">
            <v>2036384</v>
          </cell>
          <cell r="J12">
            <v>2242214</v>
          </cell>
          <cell r="K12">
            <v>2367248</v>
          </cell>
          <cell r="L12">
            <v>2135103</v>
          </cell>
          <cell r="M12">
            <v>2242949</v>
          </cell>
          <cell r="N12">
            <v>2287373</v>
          </cell>
          <cell r="O12">
            <v>2160049</v>
          </cell>
          <cell r="P12">
            <v>2131001</v>
          </cell>
          <cell r="Q12" t="str">
            <v>...</v>
          </cell>
        </row>
        <row r="13">
          <cell r="F13">
            <v>10</v>
          </cell>
          <cell r="G13">
            <v>6.7</v>
          </cell>
          <cell r="H13">
            <v>0.9</v>
          </cell>
          <cell r="I13">
            <v>5.5</v>
          </cell>
          <cell r="J13">
            <v>-3</v>
          </cell>
          <cell r="K13">
            <v>7.4</v>
          </cell>
          <cell r="L13">
            <v>11</v>
          </cell>
          <cell r="M13">
            <v>0.3</v>
          </cell>
          <cell r="N13">
            <v>-1.9</v>
          </cell>
          <cell r="O13">
            <v>3</v>
          </cell>
          <cell r="P13">
            <v>8.5</v>
          </cell>
          <cell r="Q13" t="str">
            <v>...</v>
          </cell>
        </row>
        <row r="14">
          <cell r="F14">
            <v>1193197</v>
          </cell>
          <cell r="G14">
            <v>1261893</v>
          </cell>
          <cell r="H14">
            <v>1499503</v>
          </cell>
          <cell r="I14">
            <v>1609513</v>
          </cell>
          <cell r="J14">
            <v>1777655</v>
          </cell>
          <cell r="K14">
            <v>1723298</v>
          </cell>
          <cell r="L14">
            <v>1585303</v>
          </cell>
          <cell r="M14">
            <v>1726939</v>
          </cell>
          <cell r="N14">
            <v>1830317</v>
          </cell>
          <cell r="O14">
            <v>1710653</v>
          </cell>
          <cell r="P14">
            <v>1654468</v>
          </cell>
          <cell r="Q14" t="str">
            <v>...</v>
          </cell>
        </row>
        <row r="15">
          <cell r="F15">
            <v>339947</v>
          </cell>
          <cell r="G15">
            <v>326091</v>
          </cell>
          <cell r="H15">
            <v>378569</v>
          </cell>
          <cell r="I15">
            <v>426871</v>
          </cell>
          <cell r="J15">
            <v>464559</v>
          </cell>
          <cell r="K15">
            <v>643950</v>
          </cell>
          <cell r="L15">
            <v>549800</v>
          </cell>
          <cell r="M15">
            <v>516010</v>
          </cell>
          <cell r="N15">
            <v>457056</v>
          </cell>
          <cell r="O15">
            <v>449396</v>
          </cell>
          <cell r="P15">
            <v>476533</v>
          </cell>
          <cell r="Q15" t="str">
            <v>...</v>
          </cell>
        </row>
        <row r="16">
          <cell r="F16">
            <v>7.7</v>
          </cell>
          <cell r="G16">
            <v>7.4</v>
          </cell>
          <cell r="H16">
            <v>-0.8</v>
          </cell>
          <cell r="I16">
            <v>4.3</v>
          </cell>
          <cell r="J16">
            <v>-3.2</v>
          </cell>
          <cell r="K16">
            <v>-2.4</v>
          </cell>
          <cell r="L16">
            <v>7.2</v>
          </cell>
          <cell r="M16">
            <v>-1.4</v>
          </cell>
          <cell r="N16">
            <v>-3.2</v>
          </cell>
          <cell r="O16">
            <v>4.5999999999999996</v>
          </cell>
          <cell r="P16">
            <v>7.3</v>
          </cell>
          <cell r="Q16" t="str">
            <v>...</v>
          </cell>
        </row>
        <row r="17">
          <cell r="F17">
            <v>19</v>
          </cell>
          <cell r="G17">
            <v>4.0999999999999996</v>
          </cell>
          <cell r="H17">
            <v>8.1999999999999993</v>
          </cell>
          <cell r="I17">
            <v>10.1</v>
          </cell>
          <cell r="J17">
            <v>-2.5</v>
          </cell>
          <cell r="K17">
            <v>46.3</v>
          </cell>
          <cell r="L17">
            <v>23.7</v>
          </cell>
          <cell r="M17">
            <v>6.5</v>
          </cell>
          <cell r="N17">
            <v>3.9</v>
          </cell>
          <cell r="O17">
            <v>-2.7</v>
          </cell>
          <cell r="P17">
            <v>12.8</v>
          </cell>
          <cell r="Q17" t="str">
            <v>...</v>
          </cell>
        </row>
        <row r="18">
          <cell r="F18">
            <v>3494994</v>
          </cell>
          <cell r="G18">
            <v>3583009</v>
          </cell>
          <cell r="H18">
            <v>4226450</v>
          </cell>
          <cell r="I18">
            <v>4425765</v>
          </cell>
          <cell r="J18">
            <v>4996713</v>
          </cell>
          <cell r="K18">
            <v>5266779</v>
          </cell>
          <cell r="L18">
            <v>4961706</v>
          </cell>
          <cell r="M18">
            <v>5195464</v>
          </cell>
          <cell r="N18">
            <v>4928131</v>
          </cell>
          <cell r="O18">
            <v>4915537</v>
          </cell>
          <cell r="P18">
            <v>4502311</v>
          </cell>
          <cell r="Q18" t="str">
            <v>...</v>
          </cell>
        </row>
        <row r="19">
          <cell r="F19">
            <v>6.2</v>
          </cell>
          <cell r="G19">
            <v>3.9</v>
          </cell>
          <cell r="H19">
            <v>-0.2</v>
          </cell>
          <cell r="I19">
            <v>-0.9</v>
          </cell>
          <cell r="J19">
            <v>-3.6</v>
          </cell>
          <cell r="K19">
            <v>6.5</v>
          </cell>
          <cell r="L19">
            <v>6.1</v>
          </cell>
          <cell r="M19">
            <v>0</v>
          </cell>
          <cell r="N19">
            <v>-3</v>
          </cell>
          <cell r="O19">
            <v>0.2</v>
          </cell>
          <cell r="P19">
            <v>5.8</v>
          </cell>
          <cell r="Q19" t="str">
            <v>...</v>
          </cell>
        </row>
        <row r="20">
          <cell r="F20">
            <v>2789916</v>
          </cell>
          <cell r="G20">
            <v>2886017</v>
          </cell>
          <cell r="H20">
            <v>3461582</v>
          </cell>
          <cell r="I20">
            <v>3585873</v>
          </cell>
          <cell r="J20">
            <v>4054611</v>
          </cell>
          <cell r="K20">
            <v>3924219</v>
          </cell>
          <cell r="L20">
            <v>3840098</v>
          </cell>
          <cell r="M20">
            <v>4072893</v>
          </cell>
          <cell r="N20">
            <v>4020675</v>
          </cell>
          <cell r="O20">
            <v>4017945</v>
          </cell>
          <cell r="P20">
            <v>3592987</v>
          </cell>
          <cell r="Q20" t="str">
            <v>...</v>
          </cell>
        </row>
        <row r="21">
          <cell r="F21">
            <v>705078</v>
          </cell>
          <cell r="G21">
            <v>696992</v>
          </cell>
          <cell r="H21">
            <v>764868</v>
          </cell>
          <cell r="I21">
            <v>839892</v>
          </cell>
          <cell r="J21">
            <v>942102</v>
          </cell>
          <cell r="K21">
            <v>1342560</v>
          </cell>
          <cell r="L21">
            <v>1121608</v>
          </cell>
          <cell r="M21">
            <v>1122571</v>
          </cell>
          <cell r="N21">
            <v>907456</v>
          </cell>
          <cell r="O21">
            <v>897592</v>
          </cell>
          <cell r="P21">
            <v>909324</v>
          </cell>
          <cell r="Q21" t="str">
            <v>...</v>
          </cell>
        </row>
        <row r="22">
          <cell r="F22">
            <v>4.2</v>
          </cell>
          <cell r="G22">
            <v>4.9000000000000004</v>
          </cell>
          <cell r="H22">
            <v>-0.2</v>
          </cell>
          <cell r="I22">
            <v>-2.1</v>
          </cell>
          <cell r="J22">
            <v>-3</v>
          </cell>
          <cell r="K22">
            <v>-2.4</v>
          </cell>
          <cell r="L22">
            <v>3.4</v>
          </cell>
          <cell r="M22">
            <v>-0.8</v>
          </cell>
          <cell r="N22">
            <v>-3.7</v>
          </cell>
          <cell r="O22">
            <v>2.4</v>
          </cell>
          <cell r="P22">
            <v>4.9000000000000004</v>
          </cell>
          <cell r="Q22" t="str">
            <v>...</v>
          </cell>
        </row>
        <row r="23">
          <cell r="F23">
            <v>14.8</v>
          </cell>
          <cell r="G23">
            <v>0.3</v>
          </cell>
          <cell r="H23">
            <v>0.1</v>
          </cell>
          <cell r="I23">
            <v>4.3</v>
          </cell>
          <cell r="J23">
            <v>-6</v>
          </cell>
          <cell r="L23">
            <v>16.8</v>
          </cell>
          <cell r="M23">
            <v>3.1</v>
          </cell>
          <cell r="N23">
            <v>0.2</v>
          </cell>
          <cell r="O23">
            <v>-8.6</v>
          </cell>
          <cell r="P23">
            <v>9.5</v>
          </cell>
          <cell r="Q23" t="str">
            <v>...</v>
          </cell>
        </row>
        <row r="24">
          <cell r="F24">
            <v>2.2999999999999998</v>
          </cell>
          <cell r="G24">
            <v>2.2999999999999998</v>
          </cell>
          <cell r="H24">
            <v>2.2999999999999998</v>
          </cell>
          <cell r="I24">
            <v>2.2000000000000002</v>
          </cell>
          <cell r="J24">
            <v>2.2000000000000002</v>
          </cell>
          <cell r="K24">
            <v>2.2000000000000002</v>
          </cell>
          <cell r="L24">
            <v>2.2999999999999998</v>
          </cell>
          <cell r="M24">
            <v>2.2999999999999998</v>
          </cell>
          <cell r="N24">
            <v>2.2000000000000002</v>
          </cell>
          <cell r="O24">
            <v>2.2999999999999998</v>
          </cell>
          <cell r="P24">
            <v>2.1</v>
          </cell>
          <cell r="Q24" t="str">
            <v>...</v>
          </cell>
        </row>
        <row r="25">
          <cell r="F25">
            <v>34.700000000000003</v>
          </cell>
          <cell r="G25">
            <v>37.4</v>
          </cell>
          <cell r="H25">
            <v>40.299999999999997</v>
          </cell>
          <cell r="I25">
            <v>42.9</v>
          </cell>
          <cell r="J25">
            <v>44.5</v>
          </cell>
          <cell r="K25">
            <v>49.6</v>
          </cell>
          <cell r="L25">
            <v>43.8</v>
          </cell>
          <cell r="M25">
            <v>45.7</v>
          </cell>
          <cell r="N25">
            <v>46.9</v>
          </cell>
          <cell r="O25">
            <v>45.4</v>
          </cell>
          <cell r="P25">
            <v>44.5</v>
          </cell>
          <cell r="Q25" t="str">
            <v>...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le f. Chartbericht"/>
      <sheetName val="2024"/>
      <sheetName val="2023"/>
      <sheetName val="2022"/>
      <sheetName val="2021"/>
      <sheetName val="2020"/>
      <sheetName val="2019"/>
    </sheetNames>
    <sheetDataSet>
      <sheetData sheetId="0"/>
      <sheetData sheetId="1">
        <row r="23">
          <cell r="K23" t="str">
            <v>...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le f. Chartbericht"/>
      <sheetName val="2023"/>
      <sheetName val="VÄR zu 2019"/>
      <sheetName val="2022"/>
      <sheetName val="2021"/>
      <sheetName val="2020"/>
      <sheetName val="2019"/>
    </sheetNames>
    <sheetDataSet>
      <sheetData sheetId="0"/>
      <sheetData sheetId="1">
        <row r="8">
          <cell r="F8">
            <v>4806</v>
          </cell>
          <cell r="G8">
            <v>4802</v>
          </cell>
          <cell r="H8">
            <v>4796</v>
          </cell>
          <cell r="I8">
            <v>4788</v>
          </cell>
          <cell r="J8">
            <v>4791</v>
          </cell>
          <cell r="K8">
            <v>4797</v>
          </cell>
          <cell r="L8">
            <v>4790</v>
          </cell>
          <cell r="M8">
            <v>4784</v>
          </cell>
          <cell r="N8">
            <v>4794</v>
          </cell>
          <cell r="O8">
            <v>4788</v>
          </cell>
          <cell r="P8">
            <v>4790</v>
          </cell>
          <cell r="Q8">
            <v>4775</v>
          </cell>
        </row>
        <row r="9">
          <cell r="F9">
            <v>4473</v>
          </cell>
          <cell r="G9">
            <v>4497</v>
          </cell>
          <cell r="H9">
            <v>4553</v>
          </cell>
          <cell r="I9">
            <v>4635</v>
          </cell>
          <cell r="J9">
            <v>4659</v>
          </cell>
          <cell r="K9">
            <v>4671</v>
          </cell>
          <cell r="L9">
            <v>4648</v>
          </cell>
          <cell r="M9">
            <v>4648</v>
          </cell>
          <cell r="N9">
            <v>4654</v>
          </cell>
          <cell r="O9">
            <v>4630</v>
          </cell>
          <cell r="P9">
            <v>4528</v>
          </cell>
          <cell r="Q9">
            <v>4504</v>
          </cell>
        </row>
        <row r="10">
          <cell r="F10">
            <v>339657</v>
          </cell>
          <cell r="G10">
            <v>341889</v>
          </cell>
          <cell r="H10">
            <v>341835</v>
          </cell>
          <cell r="I10">
            <v>342037</v>
          </cell>
          <cell r="J10">
            <v>342878</v>
          </cell>
          <cell r="K10">
            <v>343598</v>
          </cell>
          <cell r="L10">
            <v>345473</v>
          </cell>
          <cell r="M10">
            <v>344997</v>
          </cell>
          <cell r="N10">
            <v>345899</v>
          </cell>
          <cell r="O10">
            <v>346178</v>
          </cell>
          <cell r="P10">
            <v>346388</v>
          </cell>
          <cell r="Q10">
            <v>346306</v>
          </cell>
        </row>
        <row r="11">
          <cell r="F11">
            <v>320018</v>
          </cell>
          <cell r="G11">
            <v>323689</v>
          </cell>
          <cell r="H11">
            <v>326102</v>
          </cell>
          <cell r="I11">
            <v>327959</v>
          </cell>
          <cell r="J11">
            <v>330340</v>
          </cell>
          <cell r="K11">
            <v>331464</v>
          </cell>
          <cell r="L11">
            <v>331428</v>
          </cell>
          <cell r="M11">
            <v>331099</v>
          </cell>
          <cell r="N11">
            <v>332565</v>
          </cell>
          <cell r="O11">
            <v>332502</v>
          </cell>
          <cell r="P11">
            <v>330645</v>
          </cell>
          <cell r="Q11">
            <v>329709</v>
          </cell>
        </row>
        <row r="12">
          <cell r="F12">
            <v>1393547</v>
          </cell>
          <cell r="G12">
            <v>1488099</v>
          </cell>
          <cell r="H12">
            <v>1861851</v>
          </cell>
          <cell r="I12">
            <v>1930195</v>
          </cell>
          <cell r="J12">
            <v>2311998</v>
          </cell>
          <cell r="K12">
            <v>2205040</v>
          </cell>
          <cell r="L12">
            <v>1923564</v>
          </cell>
          <cell r="M12">
            <v>2235747</v>
          </cell>
          <cell r="N12">
            <v>2330714</v>
          </cell>
          <cell r="O12">
            <v>2096875</v>
          </cell>
          <cell r="P12">
            <v>1964385</v>
          </cell>
          <cell r="Q12">
            <v>1833227</v>
          </cell>
        </row>
        <row r="13">
          <cell r="F13">
            <v>77.5</v>
          </cell>
          <cell r="G13">
            <v>74.3</v>
          </cell>
          <cell r="H13">
            <v>49.5</v>
          </cell>
          <cell r="I13">
            <v>22.1</v>
          </cell>
          <cell r="J13">
            <v>12.5</v>
          </cell>
          <cell r="K13">
            <v>6</v>
          </cell>
          <cell r="L13">
            <v>0</v>
          </cell>
          <cell r="M13">
            <v>3.5</v>
          </cell>
          <cell r="N13">
            <v>7.7</v>
          </cell>
          <cell r="O13">
            <v>5.9</v>
          </cell>
          <cell r="P13">
            <v>7.5</v>
          </cell>
          <cell r="Q13">
            <v>9.9</v>
          </cell>
        </row>
        <row r="14">
          <cell r="F14">
            <v>1107797</v>
          </cell>
          <cell r="G14">
            <v>1174884</v>
          </cell>
          <cell r="H14">
            <v>1511846</v>
          </cell>
          <cell r="I14">
            <v>1542610</v>
          </cell>
          <cell r="J14">
            <v>1835767</v>
          </cell>
          <cell r="K14">
            <v>1765031</v>
          </cell>
          <cell r="L14">
            <v>1479009</v>
          </cell>
          <cell r="M14">
            <v>1751421</v>
          </cell>
          <cell r="N14">
            <v>1890722</v>
          </cell>
          <cell r="O14">
            <v>1635065</v>
          </cell>
          <cell r="P14">
            <v>1542094</v>
          </cell>
          <cell r="Q14">
            <v>1293691</v>
          </cell>
        </row>
        <row r="15">
          <cell r="F15">
            <v>285750</v>
          </cell>
          <cell r="G15">
            <v>313215</v>
          </cell>
          <cell r="H15">
            <v>350005</v>
          </cell>
          <cell r="I15">
            <v>387585</v>
          </cell>
          <cell r="J15">
            <v>476231</v>
          </cell>
          <cell r="K15">
            <v>440009</v>
          </cell>
          <cell r="L15">
            <v>444555</v>
          </cell>
          <cell r="M15">
            <v>484326</v>
          </cell>
          <cell r="N15">
            <v>439992</v>
          </cell>
          <cell r="O15">
            <v>461810</v>
          </cell>
          <cell r="P15">
            <v>422291</v>
          </cell>
          <cell r="Q15">
            <v>539536</v>
          </cell>
        </row>
        <row r="16">
          <cell r="F16">
            <v>72.2</v>
          </cell>
          <cell r="G16">
            <v>66.900000000000006</v>
          </cell>
          <cell r="H16">
            <v>43.9</v>
          </cell>
          <cell r="I16">
            <v>18.5</v>
          </cell>
          <cell r="J16">
            <v>8.4</v>
          </cell>
          <cell r="K16">
            <v>2.7</v>
          </cell>
          <cell r="L16">
            <v>-2.8</v>
          </cell>
          <cell r="M16">
            <v>1.7</v>
          </cell>
          <cell r="N16">
            <v>6.8</v>
          </cell>
          <cell r="O16">
            <v>3.6</v>
          </cell>
          <cell r="P16">
            <v>6.8</v>
          </cell>
          <cell r="Q16">
            <v>7.6</v>
          </cell>
        </row>
        <row r="17">
          <cell r="F17">
            <v>101.6</v>
          </cell>
          <cell r="G17">
            <v>108.7</v>
          </cell>
          <cell r="H17">
            <v>79.7</v>
          </cell>
          <cell r="I17">
            <v>39.1</v>
          </cell>
          <cell r="J17">
            <v>31.4</v>
          </cell>
          <cell r="K17">
            <v>21.8</v>
          </cell>
          <cell r="L17">
            <v>10.7</v>
          </cell>
          <cell r="M17">
            <v>10.4</v>
          </cell>
          <cell r="N17">
            <v>12</v>
          </cell>
          <cell r="O17">
            <v>15</v>
          </cell>
          <cell r="P17">
            <v>10.5</v>
          </cell>
          <cell r="Q17">
            <v>15.7</v>
          </cell>
        </row>
        <row r="18">
          <cell r="F18">
            <v>3292298</v>
          </cell>
          <cell r="G18">
            <v>3447002</v>
          </cell>
          <cell r="H18">
            <v>4233560</v>
          </cell>
          <cell r="I18">
            <v>4466714</v>
          </cell>
          <cell r="J18">
            <v>5183027</v>
          </cell>
          <cell r="K18">
            <v>4946921</v>
          </cell>
          <cell r="L18">
            <v>4675531</v>
          </cell>
          <cell r="M18">
            <v>5195621</v>
          </cell>
          <cell r="N18">
            <v>5080789</v>
          </cell>
          <cell r="O18">
            <v>4904256</v>
          </cell>
          <cell r="P18">
            <v>4254751</v>
          </cell>
          <cell r="Q18">
            <v>3918745</v>
          </cell>
        </row>
        <row r="19">
          <cell r="F19">
            <v>54.3</v>
          </cell>
          <cell r="G19">
            <v>54.6</v>
          </cell>
          <cell r="H19">
            <v>38.200000000000003</v>
          </cell>
          <cell r="I19">
            <v>17.8</v>
          </cell>
          <cell r="J19">
            <v>12.4</v>
          </cell>
          <cell r="K19">
            <v>5</v>
          </cell>
          <cell r="L19">
            <v>0.9</v>
          </cell>
          <cell r="M19">
            <v>3</v>
          </cell>
          <cell r="N19">
            <v>4.5999999999999996</v>
          </cell>
          <cell r="O19">
            <v>2.9</v>
          </cell>
          <cell r="P19">
            <v>5</v>
          </cell>
          <cell r="Q19">
            <v>7.7</v>
          </cell>
        </row>
        <row r="20">
          <cell r="F20">
            <v>2678117</v>
          </cell>
          <cell r="G20">
            <v>2751902</v>
          </cell>
          <cell r="H20">
            <v>3469238</v>
          </cell>
          <cell r="I20">
            <v>3661668</v>
          </cell>
          <cell r="J20">
            <v>4181287</v>
          </cell>
          <cell r="K20">
            <v>4020821</v>
          </cell>
          <cell r="L20">
            <v>3715596</v>
          </cell>
          <cell r="M20">
            <v>4106472</v>
          </cell>
          <cell r="N20">
            <v>4175253</v>
          </cell>
          <cell r="O20">
            <v>3921912</v>
          </cell>
          <cell r="P20">
            <v>3424403</v>
          </cell>
          <cell r="Q20">
            <v>2915811</v>
          </cell>
        </row>
        <row r="21">
          <cell r="F21">
            <v>614181</v>
          </cell>
          <cell r="G21">
            <v>695100</v>
          </cell>
          <cell r="H21">
            <v>764322</v>
          </cell>
          <cell r="I21">
            <v>805046</v>
          </cell>
          <cell r="J21">
            <v>1001740</v>
          </cell>
          <cell r="K21">
            <v>926100</v>
          </cell>
          <cell r="L21">
            <v>959935</v>
          </cell>
          <cell r="M21">
            <v>1089149</v>
          </cell>
          <cell r="N21">
            <v>905536</v>
          </cell>
          <cell r="O21">
            <v>982344</v>
          </cell>
          <cell r="P21">
            <v>830348</v>
          </cell>
          <cell r="Q21">
            <v>1002934</v>
          </cell>
        </row>
        <row r="22">
          <cell r="F22">
            <v>47.9</v>
          </cell>
          <cell r="G22">
            <v>46.8</v>
          </cell>
          <cell r="H22">
            <v>32.1</v>
          </cell>
          <cell r="I22">
            <v>14.4</v>
          </cell>
          <cell r="J22">
            <v>8.6</v>
          </cell>
          <cell r="K22">
            <v>1.8</v>
          </cell>
          <cell r="L22">
            <v>-1.2</v>
          </cell>
          <cell r="M22">
            <v>1.1000000000000001</v>
          </cell>
          <cell r="N22">
            <v>4</v>
          </cell>
          <cell r="O22">
            <v>1.2</v>
          </cell>
          <cell r="P22">
            <v>4.7</v>
          </cell>
          <cell r="Q22">
            <v>5.9</v>
          </cell>
        </row>
        <row r="23">
          <cell r="F23">
            <v>89.9</v>
          </cell>
          <cell r="G23">
            <v>96.3</v>
          </cell>
          <cell r="H23">
            <v>75</v>
          </cell>
          <cell r="I23">
            <v>36.1</v>
          </cell>
          <cell r="J23">
            <v>31.6</v>
          </cell>
          <cell r="K23">
            <v>22.1</v>
          </cell>
          <cell r="L23">
            <v>9.6</v>
          </cell>
          <cell r="M23">
            <v>10.6</v>
          </cell>
          <cell r="N23">
            <v>7.5</v>
          </cell>
          <cell r="O23">
            <v>10.3</v>
          </cell>
          <cell r="P23">
            <v>6.5</v>
          </cell>
          <cell r="Q23">
            <v>13</v>
          </cell>
        </row>
        <row r="24">
          <cell r="F24">
            <v>2.4</v>
          </cell>
          <cell r="G24">
            <v>2.2999999999999998</v>
          </cell>
          <cell r="H24">
            <v>2.2999999999999998</v>
          </cell>
          <cell r="I24">
            <v>2.2999999999999998</v>
          </cell>
          <cell r="J24">
            <v>2.2000000000000002</v>
          </cell>
          <cell r="K24">
            <v>2.2000000000000002</v>
          </cell>
          <cell r="L24">
            <v>2.4</v>
          </cell>
          <cell r="M24">
            <v>2.2999999999999998</v>
          </cell>
          <cell r="N24">
            <v>2.2000000000000002</v>
          </cell>
          <cell r="O24">
            <v>2.2999999999999998</v>
          </cell>
          <cell r="P24">
            <v>2.2000000000000002</v>
          </cell>
          <cell r="Q24">
            <v>2.1</v>
          </cell>
        </row>
        <row r="25">
          <cell r="F25">
            <v>33.6</v>
          </cell>
          <cell r="G25">
            <v>37.799999999999997</v>
          </cell>
          <cell r="H25">
            <v>41.5</v>
          </cell>
          <cell r="I25">
            <v>43.1</v>
          </cell>
          <cell r="J25">
            <v>47.1</v>
          </cell>
          <cell r="K25">
            <v>46.1</v>
          </cell>
          <cell r="L25">
            <v>41.5</v>
          </cell>
          <cell r="M25">
            <v>46.8</v>
          </cell>
          <cell r="N25">
            <v>48.3</v>
          </cell>
          <cell r="O25">
            <v>45.9</v>
          </cell>
          <cell r="P25">
            <v>42.6</v>
          </cell>
          <cell r="Q25">
            <v>39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 f. Chartbericht"/>
      <sheetName val="Jan.-Dez. 2022"/>
      <sheetName val="VÄR zu 2019"/>
      <sheetName val="2021"/>
      <sheetName val="2020"/>
      <sheetName val="2019"/>
    </sheetNames>
    <sheetDataSet>
      <sheetData sheetId="0"/>
      <sheetData sheetId="1">
        <row r="8">
          <cell r="F8">
            <v>4906</v>
          </cell>
          <cell r="G8">
            <v>4904</v>
          </cell>
          <cell r="H8">
            <v>4899</v>
          </cell>
          <cell r="I8">
            <v>4897</v>
          </cell>
          <cell r="J8">
            <v>4910</v>
          </cell>
          <cell r="K8">
            <v>4900</v>
          </cell>
          <cell r="L8">
            <v>4892</v>
          </cell>
          <cell r="M8">
            <v>4878</v>
          </cell>
          <cell r="N8">
            <v>4866</v>
          </cell>
          <cell r="O8">
            <v>4859</v>
          </cell>
          <cell r="P8">
            <v>4862</v>
          </cell>
          <cell r="Q8">
            <v>4843</v>
          </cell>
        </row>
        <row r="9">
          <cell r="F9">
            <v>4532</v>
          </cell>
          <cell r="G9">
            <v>4526</v>
          </cell>
          <cell r="H9">
            <v>4596</v>
          </cell>
          <cell r="I9">
            <v>4673</v>
          </cell>
          <cell r="J9">
            <v>4719</v>
          </cell>
          <cell r="K9">
            <v>4731</v>
          </cell>
          <cell r="L9">
            <v>4735</v>
          </cell>
          <cell r="M9">
            <v>4721</v>
          </cell>
          <cell r="N9">
            <v>4721</v>
          </cell>
          <cell r="O9">
            <v>4691</v>
          </cell>
          <cell r="P9">
            <v>4594</v>
          </cell>
          <cell r="Q9">
            <v>4554</v>
          </cell>
        </row>
        <row r="10">
          <cell r="F10">
            <v>330150</v>
          </cell>
          <cell r="G10">
            <v>330508</v>
          </cell>
          <cell r="H10">
            <v>332965</v>
          </cell>
          <cell r="I10">
            <v>333799</v>
          </cell>
          <cell r="J10">
            <v>334932</v>
          </cell>
          <cell r="K10">
            <v>335964</v>
          </cell>
          <cell r="L10">
            <v>336679</v>
          </cell>
          <cell r="M10">
            <v>336571</v>
          </cell>
          <cell r="N10">
            <v>336714</v>
          </cell>
          <cell r="O10">
            <v>336351</v>
          </cell>
          <cell r="P10">
            <v>337644</v>
          </cell>
          <cell r="Q10">
            <v>337395</v>
          </cell>
        </row>
        <row r="11">
          <cell r="F11">
            <v>307474</v>
          </cell>
          <cell r="G11">
            <v>308344</v>
          </cell>
          <cell r="H11">
            <v>314376</v>
          </cell>
          <cell r="I11">
            <v>316259</v>
          </cell>
          <cell r="J11">
            <v>319578</v>
          </cell>
          <cell r="K11">
            <v>322121</v>
          </cell>
          <cell r="L11">
            <v>322530</v>
          </cell>
          <cell r="M11">
            <v>322531</v>
          </cell>
          <cell r="N11">
            <v>323502</v>
          </cell>
          <cell r="O11">
            <v>322709</v>
          </cell>
          <cell r="P11">
            <v>321628</v>
          </cell>
          <cell r="Q11">
            <v>319291</v>
          </cell>
        </row>
        <row r="12">
          <cell r="F12">
            <v>784878</v>
          </cell>
          <cell r="G12">
            <v>853994</v>
          </cell>
          <cell r="H12">
            <v>1245132</v>
          </cell>
          <cell r="I12">
            <v>1580820</v>
          </cell>
          <cell r="J12">
            <v>2056002</v>
          </cell>
          <cell r="K12">
            <v>2079702</v>
          </cell>
          <cell r="L12">
            <v>1922751</v>
          </cell>
          <cell r="M12">
            <v>2160887</v>
          </cell>
          <cell r="N12">
            <v>2163276</v>
          </cell>
          <cell r="O12">
            <v>1980522</v>
          </cell>
          <cell r="P12">
            <v>1826516</v>
          </cell>
          <cell r="Q12">
            <v>1668724</v>
          </cell>
        </row>
        <row r="13">
          <cell r="F13">
            <v>253.8</v>
          </cell>
          <cell r="G13">
            <v>251.7</v>
          </cell>
          <cell r="H13">
            <v>270.89999999999998</v>
          </cell>
          <cell r="I13">
            <v>429.6</v>
          </cell>
          <cell r="J13">
            <v>404.9</v>
          </cell>
          <cell r="K13">
            <v>141.69999999999999</v>
          </cell>
          <cell r="L13">
            <v>50.4</v>
          </cell>
          <cell r="M13">
            <v>30.7</v>
          </cell>
          <cell r="N13">
            <v>28.2</v>
          </cell>
          <cell r="O13">
            <v>13.4</v>
          </cell>
          <cell r="P13">
            <v>30.6</v>
          </cell>
          <cell r="Q13">
            <v>75.5</v>
          </cell>
        </row>
        <row r="14">
          <cell r="F14">
            <v>643153</v>
          </cell>
          <cell r="G14">
            <v>703889</v>
          </cell>
          <cell r="H14">
            <v>1050336</v>
          </cell>
          <cell r="I14">
            <v>1302115</v>
          </cell>
          <cell r="J14">
            <v>1693460</v>
          </cell>
          <cell r="K14">
            <v>1718354</v>
          </cell>
          <cell r="L14">
            <v>1521171</v>
          </cell>
          <cell r="M14">
            <v>1722215</v>
          </cell>
          <cell r="N14">
            <v>1770276</v>
          </cell>
          <cell r="O14">
            <v>1578790</v>
          </cell>
          <cell r="P14">
            <v>1444254</v>
          </cell>
          <cell r="Q14">
            <v>1202534</v>
          </cell>
        </row>
        <row r="15">
          <cell r="F15">
            <v>141725</v>
          </cell>
          <cell r="G15">
            <v>150105</v>
          </cell>
          <cell r="H15">
            <v>194796</v>
          </cell>
          <cell r="I15">
            <v>278705</v>
          </cell>
          <cell r="J15">
            <v>362542</v>
          </cell>
          <cell r="K15">
            <v>361348</v>
          </cell>
          <cell r="L15">
            <v>401580</v>
          </cell>
          <cell r="M15">
            <v>438672</v>
          </cell>
          <cell r="N15">
            <v>393000</v>
          </cell>
          <cell r="O15">
            <v>401732</v>
          </cell>
          <cell r="P15">
            <v>382262</v>
          </cell>
          <cell r="Q15">
            <v>466190</v>
          </cell>
        </row>
        <row r="16">
          <cell r="F16">
            <v>227.3</v>
          </cell>
          <cell r="G16">
            <v>225.7</v>
          </cell>
          <cell r="H16">
            <v>252.3</v>
          </cell>
          <cell r="I16">
            <v>393.6</v>
          </cell>
          <cell r="J16">
            <v>363.7</v>
          </cell>
          <cell r="K16">
            <v>121.2</v>
          </cell>
          <cell r="L16">
            <v>37.700000000000003</v>
          </cell>
          <cell r="M16">
            <v>21.3</v>
          </cell>
          <cell r="N16">
            <v>22.5</v>
          </cell>
          <cell r="O16">
            <v>7.9</v>
          </cell>
          <cell r="P16">
            <v>24.8</v>
          </cell>
          <cell r="Q16">
            <v>62.8</v>
          </cell>
        </row>
        <row r="17">
          <cell r="F17">
            <v>460.1</v>
          </cell>
          <cell r="G17">
            <v>462.4</v>
          </cell>
          <cell r="H17">
            <v>419</v>
          </cell>
          <cell r="I17">
            <v>703.9</v>
          </cell>
          <cell r="J17">
            <v>763.1</v>
          </cell>
          <cell r="K17">
            <v>332</v>
          </cell>
          <cell r="L17">
            <v>130.6</v>
          </cell>
          <cell r="M17">
            <v>87.6</v>
          </cell>
          <cell r="N17">
            <v>62.5</v>
          </cell>
          <cell r="O17">
            <v>41.9</v>
          </cell>
          <cell r="P17">
            <v>57.8</v>
          </cell>
          <cell r="Q17">
            <v>120</v>
          </cell>
        </row>
        <row r="18">
          <cell r="F18">
            <v>2134306</v>
          </cell>
          <cell r="G18">
            <v>2228972</v>
          </cell>
          <cell r="H18">
            <v>3063102</v>
          </cell>
          <cell r="I18">
            <v>3792493</v>
          </cell>
          <cell r="J18">
            <v>4612893</v>
          </cell>
          <cell r="K18">
            <v>4709939</v>
          </cell>
          <cell r="L18">
            <v>4635846</v>
          </cell>
          <cell r="M18">
            <v>5045103</v>
          </cell>
          <cell r="N18">
            <v>4856774</v>
          </cell>
          <cell r="O18">
            <v>4764600</v>
          </cell>
          <cell r="P18">
            <v>4051116</v>
          </cell>
          <cell r="Q18">
            <v>3639477</v>
          </cell>
        </row>
        <row r="19">
          <cell r="F19">
            <v>137.5</v>
          </cell>
          <cell r="G19">
            <v>126.6</v>
          </cell>
          <cell r="H19">
            <v>148</v>
          </cell>
          <cell r="I19">
            <v>239.3</v>
          </cell>
          <cell r="J19">
            <v>235.2</v>
          </cell>
          <cell r="K19">
            <v>97.8</v>
          </cell>
          <cell r="L19">
            <v>34.5</v>
          </cell>
          <cell r="M19">
            <v>20.9</v>
          </cell>
          <cell r="N19">
            <v>22.4</v>
          </cell>
          <cell r="O19">
            <v>12</v>
          </cell>
          <cell r="P19">
            <v>22.8</v>
          </cell>
          <cell r="Q19">
            <v>49.5</v>
          </cell>
        </row>
        <row r="20">
          <cell r="F20">
            <v>1810867</v>
          </cell>
          <cell r="G20">
            <v>1874823</v>
          </cell>
          <cell r="H20">
            <v>2626444</v>
          </cell>
          <cell r="I20">
            <v>3201153</v>
          </cell>
          <cell r="J20">
            <v>3851682</v>
          </cell>
          <cell r="K20">
            <v>3951172</v>
          </cell>
          <cell r="L20">
            <v>3760344</v>
          </cell>
          <cell r="M20">
            <v>4060245</v>
          </cell>
          <cell r="N20">
            <v>4014459</v>
          </cell>
          <cell r="O20">
            <v>3873769</v>
          </cell>
          <cell r="P20">
            <v>3271209</v>
          </cell>
          <cell r="Q20">
            <v>2752160</v>
          </cell>
        </row>
        <row r="21">
          <cell r="F21">
            <v>323439</v>
          </cell>
          <cell r="G21">
            <v>354149</v>
          </cell>
          <cell r="H21">
            <v>436658</v>
          </cell>
          <cell r="I21">
            <v>591340</v>
          </cell>
          <cell r="J21">
            <v>761211</v>
          </cell>
          <cell r="K21">
            <v>758767</v>
          </cell>
          <cell r="L21">
            <v>875502</v>
          </cell>
          <cell r="M21">
            <v>984858</v>
          </cell>
          <cell r="N21">
            <v>842315</v>
          </cell>
          <cell r="O21">
            <v>890831</v>
          </cell>
          <cell r="P21">
            <v>779907</v>
          </cell>
          <cell r="Q21">
            <v>887317</v>
          </cell>
        </row>
        <row r="22">
          <cell r="F22">
            <v>122.3</v>
          </cell>
          <cell r="G22">
            <v>109.4</v>
          </cell>
          <cell r="H22">
            <v>134.5</v>
          </cell>
          <cell r="I22">
            <v>217.7</v>
          </cell>
          <cell r="J22">
            <v>207.3</v>
          </cell>
          <cell r="K22">
            <v>81.400000000000006</v>
          </cell>
          <cell r="L22">
            <v>24.5</v>
          </cell>
          <cell r="M22">
            <v>11.9</v>
          </cell>
          <cell r="N22">
            <v>17</v>
          </cell>
          <cell r="O22">
            <v>7</v>
          </cell>
          <cell r="P22">
            <v>17.600000000000001</v>
          </cell>
          <cell r="Q22">
            <v>38.299999999999997</v>
          </cell>
        </row>
        <row r="23">
          <cell r="F23">
            <v>284.2</v>
          </cell>
          <cell r="G23">
            <v>301.5</v>
          </cell>
          <cell r="H23">
            <v>279.2</v>
          </cell>
          <cell r="I23">
            <v>437.5</v>
          </cell>
          <cell r="J23">
            <v>520.70000000000005</v>
          </cell>
          <cell r="K23">
            <v>272.3</v>
          </cell>
          <cell r="L23">
            <v>105.5</v>
          </cell>
          <cell r="M23">
            <v>81.2</v>
          </cell>
          <cell r="N23">
            <v>57.5</v>
          </cell>
          <cell r="O23">
            <v>40.700000000000003</v>
          </cell>
          <cell r="P23">
            <v>50.5</v>
          </cell>
          <cell r="Q23">
            <v>99.6</v>
          </cell>
        </row>
        <row r="24">
          <cell r="F24">
            <v>2.7</v>
          </cell>
          <cell r="G24">
            <v>2.6</v>
          </cell>
          <cell r="H24">
            <v>2.5</v>
          </cell>
          <cell r="I24">
            <v>2.4</v>
          </cell>
          <cell r="J24">
            <v>2.2000000000000002</v>
          </cell>
          <cell r="K24">
            <v>2.2999999999999998</v>
          </cell>
          <cell r="L24">
            <v>2.4</v>
          </cell>
          <cell r="M24">
            <v>2.2999999999999998</v>
          </cell>
          <cell r="N24">
            <v>2.2000000000000002</v>
          </cell>
          <cell r="O24">
            <v>2.4</v>
          </cell>
          <cell r="P24">
            <v>2.2000000000000002</v>
          </cell>
          <cell r="Q24">
            <v>2.2000000000000002</v>
          </cell>
        </row>
        <row r="25">
          <cell r="F25">
            <v>22.7</v>
          </cell>
          <cell r="G25">
            <v>25.7</v>
          </cell>
          <cell r="H25">
            <v>30.8</v>
          </cell>
          <cell r="I25">
            <v>38</v>
          </cell>
          <cell r="J25">
            <v>43.9</v>
          </cell>
          <cell r="K25">
            <v>45.3</v>
          </cell>
          <cell r="L25">
            <v>42.2</v>
          </cell>
          <cell r="M25">
            <v>46.5</v>
          </cell>
          <cell r="N25">
            <v>47.8</v>
          </cell>
          <cell r="O25">
            <v>45.9</v>
          </cell>
          <cell r="P25">
            <v>41.7</v>
          </cell>
          <cell r="Q25">
            <v>37.6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6DDA7-A226-4C71-84DE-DE4437DA50AC}">
  <dimension ref="A1:Q33"/>
  <sheetViews>
    <sheetView tabSelected="1" zoomScale="80" zoomScaleNormal="85" workbookViewId="0">
      <pane xSplit="4" ySplit="7" topLeftCell="E8" activePane="bottomRight" state="frozen"/>
      <selection pane="topRight"/>
      <selection pane="bottomLeft"/>
      <selection pane="bottomRight" activeCell="P26" sqref="P26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33203125" style="10" bestFit="1" customWidth="1"/>
    <col min="6" max="6" width="9.6640625" customWidth="1"/>
    <col min="7" max="8" width="9.33203125" bestFit="1" customWidth="1"/>
    <col min="9" max="9" width="12.6640625" style="1" collapsed="1"/>
    <col min="10" max="13" width="9.33203125" bestFit="1" customWidth="1"/>
    <col min="14" max="14" width="10.664062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2024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thickBot="1" x14ac:dyDescent="0.3">
      <c r="A7" s="31"/>
      <c r="B7" s="32"/>
      <c r="C7" s="32"/>
      <c r="D7" s="32"/>
      <c r="E7" s="8"/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f>'[1]2024'!F8</f>
        <v>4759</v>
      </c>
      <c r="G8" s="22">
        <f>'[1]2024'!G8</f>
        <v>4749</v>
      </c>
      <c r="H8" s="22">
        <f>'[1]2024'!H8</f>
        <v>4745</v>
      </c>
      <c r="I8" s="22">
        <f>'[1]2024'!I8</f>
        <v>4747</v>
      </c>
      <c r="J8" s="22">
        <f>'[1]2024'!J8</f>
        <v>4750</v>
      </c>
      <c r="K8" s="22">
        <f>'[1]2024'!K8</f>
        <v>4752</v>
      </c>
      <c r="L8" s="22">
        <f>'[1]2024'!L8</f>
        <v>4745</v>
      </c>
      <c r="M8" s="22">
        <f>'[1]2024'!M8</f>
        <v>4741</v>
      </c>
      <c r="N8" s="22">
        <f>'[1]2024'!N8</f>
        <v>4729</v>
      </c>
      <c r="O8" s="22">
        <f>'[1]2024'!O8</f>
        <v>4751</v>
      </c>
      <c r="P8" s="22">
        <f>'[1]2024'!P8</f>
        <v>4744</v>
      </c>
      <c r="Q8" s="22" t="str">
        <f>'[1]2024'!Q8</f>
        <v>...</v>
      </c>
    </row>
    <row r="9" spans="1:17" ht="13.2" x14ac:dyDescent="0.25">
      <c r="A9" s="12"/>
      <c r="B9" s="12"/>
      <c r="D9" s="4" t="s">
        <v>26</v>
      </c>
      <c r="E9" s="9"/>
      <c r="F9" s="20">
        <f>100*F8/'2023'!F8-100</f>
        <v>-0.97794423637120076</v>
      </c>
      <c r="G9" s="20">
        <f>100*G8/'2023'!G8-100</f>
        <v>-1.1037067888379823</v>
      </c>
      <c r="H9" s="20">
        <f>100*H8/'2023'!H8-100</f>
        <v>-1.0633861551292796</v>
      </c>
      <c r="I9" s="20">
        <f>100*I8/'2023'!I8-100</f>
        <v>-0.85630743525480568</v>
      </c>
      <c r="J9" s="20">
        <f>100*J8/'2023'!J8-100</f>
        <v>-0.85577123773742869</v>
      </c>
      <c r="K9" s="20">
        <f>100*K8/'2023'!K8-100</f>
        <v>-0.9380863039399685</v>
      </c>
      <c r="L9" s="20">
        <f>100*L8/'2023'!L8-100</f>
        <v>-0.93945720250522413</v>
      </c>
      <c r="M9" s="20">
        <f>100*M8/'2023'!M8-100</f>
        <v>-0.89882943143813065</v>
      </c>
      <c r="N9" s="20">
        <f>100*N8/'2023'!N8-100</f>
        <v>-1.3558614935335811</v>
      </c>
      <c r="O9" s="20">
        <f>100*O8/'2023'!O8-100</f>
        <v>-0.77276524644945255</v>
      </c>
      <c r="P9" s="20">
        <f>100*P8/'2023'!P8-100</f>
        <v>-0.96033402922755329</v>
      </c>
      <c r="Q9" s="20" t="e">
        <f>100*Q8/'2023'!Q8-100</f>
        <v>#VALUE!</v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-6.4294140778607982</v>
      </c>
      <c r="G10" s="26">
        <f>100*G8/'2019'!G8-100</f>
        <v>-6.6443876548063656</v>
      </c>
      <c r="H10" s="26">
        <f>100*H8/'2019'!H8-100</f>
        <v>-6.612871481991732</v>
      </c>
      <c r="I10" s="26">
        <f>100*I8/'2019'!I8-100</f>
        <v>-6.7203772843387668</v>
      </c>
      <c r="J10" s="26">
        <f>100*J8/'2019'!J8-100</f>
        <v>-6.4039408866995018</v>
      </c>
      <c r="K10" s="26">
        <f>100*K8/'2019'!K8-100</f>
        <v>-6.3276167947959721</v>
      </c>
      <c r="L10" s="26">
        <f>100*L8/'2019'!L8-100</f>
        <v>-6.5760976570191048</v>
      </c>
      <c r="M10" s="26">
        <f>100*M8/'2019'!M8-100</f>
        <v>-6.8016512679378849</v>
      </c>
      <c r="N10" s="26">
        <f>100*N8/'2019'!N8-100</f>
        <v>-6.9643911076136078</v>
      </c>
      <c r="O10" s="26">
        <f>100*O8/'2019'!O8-100</f>
        <v>-6.2549329123914816</v>
      </c>
      <c r="P10" s="26">
        <f>100*P8/'2019'!P8-100</f>
        <v>-6.4299802761341169</v>
      </c>
      <c r="Q10" s="26" t="e">
        <f>100*Q8/'2019'!Q8-100</f>
        <v>#VALUE!</v>
      </c>
    </row>
    <row r="11" spans="1:17" s="10" customFormat="1" ht="13.2" x14ac:dyDescent="0.25">
      <c r="B11" s="9" t="s">
        <v>22</v>
      </c>
      <c r="D11" s="21" t="s">
        <v>21</v>
      </c>
      <c r="E11" s="9"/>
      <c r="F11" s="22">
        <f>'[1]2024'!F9</f>
        <v>4449</v>
      </c>
      <c r="G11" s="22">
        <f>'[1]2024'!G9</f>
        <v>4439</v>
      </c>
      <c r="H11" s="22">
        <f>'[1]2024'!H9</f>
        <v>4516</v>
      </c>
      <c r="I11" s="22">
        <f>'[1]2024'!I9</f>
        <v>4579</v>
      </c>
      <c r="J11" s="22">
        <f>'[1]2024'!J9</f>
        <v>4618</v>
      </c>
      <c r="K11" s="22">
        <f>'[1]2024'!K9</f>
        <v>4625</v>
      </c>
      <c r="L11" s="22">
        <f>'[1]2024'!L9</f>
        <v>4610</v>
      </c>
      <c r="M11" s="22">
        <f>'[1]2024'!M9</f>
        <v>4598</v>
      </c>
      <c r="N11" s="22">
        <f>'[1]2024'!N9</f>
        <v>4581</v>
      </c>
      <c r="O11" s="22">
        <f>'[1]2024'!O9</f>
        <v>4589</v>
      </c>
      <c r="P11" s="22">
        <f>'[1]2024'!P9</f>
        <v>4492</v>
      </c>
      <c r="Q11" s="22" t="str">
        <f>'[1]2024'!Q9</f>
        <v>...</v>
      </c>
    </row>
    <row r="12" spans="1:17" ht="13.2" x14ac:dyDescent="0.25">
      <c r="B12" s="12"/>
      <c r="D12" s="4" t="s">
        <v>26</v>
      </c>
      <c r="E12" s="9"/>
      <c r="F12" s="20">
        <f>100*F11/'2023'!F11-100</f>
        <v>-0.53655264922871027</v>
      </c>
      <c r="G12" s="20">
        <f>100*G11/'2023'!G11-100</f>
        <v>-1.2897487213698042</v>
      </c>
      <c r="H12" s="20">
        <f>100*H11/'2023'!H11-100</f>
        <v>-0.81265099934108775</v>
      </c>
      <c r="I12" s="20">
        <f>100*I11/'2023'!I11-100</f>
        <v>-1.2081984897518936</v>
      </c>
      <c r="J12" s="20">
        <f>100*J11/'2023'!J11-100</f>
        <v>-0.88001717106675414</v>
      </c>
      <c r="K12" s="20">
        <f>100*K11/'2023'!K11-100</f>
        <v>-0.98479982873045913</v>
      </c>
      <c r="L12" s="20">
        <f>100*L11/'2023'!L11-100</f>
        <v>-0.81755593803787008</v>
      </c>
      <c r="M12" s="20">
        <f>100*M11/'2023'!M11-100</f>
        <v>-1.0757314974182464</v>
      </c>
      <c r="N12" s="20">
        <f>100*N11/'2023'!N11-100</f>
        <v>-1.5685431886549139</v>
      </c>
      <c r="O12" s="20">
        <f>100*O11/'2023'!O11-100</f>
        <v>-0.88552915766739204</v>
      </c>
      <c r="P12" s="20">
        <f>100*P11/'2023'!P11-100</f>
        <v>-0.79505300353356745</v>
      </c>
      <c r="Q12" s="20" t="e">
        <f>100*Q11/'2023'!Q11-100</f>
        <v>#VALUE!</v>
      </c>
    </row>
    <row r="13" spans="1:17" ht="13.2" x14ac:dyDescent="0.25">
      <c r="B13" s="12"/>
      <c r="D13" s="24" t="s">
        <v>50</v>
      </c>
      <c r="E13" s="25"/>
      <c r="F13" s="26">
        <f>100*F11/'2019'!F9-100</f>
        <v>-8.4379501955134799</v>
      </c>
      <c r="G13" s="26">
        <f>100*G11/'2019'!G9-100</f>
        <v>-8.6061354745727812</v>
      </c>
      <c r="H13" s="26">
        <f>100*H11/'2019'!H9-100</f>
        <v>-7.6104746317512308</v>
      </c>
      <c r="I13" s="26">
        <f>100*I11/'2019'!I9-100</f>
        <v>-7.8857372762019651</v>
      </c>
      <c r="J13" s="26">
        <f>100*J11/'2019'!J9-100</f>
        <v>-7.2318200080353563</v>
      </c>
      <c r="K13" s="26">
        <f>100*K11/'2019'!K9-100</f>
        <v>-7.1471592049789194</v>
      </c>
      <c r="L13" s="26">
        <f>100*L11/'2019'!L9-100</f>
        <v>-7.6707390346485056</v>
      </c>
      <c r="M13" s="26">
        <f>100*M11/'2019'!M9-100</f>
        <v>-8.0583883223355315</v>
      </c>
      <c r="N13" s="26">
        <f>100*N11/'2019'!N9-100</f>
        <v>-8.2699239086904299</v>
      </c>
      <c r="O13" s="26">
        <f>100*O11/'2019'!O9-100</f>
        <v>-7.6288244766505642</v>
      </c>
      <c r="P13" s="26">
        <f>100*P11/'2019'!P9-100</f>
        <v>-8.3452356661905753</v>
      </c>
      <c r="Q13" s="26" t="e">
        <f>100*Q11/'2019'!Q9-100</f>
        <v>#VALUE!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f>'[1]2024'!F10</f>
        <v>345936</v>
      </c>
      <c r="G14" s="23">
        <f>'[1]2024'!G10</f>
        <v>346596</v>
      </c>
      <c r="H14" s="23">
        <f>'[1]2024'!H10</f>
        <v>346121</v>
      </c>
      <c r="I14" s="23">
        <f>'[1]2024'!I10</f>
        <v>346194</v>
      </c>
      <c r="J14" s="23">
        <f>'[1]2024'!J10</f>
        <v>347184</v>
      </c>
      <c r="K14" s="23">
        <f>'[1]2024'!K10</f>
        <v>347265</v>
      </c>
      <c r="L14" s="23">
        <f>'[1]2024'!L10</f>
        <v>348044</v>
      </c>
      <c r="M14" s="23">
        <f>'[1]2024'!M10</f>
        <v>347947</v>
      </c>
      <c r="N14" s="23">
        <f>'[1]2024'!N10</f>
        <v>347837</v>
      </c>
      <c r="O14" s="23">
        <f>'[1]2024'!O10</f>
        <v>349450</v>
      </c>
      <c r="P14" s="23">
        <f>'[1]2024'!P10</f>
        <v>349066</v>
      </c>
      <c r="Q14" s="23" t="str">
        <f>'[1]2024'!Q10</f>
        <v>...</v>
      </c>
    </row>
    <row r="15" spans="1:17" ht="13.2" x14ac:dyDescent="0.25">
      <c r="B15" s="12"/>
      <c r="D15" s="4" t="s">
        <v>26</v>
      </c>
      <c r="E15" s="9"/>
      <c r="F15" s="20">
        <f>100*F14/'2023'!F14-100</f>
        <v>1.8486296469673817</v>
      </c>
      <c r="G15" s="20">
        <f>100*G14/'2023'!G14-100</f>
        <v>1.3767626334863081</v>
      </c>
      <c r="H15" s="20">
        <f>100*H14/'2023'!H14-100</f>
        <v>1.2538212880483286</v>
      </c>
      <c r="I15" s="20">
        <f>100*I14/'2023'!I14-100</f>
        <v>1.2153655891029302</v>
      </c>
      <c r="J15" s="20">
        <f>100*J14/'2023'!J14-100</f>
        <v>1.2558402697169271</v>
      </c>
      <c r="K15" s="20">
        <v>0.7</v>
      </c>
      <c r="L15" s="20">
        <f>100*L14/'2023'!L14-100</f>
        <v>0.74419708631354808</v>
      </c>
      <c r="M15" s="20">
        <f>100*M14/'2023'!M14-100</f>
        <v>0.85507989924549577</v>
      </c>
      <c r="N15" s="20">
        <f>100*N14/'2023'!N14-100</f>
        <v>0.56027915663243277</v>
      </c>
      <c r="O15" s="20">
        <f>100*O14/'2023'!O14-100</f>
        <v>0.9451784919896653</v>
      </c>
      <c r="P15" s="20">
        <f>100*P14/'2023'!P14-100</f>
        <v>0.77312147072069592</v>
      </c>
      <c r="Q15" s="20" t="e">
        <f>100*Q14/'2023'!Q14-100</f>
        <v>#VALUE!</v>
      </c>
    </row>
    <row r="16" spans="1:17" ht="13.2" x14ac:dyDescent="0.25">
      <c r="B16" s="12"/>
      <c r="D16" s="24" t="s">
        <v>50</v>
      </c>
      <c r="E16" s="25"/>
      <c r="F16" s="26">
        <f>100*F14/'2019'!F10-100</f>
        <v>6.6692979183304715</v>
      </c>
      <c r="G16" s="26">
        <f>100*G14/'2019'!G10-100</f>
        <v>7.0983610609843453</v>
      </c>
      <c r="H16" s="26">
        <f>100*H14/'2019'!H10-100</f>
        <v>6.9743938433960153</v>
      </c>
      <c r="I16" s="26">
        <f>100*I14/'2019'!I10-100</f>
        <v>6.8440642186545233</v>
      </c>
      <c r="J16" s="26">
        <f>100*J14/'2019'!J10-100</f>
        <v>7.2618242147312628</v>
      </c>
      <c r="K16" s="26">
        <f>100*K14/'2019'!K10-100</f>
        <v>7.0883405955982397</v>
      </c>
      <c r="L16" s="26">
        <f>100*L14/'2019'!L10-100</f>
        <v>7.1138617975003768</v>
      </c>
      <c r="M16" s="26">
        <f>100*M14/'2019'!M10-100</f>
        <v>7.0286714426771084</v>
      </c>
      <c r="N16" s="26">
        <f>100*N14/'2019'!N10-100</f>
        <v>6.9422026274607447</v>
      </c>
      <c r="O16" s="26">
        <f>100*O14/'2019'!O10-100</f>
        <v>7.5310176751513893</v>
      </c>
      <c r="P16" s="26">
        <f>100*P14/'2019'!P10-100</f>
        <v>7.1902128352131598</v>
      </c>
      <c r="Q16" s="26" t="e">
        <f>100*Q14/'2019'!Q10-100</f>
        <v>#VALUE!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f>'[1]2024'!F11</f>
        <v>327943</v>
      </c>
      <c r="G17" s="23">
        <f>'[1]2024'!G11</f>
        <v>328371</v>
      </c>
      <c r="H17" s="23">
        <f>'[1]2024'!H11</f>
        <v>330336</v>
      </c>
      <c r="I17" s="23">
        <f>'[1]2024'!I11</f>
        <v>331618</v>
      </c>
      <c r="J17" s="23">
        <f>'[1]2024'!J11</f>
        <v>332957</v>
      </c>
      <c r="K17" s="23">
        <f>'[1]2024'!K11</f>
        <v>332865</v>
      </c>
      <c r="L17" s="23">
        <f>'[1]2024'!L11</f>
        <v>333912</v>
      </c>
      <c r="M17" s="23">
        <f>'[1]2024'!M11</f>
        <v>334141</v>
      </c>
      <c r="N17" s="23">
        <f>'[1]2024'!N11</f>
        <v>333386</v>
      </c>
      <c r="O17" s="23">
        <f>'[1]2024'!O11</f>
        <v>334966</v>
      </c>
      <c r="P17" s="23">
        <f>'[1]2024'!P11</f>
        <v>334064</v>
      </c>
      <c r="Q17" s="23" t="str">
        <f>'[1]2024'!Q11</f>
        <v>...</v>
      </c>
    </row>
    <row r="18" spans="2:17" ht="13.2" x14ac:dyDescent="0.25">
      <c r="B18" s="12"/>
      <c r="D18" s="4" t="s">
        <v>26</v>
      </c>
      <c r="E18" s="9"/>
      <c r="F18" s="20">
        <f>100*F17/'2023'!F17-100</f>
        <v>2.4764232011949332</v>
      </c>
      <c r="G18" s="20">
        <f>100*G17/'2023'!G17-100</f>
        <v>1.4464501419572429</v>
      </c>
      <c r="H18" s="20">
        <f>100*H17/'2023'!H17-100</f>
        <v>1.2983667686797418</v>
      </c>
      <c r="I18" s="20">
        <f>100*I17/'2023'!I17-100</f>
        <v>1.1156882415180007</v>
      </c>
      <c r="J18" s="20">
        <f>100*J17/'2023'!J17-100</f>
        <v>0.79221408246048952</v>
      </c>
      <c r="K18" s="20">
        <f>100*K17/'2023'!K17-100</f>
        <v>0.42267033524002784</v>
      </c>
      <c r="L18" s="20">
        <f>100*L17/'2023'!L17-100</f>
        <v>0.74948405083456748</v>
      </c>
      <c r="M18" s="20">
        <f>100*M17/'2023'!M17-100</f>
        <v>0.9187584378086342</v>
      </c>
      <c r="N18" s="20">
        <f>100*N17/'2023'!N17-100</f>
        <v>0.24686903312134234</v>
      </c>
      <c r="O18" s="20">
        <f>100*O17/'2023'!O17-100</f>
        <v>0.74104817414631441</v>
      </c>
      <c r="P18" s="20">
        <f>100*P17/'2023'!P17-100</f>
        <v>1.0340395287997666</v>
      </c>
      <c r="Q18" s="20" t="e">
        <f>100*Q17/'2023'!Q17-100</f>
        <v>#VALUE!</v>
      </c>
    </row>
    <row r="19" spans="2:17" ht="13.2" x14ac:dyDescent="0.25">
      <c r="B19" s="12"/>
      <c r="D19" s="24" t="s">
        <v>50</v>
      </c>
      <c r="E19" s="25"/>
      <c r="F19" s="26">
        <f>100*F17/'2019'!F11-100</f>
        <v>4.3390973735702545</v>
      </c>
      <c r="G19" s="26">
        <f>100*G17/'2019'!G11-100</f>
        <v>4.6267325155328933</v>
      </c>
      <c r="H19" s="26">
        <f>100*H17/'2019'!H11-100</f>
        <v>5.0947754213831615</v>
      </c>
      <c r="I19" s="26">
        <f>100*I17/'2019'!I11-100</f>
        <v>4.7471643045083738</v>
      </c>
      <c r="J19" s="26">
        <f>100*J17/'2019'!J11-100</f>
        <v>5.2179683673308119</v>
      </c>
      <c r="K19" s="26">
        <f>100*K17/'2019'!K11-100</f>
        <v>4.8829749691210225</v>
      </c>
      <c r="L19" s="26">
        <f>100*L17/'2019'!L11-100</f>
        <v>4.9338177064347093</v>
      </c>
      <c r="M19" s="26">
        <f>100*M17/'2019'!M11-100</f>
        <v>4.9978632210058009</v>
      </c>
      <c r="N19" s="26">
        <f>100*N17/'2019'!N11-100</f>
        <v>4.968419992065634</v>
      </c>
      <c r="O19" s="26">
        <f>100*O17/'2019'!O11-100</f>
        <v>5.3620576310318029</v>
      </c>
      <c r="P19" s="26">
        <f>100*P17/'2019'!P11-100</f>
        <v>5.1636807791954311</v>
      </c>
      <c r="Q19" s="26" t="e">
        <f>100*Q17/'2019'!Q11-100</f>
        <v>#VALUE!</v>
      </c>
    </row>
    <row r="20" spans="2:17" s="10" customFormat="1" ht="13.2" x14ac:dyDescent="0.25">
      <c r="B20" s="9" t="s">
        <v>25</v>
      </c>
      <c r="D20" s="21" t="s">
        <v>21</v>
      </c>
      <c r="E20" s="9">
        <f>SUM(F20:Q20)</f>
        <v>22601521</v>
      </c>
      <c r="F20" s="22">
        <f>'[1]2024'!F12</f>
        <v>1533144</v>
      </c>
      <c r="G20" s="22">
        <f>'[1]2024'!G12</f>
        <v>1587984</v>
      </c>
      <c r="H20" s="22">
        <f>'[1]2024'!H12</f>
        <v>1878072</v>
      </c>
      <c r="I20" s="22">
        <f>'[1]2024'!I12</f>
        <v>2036384</v>
      </c>
      <c r="J20" s="22">
        <f>'[1]2024'!J12</f>
        <v>2242214</v>
      </c>
      <c r="K20" s="22">
        <f>'[1]2024'!K12</f>
        <v>2367248</v>
      </c>
      <c r="L20" s="22">
        <f>'[1]2024'!L12</f>
        <v>2135103</v>
      </c>
      <c r="M20" s="22">
        <f>'[1]2024'!M12</f>
        <v>2242949</v>
      </c>
      <c r="N20" s="22">
        <f>'[1]2024'!N12</f>
        <v>2287373</v>
      </c>
      <c r="O20" s="22">
        <f>'[1]2024'!O12</f>
        <v>2160049</v>
      </c>
      <c r="P20" s="22">
        <f>'[1]2024'!P12</f>
        <v>2131001</v>
      </c>
      <c r="Q20" s="22" t="str">
        <f>'[1]2024'!Q12</f>
        <v>...</v>
      </c>
    </row>
    <row r="21" spans="2:17" ht="13.2" x14ac:dyDescent="0.25">
      <c r="D21" s="4" t="s">
        <v>26</v>
      </c>
      <c r="E21" s="11">
        <f>100*E20/'2023'!E20-100</f>
        <v>14.278207247278871</v>
      </c>
      <c r="F21" s="22">
        <f>'[1]2024'!F13</f>
        <v>10</v>
      </c>
      <c r="G21" s="22">
        <f>'[1]2024'!G13</f>
        <v>6.7</v>
      </c>
      <c r="H21" s="22">
        <f>'[1]2024'!H13</f>
        <v>0.9</v>
      </c>
      <c r="I21" s="22">
        <f>'[1]2024'!I13</f>
        <v>5.5</v>
      </c>
      <c r="J21" s="22">
        <f>'[1]2024'!J13</f>
        <v>-3</v>
      </c>
      <c r="K21" s="22">
        <f>'[1]2024'!K13</f>
        <v>7.4</v>
      </c>
      <c r="L21" s="22">
        <f>'[1]2024'!L13</f>
        <v>11</v>
      </c>
      <c r="M21" s="22">
        <f>'[1]2024'!M13</f>
        <v>0.3</v>
      </c>
      <c r="N21" s="22">
        <f>'[1]2024'!N13</f>
        <v>-1.9</v>
      </c>
      <c r="O21" s="22">
        <f>'[1]2024'!O13</f>
        <v>3</v>
      </c>
      <c r="P21" s="22">
        <f>'[1]2024'!P13</f>
        <v>8.5</v>
      </c>
      <c r="Q21" s="22" t="str">
        <f>'[1]2024'!Q13</f>
        <v>...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SUM(F22:Q22)</f>
        <v>17572739</v>
      </c>
      <c r="F22" s="22">
        <f>'[1]2024'!F14</f>
        <v>1193197</v>
      </c>
      <c r="G22" s="22">
        <f>'[1]2024'!G14</f>
        <v>1261893</v>
      </c>
      <c r="H22" s="22">
        <f>'[1]2024'!H14</f>
        <v>1499503</v>
      </c>
      <c r="I22" s="22">
        <f>'[1]2024'!I14</f>
        <v>1609513</v>
      </c>
      <c r="J22" s="22">
        <f>'[1]2024'!J14</f>
        <v>1777655</v>
      </c>
      <c r="K22" s="22">
        <f>'[1]2024'!K14</f>
        <v>1723298</v>
      </c>
      <c r="L22" s="22">
        <f>'[1]2024'!L14</f>
        <v>1585303</v>
      </c>
      <c r="M22" s="22">
        <f>'[1]2024'!M14</f>
        <v>1726939</v>
      </c>
      <c r="N22" s="22">
        <f>'[1]2024'!N14</f>
        <v>1830317</v>
      </c>
      <c r="O22" s="22">
        <f>'[1]2024'!O14</f>
        <v>1710653</v>
      </c>
      <c r="P22" s="22">
        <f>'[1]2024'!P14</f>
        <v>1654468</v>
      </c>
      <c r="Q22" s="22" t="str">
        <f>'[1]2024'!Q14</f>
        <v>...</v>
      </c>
    </row>
    <row r="23" spans="2:17" s="10" customFormat="1" ht="13.2" x14ac:dyDescent="0.25">
      <c r="C23" s="9" t="s">
        <v>28</v>
      </c>
      <c r="D23" s="21" t="s">
        <v>21</v>
      </c>
      <c r="E23" s="9">
        <f>SUM(F23:Q23)</f>
        <v>5028782</v>
      </c>
      <c r="F23" s="22">
        <f>'[1]2024'!F15</f>
        <v>339947</v>
      </c>
      <c r="G23" s="22">
        <f>'[1]2024'!G15</f>
        <v>326091</v>
      </c>
      <c r="H23" s="22">
        <f>'[1]2024'!H15</f>
        <v>378569</v>
      </c>
      <c r="I23" s="22">
        <f>'[1]2024'!I15</f>
        <v>426871</v>
      </c>
      <c r="J23" s="22">
        <f>'[1]2024'!J15</f>
        <v>464559</v>
      </c>
      <c r="K23" s="22">
        <f>'[1]2024'!K15</f>
        <v>643950</v>
      </c>
      <c r="L23" s="22">
        <f>'[1]2024'!L15</f>
        <v>549800</v>
      </c>
      <c r="M23" s="22">
        <f>'[1]2024'!M15</f>
        <v>516010</v>
      </c>
      <c r="N23" s="22">
        <f>'[1]2024'!N15</f>
        <v>457056</v>
      </c>
      <c r="O23" s="22">
        <f>'[1]2024'!O15</f>
        <v>449396</v>
      </c>
      <c r="P23" s="22">
        <f>'[1]2024'!P15</f>
        <v>476533</v>
      </c>
      <c r="Q23" s="22" t="str">
        <f>'[1]2024'!Q15</f>
        <v>...</v>
      </c>
    </row>
    <row r="24" spans="2:17" ht="13.2" x14ac:dyDescent="0.25">
      <c r="C24" s="12" t="s">
        <v>27</v>
      </c>
      <c r="D24" s="4" t="s">
        <v>26</v>
      </c>
      <c r="E24" s="11">
        <f>100*E22/'2023'!E22-100</f>
        <v>11.969980920281643</v>
      </c>
      <c r="F24" s="22">
        <f>'[1]2024'!F16</f>
        <v>7.7</v>
      </c>
      <c r="G24" s="22">
        <f>'[1]2024'!G16</f>
        <v>7.4</v>
      </c>
      <c r="H24" s="22">
        <f>'[1]2024'!H16</f>
        <v>-0.8</v>
      </c>
      <c r="I24" s="22">
        <f>'[1]2024'!I16</f>
        <v>4.3</v>
      </c>
      <c r="J24" s="22">
        <f>'[1]2024'!J16</f>
        <v>-3.2</v>
      </c>
      <c r="K24" s="22">
        <f>'[1]2024'!K16</f>
        <v>-2.4</v>
      </c>
      <c r="L24" s="22">
        <f>'[1]2024'!L16</f>
        <v>7.2</v>
      </c>
      <c r="M24" s="22">
        <f>'[1]2024'!M16</f>
        <v>-1.4</v>
      </c>
      <c r="N24" s="22">
        <f>'[1]2024'!N16</f>
        <v>-3.2</v>
      </c>
      <c r="O24" s="22">
        <f>'[1]2024'!O16</f>
        <v>4.5999999999999996</v>
      </c>
      <c r="P24" s="22">
        <f>'[1]2024'!P16</f>
        <v>7.3</v>
      </c>
      <c r="Q24" s="22" t="str">
        <f>'[1]2024'!Q16</f>
        <v>...</v>
      </c>
    </row>
    <row r="25" spans="2:17" ht="13.2" x14ac:dyDescent="0.25">
      <c r="C25" s="12" t="s">
        <v>28</v>
      </c>
      <c r="D25" s="4" t="s">
        <v>26</v>
      </c>
      <c r="E25" s="11">
        <f>100*E23/'2023'!E23-100</f>
        <v>23.149481887743732</v>
      </c>
      <c r="F25" s="22">
        <f>'[1]2024'!F17</f>
        <v>19</v>
      </c>
      <c r="G25" s="22">
        <f>'[1]2024'!G17</f>
        <v>4.0999999999999996</v>
      </c>
      <c r="H25" s="22">
        <f>'[1]2024'!H17</f>
        <v>8.1999999999999993</v>
      </c>
      <c r="I25" s="22">
        <f>'[1]2024'!I17</f>
        <v>10.1</v>
      </c>
      <c r="J25" s="22">
        <f>'[1]2024'!J17</f>
        <v>-2.5</v>
      </c>
      <c r="K25" s="22">
        <f>'[1]2024'!K17</f>
        <v>46.3</v>
      </c>
      <c r="L25" s="22">
        <f>'[1]2024'!L17</f>
        <v>23.7</v>
      </c>
      <c r="M25" s="22">
        <f>'[1]2024'!M17</f>
        <v>6.5</v>
      </c>
      <c r="N25" s="22">
        <f>'[1]2024'!N17</f>
        <v>3.9</v>
      </c>
      <c r="O25" s="22">
        <f>'[1]2024'!O17</f>
        <v>-2.7</v>
      </c>
      <c r="P25" s="22">
        <f>'[1]2024'!P17</f>
        <v>12.8</v>
      </c>
      <c r="Q25" s="22" t="str">
        <f>'[1]2024'!Q17</f>
        <v>...</v>
      </c>
    </row>
    <row r="26" spans="2:17" s="10" customFormat="1" ht="13.2" x14ac:dyDescent="0.25">
      <c r="B26" s="9" t="s">
        <v>29</v>
      </c>
      <c r="D26" s="21" t="s">
        <v>21</v>
      </c>
      <c r="E26" s="9">
        <f>SUM(F26:Q26)</f>
        <v>50496859</v>
      </c>
      <c r="F26" s="22">
        <f>'[1]2024'!F18</f>
        <v>3494994</v>
      </c>
      <c r="G26" s="22">
        <f>'[1]2024'!G18</f>
        <v>3583009</v>
      </c>
      <c r="H26" s="22">
        <f>'[1]2024'!H18</f>
        <v>4226450</v>
      </c>
      <c r="I26" s="22">
        <f>'[1]2024'!I18</f>
        <v>4425765</v>
      </c>
      <c r="J26" s="22">
        <f>'[1]2024'!J18</f>
        <v>4996713</v>
      </c>
      <c r="K26" s="22">
        <f>'[1]2024'!K18</f>
        <v>5266779</v>
      </c>
      <c r="L26" s="22">
        <f>'[1]2024'!L18</f>
        <v>4961706</v>
      </c>
      <c r="M26" s="22">
        <f>'[1]2024'!M18</f>
        <v>5195464</v>
      </c>
      <c r="N26" s="22">
        <f>'[1]2024'!N18</f>
        <v>4928131</v>
      </c>
      <c r="O26" s="22">
        <f>'[1]2024'!O18</f>
        <v>4915537</v>
      </c>
      <c r="P26" s="22">
        <f>'[1]2024'!P18</f>
        <v>4502311</v>
      </c>
      <c r="Q26" s="22" t="str">
        <f>'[1]2024'!Q18</f>
        <v>...</v>
      </c>
    </row>
    <row r="27" spans="2:17" ht="13.2" x14ac:dyDescent="0.25">
      <c r="D27" s="4" t="s">
        <v>26</v>
      </c>
      <c r="E27" s="11">
        <f>100*E26/'2023'!E26-100</f>
        <v>11.16358774640419</v>
      </c>
      <c r="F27" s="22">
        <f>'[1]2024'!F19</f>
        <v>6.2</v>
      </c>
      <c r="G27" s="22">
        <f>'[1]2024'!G19</f>
        <v>3.9</v>
      </c>
      <c r="H27" s="22">
        <f>'[1]2024'!H19</f>
        <v>-0.2</v>
      </c>
      <c r="I27" s="22">
        <f>'[1]2024'!I19</f>
        <v>-0.9</v>
      </c>
      <c r="J27" s="22">
        <f>'[1]2024'!J19</f>
        <v>-3.6</v>
      </c>
      <c r="K27" s="22">
        <f>'[1]2024'!K19</f>
        <v>6.5</v>
      </c>
      <c r="L27" s="22">
        <f>'[1]2024'!L19</f>
        <v>6.1</v>
      </c>
      <c r="M27" s="22">
        <f>'[1]2024'!M19</f>
        <v>0</v>
      </c>
      <c r="N27" s="22">
        <f>'[1]2024'!N19</f>
        <v>-3</v>
      </c>
      <c r="O27" s="22">
        <f>'[1]2024'!O19</f>
        <v>0.2</v>
      </c>
      <c r="P27" s="22">
        <f>'[1]2024'!P19</f>
        <v>5.8</v>
      </c>
      <c r="Q27" s="22" t="str">
        <f>'[1]2024'!Q19</f>
        <v>...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SUM(F28:Q28)</f>
        <v>40246816</v>
      </c>
      <c r="F28" s="22">
        <f>'[1]2024'!F20</f>
        <v>2789916</v>
      </c>
      <c r="G28" s="22">
        <f>'[1]2024'!G20</f>
        <v>2886017</v>
      </c>
      <c r="H28" s="22">
        <f>'[1]2024'!H20</f>
        <v>3461582</v>
      </c>
      <c r="I28" s="22">
        <f>'[1]2024'!I20</f>
        <v>3585873</v>
      </c>
      <c r="J28" s="22">
        <f>'[1]2024'!J20</f>
        <v>4054611</v>
      </c>
      <c r="K28" s="22">
        <f>'[1]2024'!K20</f>
        <v>3924219</v>
      </c>
      <c r="L28" s="22">
        <f>'[1]2024'!L20</f>
        <v>3840098</v>
      </c>
      <c r="M28" s="22">
        <f>'[1]2024'!M20</f>
        <v>4072893</v>
      </c>
      <c r="N28" s="22">
        <f>'[1]2024'!N20</f>
        <v>4020675</v>
      </c>
      <c r="O28" s="22">
        <f>'[1]2024'!O20</f>
        <v>4017945</v>
      </c>
      <c r="P28" s="22">
        <f>'[1]2024'!P20</f>
        <v>3592987</v>
      </c>
      <c r="Q28" s="22" t="str">
        <f>'[1]2024'!Q20</f>
        <v>...</v>
      </c>
    </row>
    <row r="29" spans="2:17" s="10" customFormat="1" ht="13.2" x14ac:dyDescent="0.25">
      <c r="C29" s="9" t="s">
        <v>28</v>
      </c>
      <c r="D29" s="21" t="s">
        <v>21</v>
      </c>
      <c r="E29" s="9">
        <f>SUM(F29:Q29)</f>
        <v>10250043</v>
      </c>
      <c r="F29" s="22">
        <f>'[1]2024'!F21</f>
        <v>705078</v>
      </c>
      <c r="G29" s="22">
        <f>'[1]2024'!G21</f>
        <v>696992</v>
      </c>
      <c r="H29" s="22">
        <f>'[1]2024'!H21</f>
        <v>764868</v>
      </c>
      <c r="I29" s="22">
        <f>'[1]2024'!I21</f>
        <v>839892</v>
      </c>
      <c r="J29" s="22">
        <f>'[1]2024'!J21</f>
        <v>942102</v>
      </c>
      <c r="K29" s="22">
        <f>'[1]2024'!K21</f>
        <v>1342560</v>
      </c>
      <c r="L29" s="22">
        <f>'[1]2024'!L21</f>
        <v>1121608</v>
      </c>
      <c r="M29" s="22">
        <f>'[1]2024'!M21</f>
        <v>1122571</v>
      </c>
      <c r="N29" s="22">
        <f>'[1]2024'!N21</f>
        <v>907456</v>
      </c>
      <c r="O29" s="22">
        <f>'[1]2024'!O21</f>
        <v>897592</v>
      </c>
      <c r="P29" s="22">
        <f>'[1]2024'!P21</f>
        <v>909324</v>
      </c>
      <c r="Q29" s="22" t="str">
        <f>'[1]2024'!Q21</f>
        <v>...</v>
      </c>
    </row>
    <row r="30" spans="2:17" ht="13.2" x14ac:dyDescent="0.25">
      <c r="C30" s="12" t="s">
        <v>27</v>
      </c>
      <c r="D30" s="4" t="s">
        <v>26</v>
      </c>
      <c r="E30" s="11">
        <f>100*E28/'2023'!E28-100</f>
        <v>9.7173658791962367</v>
      </c>
      <c r="F30" s="22">
        <f>'[1]2024'!F22</f>
        <v>4.2</v>
      </c>
      <c r="G30" s="22">
        <f>'[1]2024'!G22</f>
        <v>4.9000000000000004</v>
      </c>
      <c r="H30" s="22">
        <f>'[1]2024'!H22</f>
        <v>-0.2</v>
      </c>
      <c r="I30" s="22">
        <f>'[1]2024'!I22</f>
        <v>-2.1</v>
      </c>
      <c r="J30" s="22">
        <f>'[1]2024'!J22</f>
        <v>-3</v>
      </c>
      <c r="K30" s="22">
        <f>'[1]2024'!K22</f>
        <v>-2.4</v>
      </c>
      <c r="L30" s="22">
        <f>'[1]2024'!L22</f>
        <v>3.4</v>
      </c>
      <c r="M30" s="22">
        <f>'[1]2024'!M22</f>
        <v>-0.8</v>
      </c>
      <c r="N30" s="22">
        <f>'[1]2024'!N22</f>
        <v>-3.7</v>
      </c>
      <c r="O30" s="22">
        <f>'[1]2024'!O22</f>
        <v>2.4</v>
      </c>
      <c r="P30" s="22">
        <f>'[1]2024'!P22</f>
        <v>4.9000000000000004</v>
      </c>
      <c r="Q30" s="22" t="str">
        <f>'[1]2024'!Q22</f>
        <v>...</v>
      </c>
    </row>
    <row r="31" spans="2:17" ht="13.2" x14ac:dyDescent="0.25">
      <c r="C31" s="12" t="s">
        <v>28</v>
      </c>
      <c r="D31" s="4" t="s">
        <v>26</v>
      </c>
      <c r="E31" s="11">
        <f>100*E29/'2023'!E29-100</f>
        <v>17.231064203124333</v>
      </c>
      <c r="F31" s="22">
        <f>'[1]2024'!F23</f>
        <v>14.8</v>
      </c>
      <c r="G31" s="22">
        <f>'[1]2024'!G23</f>
        <v>0.3</v>
      </c>
      <c r="H31" s="22">
        <f>'[1]2024'!H23</f>
        <v>0.1</v>
      </c>
      <c r="I31" s="22">
        <f>'[1]2024'!I23</f>
        <v>4.3</v>
      </c>
      <c r="J31" s="22">
        <f>'[1]2024'!J23</f>
        <v>-6</v>
      </c>
      <c r="K31" s="22" t="str">
        <f>'[2]2024'!K23</f>
        <v>...</v>
      </c>
      <c r="L31" s="22">
        <f>'[1]2024'!L23</f>
        <v>16.8</v>
      </c>
      <c r="M31" s="22">
        <f>'[1]2024'!M23</f>
        <v>3.1</v>
      </c>
      <c r="N31" s="22">
        <f>'[1]2024'!N23</f>
        <v>0.2</v>
      </c>
      <c r="O31" s="22">
        <f>'[1]2024'!O23</f>
        <v>-8.6</v>
      </c>
      <c r="P31" s="22">
        <f>'[1]2024'!P23</f>
        <v>9.5</v>
      </c>
      <c r="Q31" s="22" t="str">
        <f>'[1]2024'!Q23</f>
        <v>...</v>
      </c>
    </row>
    <row r="32" spans="2:17" ht="13.2" x14ac:dyDescent="0.25">
      <c r="B32" s="12" t="s">
        <v>30</v>
      </c>
      <c r="D32" s="4" t="s">
        <v>21</v>
      </c>
      <c r="E32" s="11">
        <f>E26/E20</f>
        <v>2.2342239267879362</v>
      </c>
      <c r="F32" s="22">
        <f>'[1]2024'!F24</f>
        <v>2.2999999999999998</v>
      </c>
      <c r="G32" s="22">
        <f>'[1]2024'!G24</f>
        <v>2.2999999999999998</v>
      </c>
      <c r="H32" s="22">
        <f>'[1]2024'!H24</f>
        <v>2.2999999999999998</v>
      </c>
      <c r="I32" s="22">
        <f>'[1]2024'!I24</f>
        <v>2.2000000000000002</v>
      </c>
      <c r="J32" s="22">
        <f>'[1]2024'!J24</f>
        <v>2.2000000000000002</v>
      </c>
      <c r="K32" s="22">
        <f>'[1]2024'!K24</f>
        <v>2.2000000000000002</v>
      </c>
      <c r="L32" s="22">
        <f>'[1]2024'!L24</f>
        <v>2.2999999999999998</v>
      </c>
      <c r="M32" s="22">
        <f>'[1]2024'!M24</f>
        <v>2.2999999999999998</v>
      </c>
      <c r="N32" s="22">
        <f>'[1]2024'!N24</f>
        <v>2.2000000000000002</v>
      </c>
      <c r="O32" s="22">
        <f>'[1]2024'!O24</f>
        <v>2.2999999999999998</v>
      </c>
      <c r="P32" s="22">
        <f>'[1]2024'!P24</f>
        <v>2.1</v>
      </c>
      <c r="Q32" s="22" t="str">
        <f>'[1]2024'!Q24</f>
        <v>...</v>
      </c>
    </row>
    <row r="33" spans="2:17" ht="13.2" x14ac:dyDescent="0.25">
      <c r="B33" s="12" t="s">
        <v>31</v>
      </c>
      <c r="D33" s="4" t="s">
        <v>32</v>
      </c>
      <c r="E33" s="9"/>
      <c r="F33" s="22">
        <f>'[1]2024'!F25</f>
        <v>34.700000000000003</v>
      </c>
      <c r="G33" s="22">
        <f>'[1]2024'!G25</f>
        <v>37.4</v>
      </c>
      <c r="H33" s="22">
        <f>'[1]2024'!H25</f>
        <v>40.299999999999997</v>
      </c>
      <c r="I33" s="22">
        <f>'[1]2024'!I25</f>
        <v>42.9</v>
      </c>
      <c r="J33" s="22">
        <f>'[1]2024'!J25</f>
        <v>44.5</v>
      </c>
      <c r="K33" s="22">
        <f>'[1]2024'!K25</f>
        <v>49.6</v>
      </c>
      <c r="L33" s="22">
        <f>'[1]2024'!L25</f>
        <v>43.8</v>
      </c>
      <c r="M33" s="22">
        <f>'[1]2024'!M25</f>
        <v>45.7</v>
      </c>
      <c r="N33" s="22">
        <f>'[1]2024'!N25</f>
        <v>46.9</v>
      </c>
      <c r="O33" s="22">
        <f>'[1]2024'!O25</f>
        <v>45.4</v>
      </c>
      <c r="P33" s="22">
        <f>'[1]2024'!P25</f>
        <v>44.5</v>
      </c>
      <c r="Q33" s="22" t="str">
        <f>'[1]2024'!Q25</f>
        <v>...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54EDCD-D044-4FBC-B37F-65E0D4A14C86}">
  <dimension ref="A1:Q33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20" sqref="E20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33203125" style="10" bestFit="1" customWidth="1"/>
    <col min="6" max="6" width="9.6640625" customWidth="1"/>
    <col min="7" max="8" width="9.33203125" bestFit="1" customWidth="1"/>
    <col min="9" max="9" width="12.6640625" style="1" collapsed="1"/>
    <col min="10" max="13" width="9.33203125" bestFit="1" customWidth="1"/>
    <col min="14" max="14" width="8.8867187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2023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ht="27" thickBot="1" x14ac:dyDescent="0.3">
      <c r="A7" s="31"/>
      <c r="B7" s="32"/>
      <c r="C7" s="32"/>
      <c r="D7" s="32"/>
      <c r="E7" s="8" t="s">
        <v>52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f>'[3]2023'!F8</f>
        <v>4806</v>
      </c>
      <c r="G8" s="22">
        <f>'[3]2023'!G8</f>
        <v>4802</v>
      </c>
      <c r="H8" s="22">
        <f>'[3]2023'!H8</f>
        <v>4796</v>
      </c>
      <c r="I8" s="22">
        <f>'[3]2023'!I8</f>
        <v>4788</v>
      </c>
      <c r="J8" s="22">
        <f>'[3]2023'!J8</f>
        <v>4791</v>
      </c>
      <c r="K8" s="22">
        <f>'[3]2023'!K8</f>
        <v>4797</v>
      </c>
      <c r="L8" s="22">
        <f>'[3]2023'!L8</f>
        <v>4790</v>
      </c>
      <c r="M8" s="22">
        <f>'[3]2023'!M8</f>
        <v>4784</v>
      </c>
      <c r="N8" s="22">
        <f>'[3]2023'!N8</f>
        <v>4794</v>
      </c>
      <c r="O8" s="22">
        <f>'[3]2023'!O8</f>
        <v>4788</v>
      </c>
      <c r="P8" s="22">
        <f>'[3]2023'!P8</f>
        <v>4790</v>
      </c>
      <c r="Q8" s="22">
        <f>'[3]2023'!Q8</f>
        <v>4775</v>
      </c>
    </row>
    <row r="9" spans="1:17" ht="13.2" x14ac:dyDescent="0.25">
      <c r="A9" s="12"/>
      <c r="B9" s="12"/>
      <c r="D9" s="4" t="s">
        <v>26</v>
      </c>
      <c r="E9" s="9"/>
      <c r="F9" s="20">
        <f>100*F8/'2022'!F8-100</f>
        <v>-2.0383204239706458</v>
      </c>
      <c r="G9" s="20">
        <f>100*G8/'2022'!G8-100</f>
        <v>-2.0799347471451881</v>
      </c>
      <c r="H9" s="20">
        <f>100*H8/'2022'!H8-100</f>
        <v>-2.1024698918146498</v>
      </c>
      <c r="I9" s="20">
        <f>100*I8/'2022'!I8-100</f>
        <v>-2.2258525627935484</v>
      </c>
      <c r="J9" s="20">
        <f>100*J8/'2022'!J8-100</f>
        <v>-2.4236252545824897</v>
      </c>
      <c r="K9" s="20">
        <f>100*K8/'2022'!K8-100</f>
        <v>-2.1020408163265358</v>
      </c>
      <c r="L9" s="20">
        <f>100*L8/'2022'!L8-100</f>
        <v>-2.0850367947669639</v>
      </c>
      <c r="M9" s="20">
        <f>100*M8/'2022'!M8-100</f>
        <v>-1.9270192701927016</v>
      </c>
      <c r="N9" s="20">
        <f>100*N8/'2022'!N8-100</f>
        <v>-1.479654747225652</v>
      </c>
      <c r="O9" s="20">
        <f>100*O8/'2022'!O8-100</f>
        <v>-1.461206009466963</v>
      </c>
      <c r="P9" s="20">
        <f>100*P8/'2022'!P8-100</f>
        <v>-1.4808720691073631</v>
      </c>
      <c r="Q9" s="20">
        <f>100*Q8/'2022'!Q8-100</f>
        <v>-1.4040883749741937</v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-5.5053086905230089</v>
      </c>
      <c r="G10" s="26">
        <f>100*G8/'2019'!G8-100</f>
        <v>-5.6025162178101056</v>
      </c>
      <c r="H10" s="26">
        <f>100*H8/'2019'!H8-100</f>
        <v>-5.6091320606179949</v>
      </c>
      <c r="I10" s="26">
        <f>100*I8/'2019'!I8-100</f>
        <v>-5.9147180192572222</v>
      </c>
      <c r="J10" s="26">
        <f>100*J8/'2019'!J8-100</f>
        <v>-5.5960591133004982</v>
      </c>
      <c r="K10" s="26">
        <f>100*K8/'2019'!K8-100</f>
        <v>-5.4405677114133653</v>
      </c>
      <c r="L10" s="26">
        <f>100*L8/'2019'!L8-100</f>
        <v>-5.6900964756841859</v>
      </c>
      <c r="M10" s="26">
        <f>100*M8/'2019'!M8-100</f>
        <v>-5.956359347355999</v>
      </c>
      <c r="N10" s="26">
        <f>100*N8/'2019'!N8-100</f>
        <v>-5.6856187290969871</v>
      </c>
      <c r="O10" s="26">
        <f>100*O8/'2019'!O8-100</f>
        <v>-5.5248618784530379</v>
      </c>
      <c r="P10" s="26">
        <f>100*P8/'2019'!P8-100</f>
        <v>-5.5226824457593722</v>
      </c>
      <c r="Q10" s="26">
        <f>100*Q8/'2019'!Q8-100</f>
        <v>-5.464264502078791</v>
      </c>
    </row>
    <row r="11" spans="1:17" s="10" customFormat="1" ht="13.2" x14ac:dyDescent="0.25">
      <c r="B11" s="9" t="s">
        <v>22</v>
      </c>
      <c r="D11" s="21" t="s">
        <v>21</v>
      </c>
      <c r="E11" s="9"/>
      <c r="F11" s="22">
        <f>'[3]2023'!F9</f>
        <v>4473</v>
      </c>
      <c r="G11" s="22">
        <f>'[3]2023'!G9</f>
        <v>4497</v>
      </c>
      <c r="H11" s="22">
        <f>'[3]2023'!H9</f>
        <v>4553</v>
      </c>
      <c r="I11" s="22">
        <f>'[3]2023'!I9</f>
        <v>4635</v>
      </c>
      <c r="J11" s="22">
        <f>'[3]2023'!J9</f>
        <v>4659</v>
      </c>
      <c r="K11" s="22">
        <f>'[3]2023'!K9</f>
        <v>4671</v>
      </c>
      <c r="L11" s="22">
        <f>'[3]2023'!L9</f>
        <v>4648</v>
      </c>
      <c r="M11" s="22">
        <f>'[3]2023'!M9</f>
        <v>4648</v>
      </c>
      <c r="N11" s="22">
        <f>'[3]2023'!N9</f>
        <v>4654</v>
      </c>
      <c r="O11" s="22">
        <f>'[3]2023'!O9</f>
        <v>4630</v>
      </c>
      <c r="P11" s="22">
        <f>'[3]2023'!P9</f>
        <v>4528</v>
      </c>
      <c r="Q11" s="22">
        <f>'[3]2023'!Q9</f>
        <v>4504</v>
      </c>
    </row>
    <row r="12" spans="1:17" ht="13.2" x14ac:dyDescent="0.25">
      <c r="B12" s="12"/>
      <c r="D12" s="4" t="s">
        <v>26</v>
      </c>
      <c r="E12" s="9"/>
      <c r="F12" s="20">
        <f>100*F11/'2022'!F11-100</f>
        <v>-1.3018534863195015</v>
      </c>
      <c r="G12" s="20">
        <f>100*G11/'2022'!G11-100</f>
        <v>-0.64074237737516171</v>
      </c>
      <c r="H12" s="20">
        <f>100*H11/'2022'!H11-100</f>
        <v>-0.93559617058311062</v>
      </c>
      <c r="I12" s="20">
        <f>100*I11/'2022'!I11-100</f>
        <v>-0.81318210999357632</v>
      </c>
      <c r="J12" s="20">
        <f>100*J11/'2022'!J11-100</f>
        <v>-1.2714558169103611</v>
      </c>
      <c r="K12" s="20">
        <f>100*K11/'2022'!K11-100</f>
        <v>-1.2682308180088739</v>
      </c>
      <c r="L12" s="20">
        <f>100*L11/'2022'!L11-100</f>
        <v>-1.8373812038014847</v>
      </c>
      <c r="M12" s="20">
        <f>100*M11/'2022'!M11-100</f>
        <v>-1.5462825672527032</v>
      </c>
      <c r="N12" s="20">
        <f>100*N11/'2022'!N11-100</f>
        <v>-1.4191908493963155</v>
      </c>
      <c r="O12" s="20">
        <f>100*O11/'2022'!O11-100</f>
        <v>-1.3003623960775883</v>
      </c>
      <c r="P12" s="20">
        <f>100*P11/'2022'!P11-100</f>
        <v>-1.4366565084893352</v>
      </c>
      <c r="Q12" s="20">
        <f>100*Q11/'2022'!Q11-100</f>
        <v>-1.0979358805445827</v>
      </c>
    </row>
    <row r="13" spans="1:17" ht="13.2" x14ac:dyDescent="0.25">
      <c r="B13" s="12"/>
      <c r="D13" s="24" t="s">
        <v>50</v>
      </c>
      <c r="E13" s="25"/>
      <c r="F13" s="26">
        <f>100*F11/'2019'!F9-100</f>
        <v>-7.9440214035809902</v>
      </c>
      <c r="G13" s="26">
        <f>100*G11/'2019'!G9-100</f>
        <v>-7.4119827053736884</v>
      </c>
      <c r="H13" s="26">
        <f>100*H11/'2019'!H9-100</f>
        <v>-6.8535188216039273</v>
      </c>
      <c r="I13" s="26">
        <f>100*I11/'2019'!I9-100</f>
        <v>-6.7592033796016864</v>
      </c>
      <c r="J13" s="26">
        <f>100*J11/'2019'!J9-100</f>
        <v>-6.4081960626757706</v>
      </c>
      <c r="K13" s="26">
        <f>100*K11/'2019'!K9-100</f>
        <v>-6.2236498695041149</v>
      </c>
      <c r="L13" s="26">
        <f>100*L11/'2019'!L9-100</f>
        <v>-6.9096735429601495</v>
      </c>
      <c r="M13" s="26">
        <f>100*M11/'2019'!M9-100</f>
        <v>-7.0585882823435355</v>
      </c>
      <c r="N13" s="26">
        <f>100*N11/'2019'!N9-100</f>
        <v>-6.808169803764514</v>
      </c>
      <c r="O13" s="26">
        <f>100*O11/'2019'!O9-100</f>
        <v>-6.8035426731078843</v>
      </c>
      <c r="P13" s="26">
        <f>100*P11/'2019'!P9-100</f>
        <v>-7.6106916955723278</v>
      </c>
      <c r="Q13" s="26">
        <f>100*Q11/'2019'!Q9-100</f>
        <v>-7.3060300473348434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f>'[3]2023'!F10</f>
        <v>339657</v>
      </c>
      <c r="G14" s="23">
        <f>'[3]2023'!G10</f>
        <v>341889</v>
      </c>
      <c r="H14" s="23">
        <f>'[3]2023'!H10</f>
        <v>341835</v>
      </c>
      <c r="I14" s="23">
        <f>'[3]2023'!I10</f>
        <v>342037</v>
      </c>
      <c r="J14" s="23">
        <f>'[3]2023'!J10</f>
        <v>342878</v>
      </c>
      <c r="K14" s="23">
        <f>'[3]2023'!K10</f>
        <v>343598</v>
      </c>
      <c r="L14" s="23">
        <f>'[3]2023'!L10</f>
        <v>345473</v>
      </c>
      <c r="M14" s="23">
        <f>'[3]2023'!M10</f>
        <v>344997</v>
      </c>
      <c r="N14" s="23">
        <f>'[3]2023'!N10</f>
        <v>345899</v>
      </c>
      <c r="O14" s="23">
        <f>'[3]2023'!O10</f>
        <v>346178</v>
      </c>
      <c r="P14" s="23">
        <f>'[3]2023'!P10</f>
        <v>346388</v>
      </c>
      <c r="Q14" s="23">
        <f>'[3]2023'!Q10</f>
        <v>346306</v>
      </c>
    </row>
    <row r="15" spans="1:17" ht="13.2" x14ac:dyDescent="0.25">
      <c r="B15" s="12"/>
      <c r="D15" s="4" t="s">
        <v>26</v>
      </c>
      <c r="E15" s="9"/>
      <c r="F15" s="20">
        <f>100*F14/'2022'!F14-100</f>
        <v>2.8796001817355688</v>
      </c>
      <c r="G15" s="20">
        <f>100*G14/'2022'!G14-100</f>
        <v>3.4434869957761975</v>
      </c>
      <c r="H15" s="20">
        <f>100*H14/'2022'!H14-100</f>
        <v>2.663943657741811</v>
      </c>
      <c r="I15" s="20">
        <f>100*I14/'2022'!I14-100</f>
        <v>2.4679522706778698</v>
      </c>
      <c r="J15" s="20">
        <f>100*J14/'2022'!J14-100</f>
        <v>2.3724218647367223</v>
      </c>
      <c r="K15" s="20">
        <v>0.7</v>
      </c>
      <c r="L15" s="20">
        <f>100*L14/'2022'!L14-100</f>
        <v>2.6119835213957572</v>
      </c>
      <c r="M15" s="20">
        <f>100*M14/'2022'!M14-100</f>
        <v>2.5034836631795372</v>
      </c>
      <c r="N15" s="20">
        <f>100*N14/'2022'!N14-100</f>
        <v>2.7278343044839204</v>
      </c>
      <c r="O15" s="20">
        <f>100*O14/'2022'!O14-100</f>
        <v>2.9216502998355907</v>
      </c>
      <c r="P15" s="20">
        <f>100*P14/'2022'!P14-100</f>
        <v>2.5897098719361225</v>
      </c>
      <c r="Q15" s="20">
        <f>100*Q14/'2022'!Q14-100</f>
        <v>2.6411179774448357</v>
      </c>
    </row>
    <row r="16" spans="1:17" ht="13.2" x14ac:dyDescent="0.25">
      <c r="B16" s="12"/>
      <c r="D16" s="24" t="s">
        <v>50</v>
      </c>
      <c r="E16" s="25"/>
      <c r="F16" s="26">
        <f>100*F14/'2019'!F10-100</f>
        <v>4.7331694968039528</v>
      </c>
      <c r="G16" s="26">
        <f>100*G14/'2019'!G10-100</f>
        <v>5.6438953847675037</v>
      </c>
      <c r="H16" s="26">
        <f>100*H14/'2019'!H10-100</f>
        <v>5.6497349755064761</v>
      </c>
      <c r="I16" s="26">
        <f>100*I14/'2019'!I10-100</f>
        <v>5.561110802486283</v>
      </c>
      <c r="J16" s="26">
        <f>100*J14/'2019'!J10-100</f>
        <v>5.9314938565677693</v>
      </c>
      <c r="K16" s="26">
        <f>100*K14/'2019'!K10-100</f>
        <v>5.9575242306779046</v>
      </c>
      <c r="L16" s="26">
        <f>100*L14/'2019'!L10-100</f>
        <v>6.3226120167790469</v>
      </c>
      <c r="M16" s="26">
        <f>100*M14/'2019'!M10-100</f>
        <v>6.1212499653949379</v>
      </c>
      <c r="N16" s="26">
        <f>100*N14/'2019'!N10-100</f>
        <v>6.3463661043421098</v>
      </c>
      <c r="O16" s="26">
        <f>100*O14/'2019'!O10-100</f>
        <v>6.5241740928560858</v>
      </c>
      <c r="P16" s="26">
        <f>100*P14/'2019'!P10-100</f>
        <v>6.3678600710576632</v>
      </c>
      <c r="Q16" s="26">
        <f>100*Q14/'2019'!Q10-100</f>
        <v>6.5570037785080473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f>'[3]2023'!F11</f>
        <v>320018</v>
      </c>
      <c r="G17" s="23">
        <f>'[3]2023'!G11</f>
        <v>323689</v>
      </c>
      <c r="H17" s="23">
        <f>'[3]2023'!H11</f>
        <v>326102</v>
      </c>
      <c r="I17" s="23">
        <f>'[3]2023'!I11</f>
        <v>327959</v>
      </c>
      <c r="J17" s="23">
        <f>'[3]2023'!J11</f>
        <v>330340</v>
      </c>
      <c r="K17" s="23">
        <f>'[3]2023'!K11</f>
        <v>331464</v>
      </c>
      <c r="L17" s="23">
        <f>'[3]2023'!L11</f>
        <v>331428</v>
      </c>
      <c r="M17" s="23">
        <f>'[3]2023'!M11</f>
        <v>331099</v>
      </c>
      <c r="N17" s="23">
        <f>'[3]2023'!N11</f>
        <v>332565</v>
      </c>
      <c r="O17" s="23">
        <f>'[3]2023'!O11</f>
        <v>332502</v>
      </c>
      <c r="P17" s="23">
        <f>'[3]2023'!P11</f>
        <v>330645</v>
      </c>
      <c r="Q17" s="23">
        <f>'[3]2023'!Q11</f>
        <v>329709</v>
      </c>
    </row>
    <row r="18" spans="2:17" ht="13.2" x14ac:dyDescent="0.25">
      <c r="B18" s="12"/>
      <c r="D18" s="4" t="s">
        <v>26</v>
      </c>
      <c r="E18" s="9"/>
      <c r="F18" s="20">
        <f>100*F17/'2022'!F17-100</f>
        <v>4.0796945432784497</v>
      </c>
      <c r="G18" s="20">
        <f>100*G17/'2022'!G17-100</f>
        <v>4.9765845938302675</v>
      </c>
      <c r="H18" s="20">
        <f>100*H17/'2022'!H17-100</f>
        <v>3.7299284932692132</v>
      </c>
      <c r="I18" s="20">
        <f>100*I17/'2022'!I17-100</f>
        <v>3.6994994608849083</v>
      </c>
      <c r="J18" s="20">
        <f>100*J17/'2022'!J17-100</f>
        <v>3.3675659776330065</v>
      </c>
      <c r="K18" s="20">
        <f>100*K17/'2022'!K17-100</f>
        <v>2.9004628695428067</v>
      </c>
      <c r="L18" s="20">
        <f>100*L17/'2022'!L17-100</f>
        <v>2.7588131336619881</v>
      </c>
      <c r="M18" s="20">
        <f>100*M17/'2022'!M17-100</f>
        <v>2.6564888336314993</v>
      </c>
      <c r="N18" s="20">
        <f>100*N17/'2022'!N17-100</f>
        <v>2.8015282749411199</v>
      </c>
      <c r="O18" s="20">
        <f>100*O17/'2022'!O17-100</f>
        <v>3.0346225236978199</v>
      </c>
      <c r="P18" s="20">
        <f>100*P17/'2022'!P17-100</f>
        <v>2.8035494422127414</v>
      </c>
      <c r="Q18" s="20">
        <f>100*Q17/'2022'!Q17-100</f>
        <v>3.2628542614730804</v>
      </c>
    </row>
    <row r="19" spans="2:17" ht="13.2" x14ac:dyDescent="0.25">
      <c r="B19" s="12"/>
      <c r="D19" s="24" t="s">
        <v>50</v>
      </c>
      <c r="E19" s="25"/>
      <c r="F19" s="26">
        <f>100*F17/'2019'!F11-100</f>
        <v>1.8176611889724938</v>
      </c>
      <c r="G19" s="26">
        <f>100*G17/'2019'!G11-100</f>
        <v>3.1349370718496061</v>
      </c>
      <c r="H19" s="26">
        <f>100*H17/'2019'!H11-100</f>
        <v>3.7477491235102889</v>
      </c>
      <c r="I19" s="26">
        <f>100*I17/'2019'!I11-100</f>
        <v>3.5914071556497476</v>
      </c>
      <c r="J19" s="26">
        <f>100*J17/'2019'!J11-100</f>
        <v>4.3909684147324128</v>
      </c>
      <c r="K19" s="26">
        <f>100*K17/'2019'!K11-100</f>
        <v>4.4415315973885185</v>
      </c>
      <c r="L19" s="26">
        <f>100*L17/'2019'!L11-100</f>
        <v>4.1532060387414731</v>
      </c>
      <c r="M19" s="26">
        <f>100*M17/'2019'!M11-100</f>
        <v>4.0419688533038425</v>
      </c>
      <c r="N19" s="26">
        <f>100*N17/'2019'!N11-100</f>
        <v>4.7099236160525919</v>
      </c>
      <c r="O19" s="26">
        <f>100*O17/'2019'!O11-100</f>
        <v>4.5870174478404806</v>
      </c>
      <c r="P19" s="26">
        <f>100*P17/'2019'!P11-100</f>
        <v>4.0873761651571954</v>
      </c>
      <c r="Q19" s="26">
        <f>100*Q17/'2019'!Q11-100</f>
        <v>4.3587665934455515</v>
      </c>
    </row>
    <row r="20" spans="2:17" s="10" customFormat="1" ht="13.2" x14ac:dyDescent="0.25">
      <c r="B20" s="9" t="s">
        <v>25</v>
      </c>
      <c r="D20" s="21" t="s">
        <v>21</v>
      </c>
      <c r="E20" s="9">
        <f>SUM(F20:O20)</f>
        <v>19777630</v>
      </c>
      <c r="F20" s="22">
        <f>'[3]2023'!F12</f>
        <v>1393547</v>
      </c>
      <c r="G20" s="22">
        <f>'[3]2023'!G12</f>
        <v>1488099</v>
      </c>
      <c r="H20" s="22">
        <f>'[3]2023'!H12</f>
        <v>1861851</v>
      </c>
      <c r="I20" s="22">
        <f>'[3]2023'!I12</f>
        <v>1930195</v>
      </c>
      <c r="J20" s="22">
        <f>'[3]2023'!J12</f>
        <v>2311998</v>
      </c>
      <c r="K20" s="22">
        <f>'[3]2023'!K12</f>
        <v>2205040</v>
      </c>
      <c r="L20" s="22">
        <f>'[3]2023'!L12</f>
        <v>1923564</v>
      </c>
      <c r="M20" s="22">
        <f>'[3]2023'!M12</f>
        <v>2235747</v>
      </c>
      <c r="N20" s="22">
        <f>'[3]2023'!N12</f>
        <v>2330714</v>
      </c>
      <c r="O20" s="22">
        <f>'[3]2023'!O12</f>
        <v>2096875</v>
      </c>
      <c r="P20" s="22">
        <f>'[3]2023'!P12</f>
        <v>1964385</v>
      </c>
      <c r="Q20" s="22">
        <f>'[3]2023'!Q12</f>
        <v>1833227</v>
      </c>
    </row>
    <row r="21" spans="2:17" ht="13.2" x14ac:dyDescent="0.25">
      <c r="D21" s="4" t="s">
        <v>26</v>
      </c>
      <c r="E21" s="11"/>
      <c r="F21" s="22">
        <f>'[3]2023'!F13</f>
        <v>77.5</v>
      </c>
      <c r="G21" s="22">
        <f>'[3]2023'!G13</f>
        <v>74.3</v>
      </c>
      <c r="H21" s="22">
        <f>'[3]2023'!H13</f>
        <v>49.5</v>
      </c>
      <c r="I21" s="22">
        <f>'[3]2023'!I13</f>
        <v>22.1</v>
      </c>
      <c r="J21" s="22">
        <f>'[3]2023'!J13</f>
        <v>12.5</v>
      </c>
      <c r="K21" s="22">
        <f>'[3]2023'!K13</f>
        <v>6</v>
      </c>
      <c r="L21" s="22">
        <f>'[3]2023'!L13</f>
        <v>0</v>
      </c>
      <c r="M21" s="22">
        <f>'[3]2023'!M13</f>
        <v>3.5</v>
      </c>
      <c r="N21" s="22">
        <f>'[3]2023'!N13</f>
        <v>7.7</v>
      </c>
      <c r="O21" s="22">
        <f>'[3]2023'!O13</f>
        <v>5.9</v>
      </c>
      <c r="P21" s="22">
        <f>'[3]2023'!P13</f>
        <v>7.5</v>
      </c>
      <c r="Q21" s="22">
        <f>'[3]2023'!Q13</f>
        <v>9.9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SUM(F22:O22)</f>
        <v>15694152</v>
      </c>
      <c r="F22" s="22">
        <f>'[3]2023'!F14</f>
        <v>1107797</v>
      </c>
      <c r="G22" s="22">
        <f>'[3]2023'!G14</f>
        <v>1174884</v>
      </c>
      <c r="H22" s="22">
        <f>'[3]2023'!H14</f>
        <v>1511846</v>
      </c>
      <c r="I22" s="22">
        <f>'[3]2023'!I14</f>
        <v>1542610</v>
      </c>
      <c r="J22" s="22">
        <f>'[3]2023'!J14</f>
        <v>1835767</v>
      </c>
      <c r="K22" s="22">
        <f>'[3]2023'!K14</f>
        <v>1765031</v>
      </c>
      <c r="L22" s="22">
        <f>'[3]2023'!L14</f>
        <v>1479009</v>
      </c>
      <c r="M22" s="22">
        <f>'[3]2023'!M14</f>
        <v>1751421</v>
      </c>
      <c r="N22" s="22">
        <f>'[3]2023'!N14</f>
        <v>1890722</v>
      </c>
      <c r="O22" s="22">
        <f>'[3]2023'!O14</f>
        <v>1635065</v>
      </c>
      <c r="P22" s="22">
        <f>'[3]2023'!P14</f>
        <v>1542094</v>
      </c>
      <c r="Q22" s="22">
        <f>'[3]2023'!Q14</f>
        <v>1293691</v>
      </c>
    </row>
    <row r="23" spans="2:17" s="10" customFormat="1" ht="13.2" x14ac:dyDescent="0.25">
      <c r="C23" s="9" t="s">
        <v>28</v>
      </c>
      <c r="D23" s="21" t="s">
        <v>21</v>
      </c>
      <c r="E23" s="9">
        <f>SUM(F23:O23)</f>
        <v>4083478</v>
      </c>
      <c r="F23" s="22">
        <f>'[3]2023'!F15</f>
        <v>285750</v>
      </c>
      <c r="G23" s="22">
        <f>'[3]2023'!G15</f>
        <v>313215</v>
      </c>
      <c r="H23" s="22">
        <f>'[3]2023'!H15</f>
        <v>350005</v>
      </c>
      <c r="I23" s="22">
        <f>'[3]2023'!I15</f>
        <v>387585</v>
      </c>
      <c r="J23" s="22">
        <f>'[3]2023'!J15</f>
        <v>476231</v>
      </c>
      <c r="K23" s="22">
        <f>'[3]2023'!K15</f>
        <v>440009</v>
      </c>
      <c r="L23" s="22">
        <f>'[3]2023'!L15</f>
        <v>444555</v>
      </c>
      <c r="M23" s="22">
        <f>'[3]2023'!M15</f>
        <v>484326</v>
      </c>
      <c r="N23" s="22">
        <f>'[3]2023'!N15</f>
        <v>439992</v>
      </c>
      <c r="O23" s="22">
        <f>'[3]2023'!O15</f>
        <v>461810</v>
      </c>
      <c r="P23" s="22">
        <f>'[3]2023'!P15</f>
        <v>422291</v>
      </c>
      <c r="Q23" s="22">
        <f>'[3]2023'!Q15</f>
        <v>539536</v>
      </c>
    </row>
    <row r="24" spans="2:17" ht="13.2" x14ac:dyDescent="0.25">
      <c r="C24" s="12" t="s">
        <v>27</v>
      </c>
      <c r="D24" s="4" t="s">
        <v>26</v>
      </c>
      <c r="E24" s="11"/>
      <c r="F24" s="22">
        <f>'[3]2023'!F16</f>
        <v>72.2</v>
      </c>
      <c r="G24" s="22">
        <f>'[3]2023'!G16</f>
        <v>66.900000000000006</v>
      </c>
      <c r="H24" s="22">
        <f>'[3]2023'!H16</f>
        <v>43.9</v>
      </c>
      <c r="I24" s="22">
        <f>'[3]2023'!I16</f>
        <v>18.5</v>
      </c>
      <c r="J24" s="22">
        <f>'[3]2023'!J16</f>
        <v>8.4</v>
      </c>
      <c r="K24" s="22">
        <f>'[3]2023'!K16</f>
        <v>2.7</v>
      </c>
      <c r="L24" s="22">
        <f>'[3]2023'!L16</f>
        <v>-2.8</v>
      </c>
      <c r="M24" s="22">
        <f>'[3]2023'!M16</f>
        <v>1.7</v>
      </c>
      <c r="N24" s="22">
        <f>'[3]2023'!N16</f>
        <v>6.8</v>
      </c>
      <c r="O24" s="22">
        <f>'[3]2023'!O16</f>
        <v>3.6</v>
      </c>
      <c r="P24" s="22">
        <f>'[3]2023'!P16</f>
        <v>6.8</v>
      </c>
      <c r="Q24" s="22">
        <f>'[3]2023'!Q16</f>
        <v>7.6</v>
      </c>
    </row>
    <row r="25" spans="2:17" ht="13.2" x14ac:dyDescent="0.25">
      <c r="C25" s="12" t="s">
        <v>28</v>
      </c>
      <c r="D25" s="4" t="s">
        <v>26</v>
      </c>
      <c r="E25" s="11"/>
      <c r="F25" s="22">
        <f>'[3]2023'!F17</f>
        <v>101.6</v>
      </c>
      <c r="G25" s="22">
        <f>'[3]2023'!G17</f>
        <v>108.7</v>
      </c>
      <c r="H25" s="22">
        <f>'[3]2023'!H17</f>
        <v>79.7</v>
      </c>
      <c r="I25" s="22">
        <f>'[3]2023'!I17</f>
        <v>39.1</v>
      </c>
      <c r="J25" s="22">
        <f>'[3]2023'!J17</f>
        <v>31.4</v>
      </c>
      <c r="K25" s="22">
        <f>'[3]2023'!K17</f>
        <v>21.8</v>
      </c>
      <c r="L25" s="22">
        <f>'[3]2023'!L17</f>
        <v>10.7</v>
      </c>
      <c r="M25" s="22">
        <f>'[3]2023'!M17</f>
        <v>10.4</v>
      </c>
      <c r="N25" s="22">
        <f>'[3]2023'!N17</f>
        <v>12</v>
      </c>
      <c r="O25" s="22">
        <f>'[3]2023'!O17</f>
        <v>15</v>
      </c>
      <c r="P25" s="22">
        <f>'[3]2023'!P17</f>
        <v>10.5</v>
      </c>
      <c r="Q25" s="22">
        <f>'[3]2023'!Q17</f>
        <v>15.7</v>
      </c>
    </row>
    <row r="26" spans="2:17" s="10" customFormat="1" ht="13.2" x14ac:dyDescent="0.25">
      <c r="B26" s="9" t="s">
        <v>29</v>
      </c>
      <c r="D26" s="21" t="s">
        <v>21</v>
      </c>
      <c r="E26" s="9">
        <f>SUM(F26:O26)</f>
        <v>45425719</v>
      </c>
      <c r="F26" s="22">
        <f>'[3]2023'!F18</f>
        <v>3292298</v>
      </c>
      <c r="G26" s="22">
        <f>'[3]2023'!G18</f>
        <v>3447002</v>
      </c>
      <c r="H26" s="22">
        <f>'[3]2023'!H18</f>
        <v>4233560</v>
      </c>
      <c r="I26" s="22">
        <f>'[3]2023'!I18</f>
        <v>4466714</v>
      </c>
      <c r="J26" s="22">
        <f>'[3]2023'!J18</f>
        <v>5183027</v>
      </c>
      <c r="K26" s="22">
        <f>'[3]2023'!K18</f>
        <v>4946921</v>
      </c>
      <c r="L26" s="22">
        <f>'[3]2023'!L18</f>
        <v>4675531</v>
      </c>
      <c r="M26" s="22">
        <f>'[3]2023'!M18</f>
        <v>5195621</v>
      </c>
      <c r="N26" s="22">
        <f>'[3]2023'!N18</f>
        <v>5080789</v>
      </c>
      <c r="O26" s="22">
        <f>'[3]2023'!O18</f>
        <v>4904256</v>
      </c>
      <c r="P26" s="22">
        <f>'[3]2023'!P18</f>
        <v>4254751</v>
      </c>
      <c r="Q26" s="22">
        <f>'[3]2023'!Q18</f>
        <v>3918745</v>
      </c>
    </row>
    <row r="27" spans="2:17" ht="13.2" x14ac:dyDescent="0.25">
      <c r="D27" s="4" t="s">
        <v>26</v>
      </c>
      <c r="E27" s="11"/>
      <c r="F27" s="22">
        <f>'[3]2023'!F19</f>
        <v>54.3</v>
      </c>
      <c r="G27" s="22">
        <f>'[3]2023'!G19</f>
        <v>54.6</v>
      </c>
      <c r="H27" s="22">
        <f>'[3]2023'!H19</f>
        <v>38.200000000000003</v>
      </c>
      <c r="I27" s="22">
        <f>'[3]2023'!I19</f>
        <v>17.8</v>
      </c>
      <c r="J27" s="22">
        <f>'[3]2023'!J19</f>
        <v>12.4</v>
      </c>
      <c r="K27" s="22">
        <f>'[3]2023'!K19</f>
        <v>5</v>
      </c>
      <c r="L27" s="22">
        <f>'[3]2023'!L19</f>
        <v>0.9</v>
      </c>
      <c r="M27" s="22">
        <f>'[3]2023'!M19</f>
        <v>3</v>
      </c>
      <c r="N27" s="22">
        <f>'[3]2023'!N19</f>
        <v>4.5999999999999996</v>
      </c>
      <c r="O27" s="22">
        <f>'[3]2023'!O19</f>
        <v>2.9</v>
      </c>
      <c r="P27" s="22">
        <f>'[3]2023'!P19</f>
        <v>5</v>
      </c>
      <c r="Q27" s="22">
        <f>'[3]2023'!Q19</f>
        <v>7.7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SUM(F28:O28)</f>
        <v>36682266</v>
      </c>
      <c r="F28" s="22">
        <f>'[3]2023'!F20</f>
        <v>2678117</v>
      </c>
      <c r="G28" s="22">
        <f>'[3]2023'!G20</f>
        <v>2751902</v>
      </c>
      <c r="H28" s="22">
        <f>'[3]2023'!H20</f>
        <v>3469238</v>
      </c>
      <c r="I28" s="22">
        <f>'[3]2023'!I20</f>
        <v>3661668</v>
      </c>
      <c r="J28" s="22">
        <f>'[3]2023'!J20</f>
        <v>4181287</v>
      </c>
      <c r="K28" s="22">
        <f>'[3]2023'!K20</f>
        <v>4020821</v>
      </c>
      <c r="L28" s="22">
        <f>'[3]2023'!L20</f>
        <v>3715596</v>
      </c>
      <c r="M28" s="22">
        <f>'[3]2023'!M20</f>
        <v>4106472</v>
      </c>
      <c r="N28" s="22">
        <f>'[3]2023'!N20</f>
        <v>4175253</v>
      </c>
      <c r="O28" s="22">
        <f>'[3]2023'!O20</f>
        <v>3921912</v>
      </c>
      <c r="P28" s="22">
        <f>'[3]2023'!P20</f>
        <v>3424403</v>
      </c>
      <c r="Q28" s="22">
        <f>'[3]2023'!Q20</f>
        <v>2915811</v>
      </c>
    </row>
    <row r="29" spans="2:17" s="10" customFormat="1" ht="13.2" x14ac:dyDescent="0.25">
      <c r="C29" s="9" t="s">
        <v>28</v>
      </c>
      <c r="D29" s="21" t="s">
        <v>21</v>
      </c>
      <c r="E29" s="9">
        <f>SUM(F29:O29)</f>
        <v>8743453</v>
      </c>
      <c r="F29" s="22">
        <f>'[3]2023'!F21</f>
        <v>614181</v>
      </c>
      <c r="G29" s="22">
        <f>'[3]2023'!G21</f>
        <v>695100</v>
      </c>
      <c r="H29" s="22">
        <f>'[3]2023'!H21</f>
        <v>764322</v>
      </c>
      <c r="I29" s="22">
        <f>'[3]2023'!I21</f>
        <v>805046</v>
      </c>
      <c r="J29" s="22">
        <f>'[3]2023'!J21</f>
        <v>1001740</v>
      </c>
      <c r="K29" s="22">
        <f>'[3]2023'!K21</f>
        <v>926100</v>
      </c>
      <c r="L29" s="22">
        <f>'[3]2023'!L21</f>
        <v>959935</v>
      </c>
      <c r="M29" s="22">
        <f>'[3]2023'!M21</f>
        <v>1089149</v>
      </c>
      <c r="N29" s="22">
        <f>'[3]2023'!N21</f>
        <v>905536</v>
      </c>
      <c r="O29" s="22">
        <f>'[3]2023'!O21</f>
        <v>982344</v>
      </c>
      <c r="P29" s="22">
        <f>'[3]2023'!P21</f>
        <v>830348</v>
      </c>
      <c r="Q29" s="22">
        <f>'[3]2023'!Q21</f>
        <v>1002934</v>
      </c>
    </row>
    <row r="30" spans="2:17" ht="13.2" x14ac:dyDescent="0.25">
      <c r="C30" s="12" t="s">
        <v>27</v>
      </c>
      <c r="D30" s="4" t="s">
        <v>26</v>
      </c>
      <c r="E30" s="11"/>
      <c r="F30" s="22">
        <f>'[3]2023'!F22</f>
        <v>47.9</v>
      </c>
      <c r="G30" s="22">
        <f>'[3]2023'!G22</f>
        <v>46.8</v>
      </c>
      <c r="H30" s="22">
        <f>'[3]2023'!H22</f>
        <v>32.1</v>
      </c>
      <c r="I30" s="22">
        <f>'[3]2023'!I22</f>
        <v>14.4</v>
      </c>
      <c r="J30" s="22">
        <f>'[3]2023'!J22</f>
        <v>8.6</v>
      </c>
      <c r="K30" s="22">
        <f>'[3]2023'!K22</f>
        <v>1.8</v>
      </c>
      <c r="L30" s="22">
        <f>'[3]2023'!L22</f>
        <v>-1.2</v>
      </c>
      <c r="M30" s="22">
        <f>'[3]2023'!M22</f>
        <v>1.1000000000000001</v>
      </c>
      <c r="N30" s="22">
        <f>'[3]2023'!N22</f>
        <v>4</v>
      </c>
      <c r="O30" s="22">
        <f>'[3]2023'!O22</f>
        <v>1.2</v>
      </c>
      <c r="P30" s="22">
        <f>'[3]2023'!P22</f>
        <v>4.7</v>
      </c>
      <c r="Q30" s="22">
        <f>'[3]2023'!Q22</f>
        <v>5.9</v>
      </c>
    </row>
    <row r="31" spans="2:17" ht="13.2" x14ac:dyDescent="0.25">
      <c r="C31" s="12" t="s">
        <v>28</v>
      </c>
      <c r="D31" s="4" t="s">
        <v>26</v>
      </c>
      <c r="E31" s="11"/>
      <c r="F31" s="22">
        <f>'[3]2023'!F23</f>
        <v>89.9</v>
      </c>
      <c r="G31" s="22">
        <f>'[3]2023'!G23</f>
        <v>96.3</v>
      </c>
      <c r="H31" s="22">
        <f>'[3]2023'!H23</f>
        <v>75</v>
      </c>
      <c r="I31" s="22">
        <f>'[3]2023'!I23</f>
        <v>36.1</v>
      </c>
      <c r="J31" s="22">
        <f>'[3]2023'!J23</f>
        <v>31.6</v>
      </c>
      <c r="K31" s="22">
        <f>'[3]2023'!K23</f>
        <v>22.1</v>
      </c>
      <c r="L31" s="22">
        <f>'[3]2023'!L23</f>
        <v>9.6</v>
      </c>
      <c r="M31" s="22">
        <f>'[3]2023'!M23</f>
        <v>10.6</v>
      </c>
      <c r="N31" s="22">
        <f>'[3]2023'!N23</f>
        <v>7.5</v>
      </c>
      <c r="O31" s="22">
        <f>'[3]2023'!O23</f>
        <v>10.3</v>
      </c>
      <c r="P31" s="22">
        <f>'[3]2023'!P23</f>
        <v>6.5</v>
      </c>
      <c r="Q31" s="22">
        <f>'[3]2023'!Q23</f>
        <v>13</v>
      </c>
    </row>
    <row r="32" spans="2:17" ht="13.2" x14ac:dyDescent="0.25">
      <c r="B32" s="12" t="s">
        <v>30</v>
      </c>
      <c r="D32" s="4" t="s">
        <v>21</v>
      </c>
      <c r="E32" s="11">
        <f>E26/E20</f>
        <v>2.2968231785102664</v>
      </c>
      <c r="F32" s="22">
        <f>'[3]2023'!F24</f>
        <v>2.4</v>
      </c>
      <c r="G32" s="22">
        <f>'[3]2023'!G24</f>
        <v>2.2999999999999998</v>
      </c>
      <c r="H32" s="22">
        <f>'[3]2023'!H24</f>
        <v>2.2999999999999998</v>
      </c>
      <c r="I32" s="22">
        <f>'[3]2023'!I24</f>
        <v>2.2999999999999998</v>
      </c>
      <c r="J32" s="22">
        <f>'[3]2023'!J24</f>
        <v>2.2000000000000002</v>
      </c>
      <c r="K32" s="22">
        <f>'[3]2023'!K24</f>
        <v>2.2000000000000002</v>
      </c>
      <c r="L32" s="22">
        <f>'[3]2023'!L24</f>
        <v>2.4</v>
      </c>
      <c r="M32" s="22">
        <f>'[3]2023'!M24</f>
        <v>2.2999999999999998</v>
      </c>
      <c r="N32" s="22">
        <f>'[3]2023'!N24</f>
        <v>2.2000000000000002</v>
      </c>
      <c r="O32" s="22">
        <f>'[3]2023'!O24</f>
        <v>2.2999999999999998</v>
      </c>
      <c r="P32" s="22">
        <f>'[3]2023'!P24</f>
        <v>2.2000000000000002</v>
      </c>
      <c r="Q32" s="22">
        <f>'[3]2023'!Q24</f>
        <v>2.1</v>
      </c>
    </row>
    <row r="33" spans="2:17" ht="13.2" x14ac:dyDescent="0.25">
      <c r="B33" s="12" t="s">
        <v>31</v>
      </c>
      <c r="D33" s="4" t="s">
        <v>32</v>
      </c>
      <c r="E33" s="9"/>
      <c r="F33" s="22">
        <f>'[3]2023'!F25</f>
        <v>33.6</v>
      </c>
      <c r="G33" s="22">
        <f>'[3]2023'!G25</f>
        <v>37.799999999999997</v>
      </c>
      <c r="H33" s="22">
        <f>'[3]2023'!H25</f>
        <v>41.5</v>
      </c>
      <c r="I33" s="22">
        <f>'[3]2023'!I25</f>
        <v>43.1</v>
      </c>
      <c r="J33" s="22">
        <f>'[3]2023'!J25</f>
        <v>47.1</v>
      </c>
      <c r="K33" s="22">
        <f>'[3]2023'!K25</f>
        <v>46.1</v>
      </c>
      <c r="L33" s="22">
        <f>'[3]2023'!L25</f>
        <v>41.5</v>
      </c>
      <c r="M33" s="22">
        <f>'[3]2023'!M25</f>
        <v>46.8</v>
      </c>
      <c r="N33" s="22">
        <f>'[3]2023'!N25</f>
        <v>48.3</v>
      </c>
      <c r="O33" s="22">
        <f>'[3]2023'!O25</f>
        <v>45.9</v>
      </c>
      <c r="P33" s="22">
        <f>'[3]2023'!P25</f>
        <v>42.6</v>
      </c>
      <c r="Q33" s="22">
        <f>'[3]2023'!Q25</f>
        <v>39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A992A-2086-4B1F-8945-9ACB1598848B}">
  <dimension ref="A1:Q33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20" sqref="E20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109375" style="10" bestFit="1" customWidth="1"/>
    <col min="6" max="6" width="9.6640625" customWidth="1"/>
    <col min="7" max="8" width="8.88671875" customWidth="1"/>
    <col min="9" max="9" width="12.6640625" style="1" collapsed="1"/>
    <col min="10" max="14" width="8.8867187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2022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ht="27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f>'[4]Jan.-Dez. 2022'!F8</f>
        <v>4906</v>
      </c>
      <c r="G8" s="22">
        <f>'[4]Jan.-Dez. 2022'!G8</f>
        <v>4904</v>
      </c>
      <c r="H8" s="22">
        <f>'[4]Jan.-Dez. 2022'!H8</f>
        <v>4899</v>
      </c>
      <c r="I8" s="22">
        <f>'[4]Jan.-Dez. 2022'!I8</f>
        <v>4897</v>
      </c>
      <c r="J8" s="22">
        <f>'[4]Jan.-Dez. 2022'!J8</f>
        <v>4910</v>
      </c>
      <c r="K8" s="22">
        <f>'[4]Jan.-Dez. 2022'!K8</f>
        <v>4900</v>
      </c>
      <c r="L8" s="22">
        <f>'[4]Jan.-Dez. 2022'!L8</f>
        <v>4892</v>
      </c>
      <c r="M8" s="22">
        <f>'[4]Jan.-Dez. 2022'!M8</f>
        <v>4878</v>
      </c>
      <c r="N8" s="22">
        <f>'[4]Jan.-Dez. 2022'!N8</f>
        <v>4866</v>
      </c>
      <c r="O8" s="22">
        <f>'[4]Jan.-Dez. 2022'!O8</f>
        <v>4859</v>
      </c>
      <c r="P8" s="22">
        <f>'[4]Jan.-Dez. 2022'!P8</f>
        <v>4862</v>
      </c>
      <c r="Q8" s="22">
        <f>'[4]Jan.-Dez. 2022'!Q8</f>
        <v>4843</v>
      </c>
    </row>
    <row r="9" spans="1:17" ht="13.2" x14ac:dyDescent="0.25">
      <c r="A9" s="12"/>
      <c r="B9" s="12"/>
      <c r="D9" s="4" t="s">
        <v>26</v>
      </c>
      <c r="E9" s="9"/>
      <c r="F9" s="20">
        <f>100*F8/'2021'!F8-100</f>
        <v>-0.26428135799959307</v>
      </c>
      <c r="G9" s="20">
        <f>100*G8/'2021'!G8-100</f>
        <v>-0.56772100567721395</v>
      </c>
      <c r="H9" s="20">
        <f>100*H8/'2021'!H8-100</f>
        <v>-0.54811205846529276</v>
      </c>
      <c r="I9" s="20">
        <f>100*I8/'2021'!I8-100</f>
        <v>-0.30537459283387136</v>
      </c>
      <c r="J9" s="20">
        <f>100*J8/'2021'!J8-100</f>
        <v>-0.12205044751830485</v>
      </c>
      <c r="K9" s="20">
        <f>100*K8/'2021'!K8-100</f>
        <v>-0.44697277529459711</v>
      </c>
      <c r="L9" s="20">
        <f>100*L8/'2021'!L8-100</f>
        <v>-0.22435243728330079</v>
      </c>
      <c r="M9" s="20">
        <f>100*M8/'2021'!M8-100</f>
        <v>-0.67196090409285603</v>
      </c>
      <c r="N9" s="20">
        <f>100*N8/'2021'!N8-100</f>
        <v>-0.89613034623218368</v>
      </c>
      <c r="O9" s="20">
        <f>100*O8/'2021'!O8-100</f>
        <v>-0.71516142214957767</v>
      </c>
      <c r="P9" s="20">
        <f>100*P8/'2021'!P8-100</f>
        <v>-0.83622272078319781</v>
      </c>
      <c r="Q9" s="20">
        <f>100*Q8/'2021'!Q8-100</f>
        <v>-1.0825163398692865</v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-3.53912701533622</v>
      </c>
      <c r="G10" s="26">
        <f>100*G8/'2019'!G8-100</f>
        <v>-3.5974051503833238</v>
      </c>
      <c r="H10" s="26">
        <f>100*H8/'2019'!H8-100</f>
        <v>-3.5819720527455274</v>
      </c>
      <c r="I10" s="26">
        <f>100*I8/'2019'!I8-100</f>
        <v>-3.7728433876989556</v>
      </c>
      <c r="J10" s="26">
        <f>100*J8/'2019'!J8-100</f>
        <v>-3.2512315270935943</v>
      </c>
      <c r="K10" s="26">
        <f>100*K8/'2019'!K8-100</f>
        <v>-3.4102109205598197</v>
      </c>
      <c r="L10" s="26">
        <f>100*L8/'2019'!L8-100</f>
        <v>-3.6818271313250648</v>
      </c>
      <c r="M10" s="26">
        <f>100*M8/'2019'!M8-100</f>
        <v>-4.1085118930607365</v>
      </c>
      <c r="N10" s="26">
        <f>100*N8/'2019'!N8-100</f>
        <v>-4.2691324021247254</v>
      </c>
      <c r="O10" s="26">
        <f>100*O8/'2019'!O8-100</f>
        <v>-4.1239147592738732</v>
      </c>
      <c r="P10" s="26">
        <f>100*P8/'2019'!P8-100</f>
        <v>-4.1025641025641022</v>
      </c>
      <c r="Q10" s="26">
        <f>100*Q8/'2019'!Q8-100</f>
        <v>-4.1179964363492445</v>
      </c>
    </row>
    <row r="11" spans="1:17" s="10" customFormat="1" ht="13.2" x14ac:dyDescent="0.25">
      <c r="B11" s="9" t="s">
        <v>22</v>
      </c>
      <c r="D11" s="21" t="s">
        <v>21</v>
      </c>
      <c r="E11" s="9"/>
      <c r="F11" s="22">
        <f>'[4]Jan.-Dez. 2022'!F9</f>
        <v>4532</v>
      </c>
      <c r="G11" s="22">
        <f>'[4]Jan.-Dez. 2022'!G9</f>
        <v>4526</v>
      </c>
      <c r="H11" s="22">
        <f>'[4]Jan.-Dez. 2022'!H9</f>
        <v>4596</v>
      </c>
      <c r="I11" s="22">
        <f>'[4]Jan.-Dez. 2022'!I9</f>
        <v>4673</v>
      </c>
      <c r="J11" s="22">
        <f>'[4]Jan.-Dez. 2022'!J9</f>
        <v>4719</v>
      </c>
      <c r="K11" s="22">
        <f>'[4]Jan.-Dez. 2022'!K9</f>
        <v>4731</v>
      </c>
      <c r="L11" s="22">
        <f>'[4]Jan.-Dez. 2022'!L9</f>
        <v>4735</v>
      </c>
      <c r="M11" s="22">
        <f>'[4]Jan.-Dez. 2022'!M9</f>
        <v>4721</v>
      </c>
      <c r="N11" s="22">
        <f>'[4]Jan.-Dez. 2022'!N9</f>
        <v>4721</v>
      </c>
      <c r="O11" s="22">
        <f>'[4]Jan.-Dez. 2022'!O9</f>
        <v>4691</v>
      </c>
      <c r="P11" s="22">
        <f>'[4]Jan.-Dez. 2022'!P9</f>
        <v>4594</v>
      </c>
      <c r="Q11" s="22">
        <f>'[4]Jan.-Dez. 2022'!Q9</f>
        <v>4554</v>
      </c>
    </row>
    <row r="12" spans="1:17" ht="13.2" x14ac:dyDescent="0.25">
      <c r="B12" s="12"/>
      <c r="D12" s="4" t="s">
        <v>26</v>
      </c>
      <c r="E12" s="9"/>
      <c r="F12" s="20">
        <f>100*F11/'2021'!F11-100</f>
        <v>16.774027312548313</v>
      </c>
      <c r="G12" s="20">
        <f>100*G11/'2021'!G11-100</f>
        <v>18.917498686284816</v>
      </c>
      <c r="H12" s="20">
        <f>100*H11/'2021'!H11-100</f>
        <v>15.768261964735515</v>
      </c>
      <c r="I12" s="20">
        <f>100*I11/'2021'!I11-100</f>
        <v>20.593548387096774</v>
      </c>
      <c r="J12" s="20">
        <f>100*J11/'2021'!J11-100</f>
        <v>15.266243282852955</v>
      </c>
      <c r="K12" s="20">
        <f>100*K11/'2021'!K11-100</f>
        <v>5.1099755609864417</v>
      </c>
      <c r="L12" s="20">
        <f>100*L11/'2021'!L11-100</f>
        <v>2.7114967462039061</v>
      </c>
      <c r="M12" s="20">
        <f>100*M11/'2021'!M11-100</f>
        <v>1.7237664296487765</v>
      </c>
      <c r="N12" s="20">
        <f>100*N11/'2021'!N11-100</f>
        <v>0.96236099230111449</v>
      </c>
      <c r="O12" s="20">
        <f>100*O11/'2021'!O11-100</f>
        <v>0.57890222984562456</v>
      </c>
      <c r="P12" s="20">
        <f>100*P11/'2021'!P11-100</f>
        <v>2.1772262138043175E-2</v>
      </c>
      <c r="Q12" s="20">
        <f>100*Q11/'2021'!Q11-100</f>
        <v>-0.39370078740157055</v>
      </c>
    </row>
    <row r="13" spans="1:17" ht="13.2" x14ac:dyDescent="0.25">
      <c r="B13" s="12"/>
      <c r="D13" s="24" t="s">
        <v>50</v>
      </c>
      <c r="E13" s="25"/>
      <c r="F13" s="26">
        <f>100*F11/'2019'!F9-100</f>
        <v>-6.7297797900802578</v>
      </c>
      <c r="G13" s="26">
        <f>100*G11/'2019'!G9-100</f>
        <v>-6.814906320774142</v>
      </c>
      <c r="H13" s="26">
        <f>100*H11/'2019'!H9-100</f>
        <v>-5.9738134206219371</v>
      </c>
      <c r="I13" s="26">
        <f>100*I11/'2019'!I9-100</f>
        <v>-5.9947696640515034</v>
      </c>
      <c r="J13" s="26">
        <f>100*J11/'2019'!J9-100</f>
        <v>-5.2028927280032207</v>
      </c>
      <c r="K13" s="26">
        <f>100*K11/'2019'!K9-100</f>
        <v>-5.0190724754065457</v>
      </c>
      <c r="L13" s="26">
        <f>100*L11/'2019'!L9-100</f>
        <v>-5.1672341277788973</v>
      </c>
      <c r="M13" s="26">
        <f>100*M11/'2019'!M9-100</f>
        <v>-5.5988802239552058</v>
      </c>
      <c r="N13" s="26">
        <f>100*N11/'2019'!N9-100</f>
        <v>-5.4665598718462149</v>
      </c>
      <c r="O13" s="26">
        <f>100*O11/'2019'!O9-100</f>
        <v>-5.5756843800322002</v>
      </c>
      <c r="P13" s="26">
        <f>100*P11/'2019'!P9-100</f>
        <v>-6.2640277494388954</v>
      </c>
      <c r="Q13" s="26">
        <f>100*Q11/'2019'!Q9-100</f>
        <v>-6.2770117308088089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f>'[4]Jan.-Dez. 2022'!F10</f>
        <v>330150</v>
      </c>
      <c r="G14" s="23">
        <f>'[4]Jan.-Dez. 2022'!G10</f>
        <v>330508</v>
      </c>
      <c r="H14" s="23">
        <f>'[4]Jan.-Dez. 2022'!H10</f>
        <v>332965</v>
      </c>
      <c r="I14" s="23">
        <f>'[4]Jan.-Dez. 2022'!I10</f>
        <v>333799</v>
      </c>
      <c r="J14" s="23">
        <f>'[4]Jan.-Dez. 2022'!J10</f>
        <v>334932</v>
      </c>
      <c r="K14" s="23">
        <f>'[4]Jan.-Dez. 2022'!K10</f>
        <v>335964</v>
      </c>
      <c r="L14" s="23">
        <f>'[4]Jan.-Dez. 2022'!L10</f>
        <v>336679</v>
      </c>
      <c r="M14" s="23">
        <f>'[4]Jan.-Dez. 2022'!M10</f>
        <v>336571</v>
      </c>
      <c r="N14" s="23">
        <f>'[4]Jan.-Dez. 2022'!N10</f>
        <v>336714</v>
      </c>
      <c r="O14" s="23">
        <f>'[4]Jan.-Dez. 2022'!O10</f>
        <v>336351</v>
      </c>
      <c r="P14" s="23">
        <f>'[4]Jan.-Dez. 2022'!P10</f>
        <v>337644</v>
      </c>
      <c r="Q14" s="23">
        <f>'[4]Jan.-Dez. 2022'!Q10</f>
        <v>337395</v>
      </c>
    </row>
    <row r="15" spans="1:17" ht="13.2" x14ac:dyDescent="0.25">
      <c r="B15" s="12"/>
      <c r="D15" s="4" t="s">
        <v>26</v>
      </c>
      <c r="E15" s="9"/>
      <c r="F15" s="20">
        <f>100*F14/'2021'!F14-100</f>
        <v>1.7110500437466811</v>
      </c>
      <c r="G15" s="20">
        <f>100*G14/'2021'!G14-100</f>
        <v>1.8897705763029506</v>
      </c>
      <c r="H15" s="20">
        <f>100*H14/'2021'!H14-100</f>
        <v>2.7092805892986007</v>
      </c>
      <c r="I15" s="20">
        <f>100*I14/'2021'!I14-100</f>
        <v>3.0937482627199842</v>
      </c>
      <c r="J15" s="20">
        <f>100*J14/'2021'!J14-100</f>
        <v>2.9375426432351759</v>
      </c>
      <c r="K15" s="20">
        <v>0.7</v>
      </c>
      <c r="L15" s="20">
        <f>100*L14/'2021'!L14-100</f>
        <v>3.4223347197562219</v>
      </c>
      <c r="M15" s="20">
        <f>100*M14/'2021'!M14-100</f>
        <v>2.9058266349096726</v>
      </c>
      <c r="N15" s="20">
        <f>100*N14/'2021'!N14-100</f>
        <v>2.9375888476177323</v>
      </c>
      <c r="O15" s="20">
        <f>100*O14/'2021'!O14-100</f>
        <v>3.0622906816768136</v>
      </c>
      <c r="P15" s="20">
        <f>100*P14/'2021'!P14-100</f>
        <v>3.0055645043198069</v>
      </c>
      <c r="Q15" s="20">
        <f>100*Q14/'2021'!Q14-100</f>
        <v>2.9566135499502622</v>
      </c>
    </row>
    <row r="16" spans="1:17" ht="13.2" x14ac:dyDescent="0.25">
      <c r="B16" s="12"/>
      <c r="D16" s="24" t="s">
        <v>50</v>
      </c>
      <c r="E16" s="25"/>
      <c r="F16" s="26">
        <f>100*F14/'2019'!F10-100</f>
        <v>1.8016879068290166</v>
      </c>
      <c r="G16" s="26">
        <f>100*G14/'2019'!G10-100</f>
        <v>2.1271599139742392</v>
      </c>
      <c r="H16" s="26">
        <f>100*H14/'2019'!H10-100</f>
        <v>2.9083154332339234</v>
      </c>
      <c r="I16" s="26">
        <f>100*I14/'2019'!I10-100</f>
        <v>3.0186594571906511</v>
      </c>
      <c r="J16" s="26">
        <f>100*J14/'2019'!J10-100</f>
        <v>3.4765925500264103</v>
      </c>
      <c r="K16" s="26">
        <f>100*K14/'2019'!K10-100</f>
        <v>3.6033785721554636</v>
      </c>
      <c r="L16" s="26">
        <f>100*L14/'2019'!L10-100</f>
        <v>3.6161746104533563</v>
      </c>
      <c r="M16" s="26">
        <f>100*M14/'2019'!M10-100</f>
        <v>3.5294081458764595</v>
      </c>
      <c r="N16" s="26">
        <f>100*N14/'2019'!N10-100</f>
        <v>3.5224453278484447</v>
      </c>
      <c r="O16" s="26">
        <f>100*O14/'2019'!O10-100</f>
        <v>3.5002584806262576</v>
      </c>
      <c r="P16" s="26">
        <f>100*P14/'2019'!P10-100</f>
        <v>3.6827769606112071</v>
      </c>
      <c r="Q16" s="26">
        <f>100*Q14/'2019'!Q10-100</f>
        <v>3.8151238784477357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f>'[4]Jan.-Dez. 2022'!F11</f>
        <v>307474</v>
      </c>
      <c r="G17" s="23">
        <f>'[4]Jan.-Dez. 2022'!G11</f>
        <v>308344</v>
      </c>
      <c r="H17" s="23">
        <f>'[4]Jan.-Dez. 2022'!H11</f>
        <v>314376</v>
      </c>
      <c r="I17" s="23">
        <f>'[4]Jan.-Dez. 2022'!I11</f>
        <v>316259</v>
      </c>
      <c r="J17" s="23">
        <f>'[4]Jan.-Dez. 2022'!J11</f>
        <v>319578</v>
      </c>
      <c r="K17" s="23">
        <f>'[4]Jan.-Dez. 2022'!K11</f>
        <v>322121</v>
      </c>
      <c r="L17" s="23">
        <f>'[4]Jan.-Dez. 2022'!L11</f>
        <v>322530</v>
      </c>
      <c r="M17" s="23">
        <f>'[4]Jan.-Dez. 2022'!M11</f>
        <v>322531</v>
      </c>
      <c r="N17" s="23">
        <f>'[4]Jan.-Dez. 2022'!N11</f>
        <v>323502</v>
      </c>
      <c r="O17" s="23">
        <f>'[4]Jan.-Dez. 2022'!O11</f>
        <v>322709</v>
      </c>
      <c r="P17" s="23">
        <f>'[4]Jan.-Dez. 2022'!P11</f>
        <v>321628</v>
      </c>
      <c r="Q17" s="23">
        <f>'[4]Jan.-Dez. 2022'!Q11</f>
        <v>319291</v>
      </c>
    </row>
    <row r="18" spans="2:17" ht="13.2" x14ac:dyDescent="0.25">
      <c r="B18" s="12"/>
      <c r="D18" s="4" t="s">
        <v>26</v>
      </c>
      <c r="E18" s="9"/>
      <c r="F18" s="20">
        <f>100*F17/'2021'!F17-100</f>
        <v>19.620605273088728</v>
      </c>
      <c r="G18" s="20">
        <f>100*G17/'2021'!G17-100</f>
        <v>24.364352090862155</v>
      </c>
      <c r="H18" s="20">
        <f>100*H17/'2021'!H17-100</f>
        <v>18.707260802090374</v>
      </c>
      <c r="I18" s="20">
        <f>100*I17/'2021'!I17-100</f>
        <v>25.594297287637502</v>
      </c>
      <c r="J18" s="20">
        <f>100*J17/'2021'!J17-100</f>
        <v>19.582405657729794</v>
      </c>
      <c r="K18" s="20">
        <f>100*K17/'2021'!K17-100</f>
        <v>11.147878114508316</v>
      </c>
      <c r="L18" s="20">
        <f>100*L17/'2021'!L17-100</f>
        <v>7.2729268317019375</v>
      </c>
      <c r="M18" s="20">
        <f>100*M17/'2021'!M17-100</f>
        <v>5.0493766040882235</v>
      </c>
      <c r="N18" s="20">
        <f>100*N17/'2021'!N17-100</f>
        <v>4.1676460833529205</v>
      </c>
      <c r="O18" s="20">
        <f>100*O17/'2021'!O17-100</f>
        <v>4.1349489343164549</v>
      </c>
      <c r="P18" s="20">
        <f>100*P17/'2021'!P17-100</f>
        <v>3.5102229974800565</v>
      </c>
      <c r="Q18" s="20">
        <f>100*Q17/'2021'!Q17-100</f>
        <v>3.4355299560070733</v>
      </c>
    </row>
    <row r="19" spans="2:17" ht="13.2" x14ac:dyDescent="0.25">
      <c r="B19" s="12"/>
      <c r="D19" s="24" t="s">
        <v>50</v>
      </c>
      <c r="E19" s="25"/>
      <c r="F19" s="26">
        <f>100*F17/'2019'!F11-100</f>
        <v>-2.1733666343201605</v>
      </c>
      <c r="G19" s="26">
        <f>100*G17/'2019'!G11-100</f>
        <v>-1.7543412458180683</v>
      </c>
      <c r="H19" s="26">
        <f>100*H17/'2019'!H11-100</f>
        <v>1.7179834691816609E-2</v>
      </c>
      <c r="I19" s="26">
        <f>100*I17/'2019'!I11-100</f>
        <v>-0.10423609158877412</v>
      </c>
      <c r="J19" s="26">
        <f>100*J17/'2019'!J11-100</f>
        <v>0.99006146407748474</v>
      </c>
      <c r="K19" s="26">
        <f>100*K17/'2019'!K11-100</f>
        <v>1.4976305109525896</v>
      </c>
      <c r="L19" s="26">
        <f>100*L17/'2019'!L11-100</f>
        <v>1.3569569972219711</v>
      </c>
      <c r="M19" s="26">
        <f>100*M17/'2019'!M11-100</f>
        <v>1.3496273206048386</v>
      </c>
      <c r="N19" s="26">
        <f>100*N17/'2019'!N11-100</f>
        <v>1.8563881034992988</v>
      </c>
      <c r="O19" s="26">
        <f>100*O17/'2019'!O11-100</f>
        <v>1.5066730833954551</v>
      </c>
      <c r="P19" s="26">
        <f>100*P17/'2019'!P11-100</f>
        <v>1.2488155612429637</v>
      </c>
      <c r="Q19" s="26">
        <f>100*Q17/'2019'!Q11-100</f>
        <v>1.0612841760092238</v>
      </c>
    </row>
    <row r="20" spans="2:17" s="10" customFormat="1" ht="13.2" x14ac:dyDescent="0.25">
      <c r="B20" s="9" t="s">
        <v>25</v>
      </c>
      <c r="D20" s="21" t="s">
        <v>21</v>
      </c>
      <c r="E20" s="9">
        <f>SUM(F20:Q20)</f>
        <v>20323204</v>
      </c>
      <c r="F20" s="22">
        <f>'[4]Jan.-Dez. 2022'!F12</f>
        <v>784878</v>
      </c>
      <c r="G20" s="22">
        <f>'[4]Jan.-Dez. 2022'!G12</f>
        <v>853994</v>
      </c>
      <c r="H20" s="22">
        <f>'[4]Jan.-Dez. 2022'!H12</f>
        <v>1245132</v>
      </c>
      <c r="I20" s="22">
        <f>'[4]Jan.-Dez. 2022'!I12</f>
        <v>1580820</v>
      </c>
      <c r="J20" s="22">
        <f>'[4]Jan.-Dez. 2022'!J12</f>
        <v>2056002</v>
      </c>
      <c r="K20" s="22">
        <f>'[4]Jan.-Dez. 2022'!K12</f>
        <v>2079702</v>
      </c>
      <c r="L20" s="22">
        <f>'[4]Jan.-Dez. 2022'!L12</f>
        <v>1922751</v>
      </c>
      <c r="M20" s="22">
        <f>'[4]Jan.-Dez. 2022'!M12</f>
        <v>2160887</v>
      </c>
      <c r="N20" s="22">
        <f>'[4]Jan.-Dez. 2022'!N12</f>
        <v>2163276</v>
      </c>
      <c r="O20" s="22">
        <f>'[4]Jan.-Dez. 2022'!O12</f>
        <v>1980522</v>
      </c>
      <c r="P20" s="22">
        <f>'[4]Jan.-Dez. 2022'!P12</f>
        <v>1826516</v>
      </c>
      <c r="Q20" s="22">
        <f>'[4]Jan.-Dez. 2022'!Q12</f>
        <v>1668724</v>
      </c>
    </row>
    <row r="21" spans="2:17" ht="13.2" x14ac:dyDescent="0.25">
      <c r="D21" s="4" t="s">
        <v>26</v>
      </c>
      <c r="E21" s="11"/>
      <c r="F21" s="22">
        <f>'[4]Jan.-Dez. 2022'!F13</f>
        <v>253.8</v>
      </c>
      <c r="G21" s="22">
        <f>'[4]Jan.-Dez. 2022'!G13</f>
        <v>251.7</v>
      </c>
      <c r="H21" s="22">
        <f>'[4]Jan.-Dez. 2022'!H13</f>
        <v>270.89999999999998</v>
      </c>
      <c r="I21" s="22">
        <f>'[4]Jan.-Dez. 2022'!I13</f>
        <v>429.6</v>
      </c>
      <c r="J21" s="22">
        <f>'[4]Jan.-Dez. 2022'!J13</f>
        <v>404.9</v>
      </c>
      <c r="K21" s="22">
        <f>'[4]Jan.-Dez. 2022'!K13</f>
        <v>141.69999999999999</v>
      </c>
      <c r="L21" s="22">
        <f>'[4]Jan.-Dez. 2022'!L13</f>
        <v>50.4</v>
      </c>
      <c r="M21" s="22">
        <f>'[4]Jan.-Dez. 2022'!M13</f>
        <v>30.7</v>
      </c>
      <c r="N21" s="22">
        <f>'[4]Jan.-Dez. 2022'!N13</f>
        <v>28.2</v>
      </c>
      <c r="O21" s="22">
        <f>'[4]Jan.-Dez. 2022'!O13</f>
        <v>13.4</v>
      </c>
      <c r="P21" s="22">
        <f>'[4]Jan.-Dez. 2022'!P13</f>
        <v>30.6</v>
      </c>
      <c r="Q21" s="22">
        <f>'[4]Jan.-Dez. 2022'!Q13</f>
        <v>75.5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SUM(F22:Q22)</f>
        <v>16350547</v>
      </c>
      <c r="F22" s="22">
        <f>'[4]Jan.-Dez. 2022'!F14</f>
        <v>643153</v>
      </c>
      <c r="G22" s="22">
        <f>'[4]Jan.-Dez. 2022'!G14</f>
        <v>703889</v>
      </c>
      <c r="H22" s="22">
        <f>'[4]Jan.-Dez. 2022'!H14</f>
        <v>1050336</v>
      </c>
      <c r="I22" s="22">
        <f>'[4]Jan.-Dez. 2022'!I14</f>
        <v>1302115</v>
      </c>
      <c r="J22" s="22">
        <f>'[4]Jan.-Dez. 2022'!J14</f>
        <v>1693460</v>
      </c>
      <c r="K22" s="22">
        <f>'[4]Jan.-Dez. 2022'!K14</f>
        <v>1718354</v>
      </c>
      <c r="L22" s="22">
        <f>'[4]Jan.-Dez. 2022'!L14</f>
        <v>1521171</v>
      </c>
      <c r="M22" s="22">
        <f>'[4]Jan.-Dez. 2022'!M14</f>
        <v>1722215</v>
      </c>
      <c r="N22" s="22">
        <f>'[4]Jan.-Dez. 2022'!N14</f>
        <v>1770276</v>
      </c>
      <c r="O22" s="22">
        <f>'[4]Jan.-Dez. 2022'!O14</f>
        <v>1578790</v>
      </c>
      <c r="P22" s="22">
        <f>'[4]Jan.-Dez. 2022'!P14</f>
        <v>1444254</v>
      </c>
      <c r="Q22" s="22">
        <f>'[4]Jan.-Dez. 2022'!Q14</f>
        <v>1202534</v>
      </c>
    </row>
    <row r="23" spans="2:17" s="10" customFormat="1" ht="13.2" x14ac:dyDescent="0.25">
      <c r="C23" s="9" t="s">
        <v>28</v>
      </c>
      <c r="D23" s="21" t="s">
        <v>21</v>
      </c>
      <c r="E23" s="9">
        <f>SUM(F23:Q23)</f>
        <v>3972657</v>
      </c>
      <c r="F23" s="22">
        <f>'[4]Jan.-Dez. 2022'!F15</f>
        <v>141725</v>
      </c>
      <c r="G23" s="22">
        <f>'[4]Jan.-Dez. 2022'!G15</f>
        <v>150105</v>
      </c>
      <c r="H23" s="22">
        <f>'[4]Jan.-Dez. 2022'!H15</f>
        <v>194796</v>
      </c>
      <c r="I23" s="22">
        <f>'[4]Jan.-Dez. 2022'!I15</f>
        <v>278705</v>
      </c>
      <c r="J23" s="22">
        <f>'[4]Jan.-Dez. 2022'!J15</f>
        <v>362542</v>
      </c>
      <c r="K23" s="22">
        <f>'[4]Jan.-Dez. 2022'!K15</f>
        <v>361348</v>
      </c>
      <c r="L23" s="22">
        <f>'[4]Jan.-Dez. 2022'!L15</f>
        <v>401580</v>
      </c>
      <c r="M23" s="22">
        <f>'[4]Jan.-Dez. 2022'!M15</f>
        <v>438672</v>
      </c>
      <c r="N23" s="22">
        <f>'[4]Jan.-Dez. 2022'!N15</f>
        <v>393000</v>
      </c>
      <c r="O23" s="22">
        <f>'[4]Jan.-Dez. 2022'!O15</f>
        <v>401732</v>
      </c>
      <c r="P23" s="22">
        <f>'[4]Jan.-Dez. 2022'!P15</f>
        <v>382262</v>
      </c>
      <c r="Q23" s="22">
        <f>'[4]Jan.-Dez. 2022'!Q15</f>
        <v>466190</v>
      </c>
    </row>
    <row r="24" spans="2:17" ht="13.2" x14ac:dyDescent="0.25">
      <c r="C24" s="12" t="s">
        <v>27</v>
      </c>
      <c r="D24" s="4" t="s">
        <v>26</v>
      </c>
      <c r="E24" s="11"/>
      <c r="F24" s="22">
        <f>'[4]Jan.-Dez. 2022'!F16</f>
        <v>227.3</v>
      </c>
      <c r="G24" s="22">
        <f>'[4]Jan.-Dez. 2022'!G16</f>
        <v>225.7</v>
      </c>
      <c r="H24" s="22">
        <f>'[4]Jan.-Dez. 2022'!H16</f>
        <v>252.3</v>
      </c>
      <c r="I24" s="22">
        <f>'[4]Jan.-Dez. 2022'!I16</f>
        <v>393.6</v>
      </c>
      <c r="J24" s="22">
        <f>'[4]Jan.-Dez. 2022'!J16</f>
        <v>363.7</v>
      </c>
      <c r="K24" s="22">
        <f>'[4]Jan.-Dez. 2022'!K16</f>
        <v>121.2</v>
      </c>
      <c r="L24" s="22">
        <f>'[4]Jan.-Dez. 2022'!L16</f>
        <v>37.700000000000003</v>
      </c>
      <c r="M24" s="22">
        <f>'[4]Jan.-Dez. 2022'!M16</f>
        <v>21.3</v>
      </c>
      <c r="N24" s="22">
        <f>'[4]Jan.-Dez. 2022'!N16</f>
        <v>22.5</v>
      </c>
      <c r="O24" s="22">
        <f>'[4]Jan.-Dez. 2022'!O16</f>
        <v>7.9</v>
      </c>
      <c r="P24" s="22">
        <f>'[4]Jan.-Dez. 2022'!P16</f>
        <v>24.8</v>
      </c>
      <c r="Q24" s="22">
        <f>'[4]Jan.-Dez. 2022'!Q16</f>
        <v>62.8</v>
      </c>
    </row>
    <row r="25" spans="2:17" ht="13.2" x14ac:dyDescent="0.25">
      <c r="C25" s="12" t="s">
        <v>28</v>
      </c>
      <c r="D25" s="4" t="s">
        <v>26</v>
      </c>
      <c r="E25" s="11"/>
      <c r="F25" s="22">
        <f>'[4]Jan.-Dez. 2022'!F17</f>
        <v>460.1</v>
      </c>
      <c r="G25" s="22">
        <f>'[4]Jan.-Dez. 2022'!G17</f>
        <v>462.4</v>
      </c>
      <c r="H25" s="22">
        <f>'[4]Jan.-Dez. 2022'!H17</f>
        <v>419</v>
      </c>
      <c r="I25" s="22">
        <f>'[4]Jan.-Dez. 2022'!I17</f>
        <v>703.9</v>
      </c>
      <c r="J25" s="22">
        <f>'[4]Jan.-Dez. 2022'!J17</f>
        <v>763.1</v>
      </c>
      <c r="K25" s="22">
        <f>'[4]Jan.-Dez. 2022'!K17</f>
        <v>332</v>
      </c>
      <c r="L25" s="22">
        <f>'[4]Jan.-Dez. 2022'!L17</f>
        <v>130.6</v>
      </c>
      <c r="M25" s="22">
        <f>'[4]Jan.-Dez. 2022'!M17</f>
        <v>87.6</v>
      </c>
      <c r="N25" s="22">
        <f>'[4]Jan.-Dez. 2022'!N17</f>
        <v>62.5</v>
      </c>
      <c r="O25" s="22">
        <f>'[4]Jan.-Dez. 2022'!O17</f>
        <v>41.9</v>
      </c>
      <c r="P25" s="22">
        <f>'[4]Jan.-Dez. 2022'!P17</f>
        <v>57.8</v>
      </c>
      <c r="Q25" s="22">
        <f>'[4]Jan.-Dez. 2022'!Q17</f>
        <v>120</v>
      </c>
    </row>
    <row r="26" spans="2:17" s="10" customFormat="1" ht="13.2" x14ac:dyDescent="0.25">
      <c r="B26" s="9" t="s">
        <v>29</v>
      </c>
      <c r="D26" s="21" t="s">
        <v>21</v>
      </c>
      <c r="E26" s="9">
        <f>SUM(F26:Q26)</f>
        <v>47534621</v>
      </c>
      <c r="F26" s="22">
        <f>'[4]Jan.-Dez. 2022'!F18</f>
        <v>2134306</v>
      </c>
      <c r="G26" s="22">
        <f>'[4]Jan.-Dez. 2022'!G18</f>
        <v>2228972</v>
      </c>
      <c r="H26" s="22">
        <f>'[4]Jan.-Dez. 2022'!H18</f>
        <v>3063102</v>
      </c>
      <c r="I26" s="22">
        <f>'[4]Jan.-Dez. 2022'!I18</f>
        <v>3792493</v>
      </c>
      <c r="J26" s="22">
        <f>'[4]Jan.-Dez. 2022'!J18</f>
        <v>4612893</v>
      </c>
      <c r="K26" s="22">
        <f>'[4]Jan.-Dez. 2022'!K18</f>
        <v>4709939</v>
      </c>
      <c r="L26" s="22">
        <f>'[4]Jan.-Dez. 2022'!L18</f>
        <v>4635846</v>
      </c>
      <c r="M26" s="22">
        <f>'[4]Jan.-Dez. 2022'!M18</f>
        <v>5045103</v>
      </c>
      <c r="N26" s="22">
        <f>'[4]Jan.-Dez. 2022'!N18</f>
        <v>4856774</v>
      </c>
      <c r="O26" s="22">
        <f>'[4]Jan.-Dez. 2022'!O18</f>
        <v>4764600</v>
      </c>
      <c r="P26" s="22">
        <f>'[4]Jan.-Dez. 2022'!P18</f>
        <v>4051116</v>
      </c>
      <c r="Q26" s="22">
        <f>'[4]Jan.-Dez. 2022'!Q18</f>
        <v>3639477</v>
      </c>
    </row>
    <row r="27" spans="2:17" ht="13.2" x14ac:dyDescent="0.25">
      <c r="D27" s="4" t="s">
        <v>26</v>
      </c>
      <c r="E27" s="11"/>
      <c r="F27" s="22">
        <f>'[4]Jan.-Dez. 2022'!F19</f>
        <v>137.5</v>
      </c>
      <c r="G27" s="22">
        <f>'[4]Jan.-Dez. 2022'!G19</f>
        <v>126.6</v>
      </c>
      <c r="H27" s="22">
        <f>'[4]Jan.-Dez. 2022'!H19</f>
        <v>148</v>
      </c>
      <c r="I27" s="22">
        <f>'[4]Jan.-Dez. 2022'!I19</f>
        <v>239.3</v>
      </c>
      <c r="J27" s="22">
        <f>'[4]Jan.-Dez. 2022'!J19</f>
        <v>235.2</v>
      </c>
      <c r="K27" s="22">
        <f>'[4]Jan.-Dez. 2022'!K19</f>
        <v>97.8</v>
      </c>
      <c r="L27" s="22">
        <f>'[4]Jan.-Dez. 2022'!L19</f>
        <v>34.5</v>
      </c>
      <c r="M27" s="22">
        <f>'[4]Jan.-Dez. 2022'!M19</f>
        <v>20.9</v>
      </c>
      <c r="N27" s="22">
        <f>'[4]Jan.-Dez. 2022'!N19</f>
        <v>22.4</v>
      </c>
      <c r="O27" s="22">
        <f>'[4]Jan.-Dez. 2022'!O19</f>
        <v>12</v>
      </c>
      <c r="P27" s="22">
        <f>'[4]Jan.-Dez. 2022'!P19</f>
        <v>22.8</v>
      </c>
      <c r="Q27" s="22">
        <f>'[4]Jan.-Dez. 2022'!Q19</f>
        <v>49.5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SUM(F28:Q28)</f>
        <v>39048327</v>
      </c>
      <c r="F28" s="22">
        <f>'[4]Jan.-Dez. 2022'!F20</f>
        <v>1810867</v>
      </c>
      <c r="G28" s="22">
        <f>'[4]Jan.-Dez. 2022'!G20</f>
        <v>1874823</v>
      </c>
      <c r="H28" s="22">
        <f>'[4]Jan.-Dez. 2022'!H20</f>
        <v>2626444</v>
      </c>
      <c r="I28" s="22">
        <f>'[4]Jan.-Dez. 2022'!I20</f>
        <v>3201153</v>
      </c>
      <c r="J28" s="22">
        <f>'[4]Jan.-Dez. 2022'!J20</f>
        <v>3851682</v>
      </c>
      <c r="K28" s="22">
        <f>'[4]Jan.-Dez. 2022'!K20</f>
        <v>3951172</v>
      </c>
      <c r="L28" s="22">
        <f>'[4]Jan.-Dez. 2022'!L20</f>
        <v>3760344</v>
      </c>
      <c r="M28" s="22">
        <f>'[4]Jan.-Dez. 2022'!M20</f>
        <v>4060245</v>
      </c>
      <c r="N28" s="22">
        <f>'[4]Jan.-Dez. 2022'!N20</f>
        <v>4014459</v>
      </c>
      <c r="O28" s="22">
        <f>'[4]Jan.-Dez. 2022'!O20</f>
        <v>3873769</v>
      </c>
      <c r="P28" s="22">
        <f>'[4]Jan.-Dez. 2022'!P20</f>
        <v>3271209</v>
      </c>
      <c r="Q28" s="22">
        <f>'[4]Jan.-Dez. 2022'!Q20</f>
        <v>2752160</v>
      </c>
    </row>
    <row r="29" spans="2:17" s="10" customFormat="1" ht="13.2" x14ac:dyDescent="0.25">
      <c r="C29" s="9" t="s">
        <v>28</v>
      </c>
      <c r="D29" s="21" t="s">
        <v>21</v>
      </c>
      <c r="E29" s="9">
        <f>SUM(F29:Q29)</f>
        <v>8486294</v>
      </c>
      <c r="F29" s="22">
        <f>'[4]Jan.-Dez. 2022'!F21</f>
        <v>323439</v>
      </c>
      <c r="G29" s="22">
        <f>'[4]Jan.-Dez. 2022'!G21</f>
        <v>354149</v>
      </c>
      <c r="H29" s="22">
        <f>'[4]Jan.-Dez. 2022'!H21</f>
        <v>436658</v>
      </c>
      <c r="I29" s="22">
        <f>'[4]Jan.-Dez. 2022'!I21</f>
        <v>591340</v>
      </c>
      <c r="J29" s="22">
        <f>'[4]Jan.-Dez. 2022'!J21</f>
        <v>761211</v>
      </c>
      <c r="K29" s="22">
        <f>'[4]Jan.-Dez. 2022'!K21</f>
        <v>758767</v>
      </c>
      <c r="L29" s="22">
        <f>'[4]Jan.-Dez. 2022'!L21</f>
        <v>875502</v>
      </c>
      <c r="M29" s="22">
        <f>'[4]Jan.-Dez. 2022'!M21</f>
        <v>984858</v>
      </c>
      <c r="N29" s="22">
        <f>'[4]Jan.-Dez. 2022'!N21</f>
        <v>842315</v>
      </c>
      <c r="O29" s="22">
        <f>'[4]Jan.-Dez. 2022'!O21</f>
        <v>890831</v>
      </c>
      <c r="P29" s="22">
        <f>'[4]Jan.-Dez. 2022'!P21</f>
        <v>779907</v>
      </c>
      <c r="Q29" s="22">
        <f>'[4]Jan.-Dez. 2022'!Q21</f>
        <v>887317</v>
      </c>
    </row>
    <row r="30" spans="2:17" ht="13.2" x14ac:dyDescent="0.25">
      <c r="C30" s="12" t="s">
        <v>27</v>
      </c>
      <c r="D30" s="4" t="s">
        <v>26</v>
      </c>
      <c r="E30" s="11"/>
      <c r="F30" s="22">
        <f>'[4]Jan.-Dez. 2022'!F22</f>
        <v>122.3</v>
      </c>
      <c r="G30" s="22">
        <f>'[4]Jan.-Dez. 2022'!G22</f>
        <v>109.4</v>
      </c>
      <c r="H30" s="22">
        <f>'[4]Jan.-Dez. 2022'!H22</f>
        <v>134.5</v>
      </c>
      <c r="I30" s="22">
        <f>'[4]Jan.-Dez. 2022'!I22</f>
        <v>217.7</v>
      </c>
      <c r="J30" s="22">
        <f>'[4]Jan.-Dez. 2022'!J22</f>
        <v>207.3</v>
      </c>
      <c r="K30" s="22">
        <f>'[4]Jan.-Dez. 2022'!K22</f>
        <v>81.400000000000006</v>
      </c>
      <c r="L30" s="22">
        <f>'[4]Jan.-Dez. 2022'!L22</f>
        <v>24.5</v>
      </c>
      <c r="M30" s="22">
        <f>'[4]Jan.-Dez. 2022'!M22</f>
        <v>11.9</v>
      </c>
      <c r="N30" s="22">
        <f>'[4]Jan.-Dez. 2022'!N22</f>
        <v>17</v>
      </c>
      <c r="O30" s="22">
        <f>'[4]Jan.-Dez. 2022'!O22</f>
        <v>7</v>
      </c>
      <c r="P30" s="22">
        <f>'[4]Jan.-Dez. 2022'!P22</f>
        <v>17.600000000000001</v>
      </c>
      <c r="Q30" s="22">
        <f>'[4]Jan.-Dez. 2022'!Q22</f>
        <v>38.299999999999997</v>
      </c>
    </row>
    <row r="31" spans="2:17" ht="13.2" x14ac:dyDescent="0.25">
      <c r="C31" s="12" t="s">
        <v>28</v>
      </c>
      <c r="D31" s="4" t="s">
        <v>26</v>
      </c>
      <c r="E31" s="11"/>
      <c r="F31" s="22">
        <f>'[4]Jan.-Dez. 2022'!F23</f>
        <v>284.2</v>
      </c>
      <c r="G31" s="22">
        <f>'[4]Jan.-Dez. 2022'!G23</f>
        <v>301.5</v>
      </c>
      <c r="H31" s="22">
        <f>'[4]Jan.-Dez. 2022'!H23</f>
        <v>279.2</v>
      </c>
      <c r="I31" s="22">
        <f>'[4]Jan.-Dez. 2022'!I23</f>
        <v>437.5</v>
      </c>
      <c r="J31" s="22">
        <f>'[4]Jan.-Dez. 2022'!J23</f>
        <v>520.70000000000005</v>
      </c>
      <c r="K31" s="22">
        <f>'[4]Jan.-Dez. 2022'!K23</f>
        <v>272.3</v>
      </c>
      <c r="L31" s="22">
        <f>'[4]Jan.-Dez. 2022'!L23</f>
        <v>105.5</v>
      </c>
      <c r="M31" s="22">
        <f>'[4]Jan.-Dez. 2022'!M23</f>
        <v>81.2</v>
      </c>
      <c r="N31" s="22">
        <f>'[4]Jan.-Dez. 2022'!N23</f>
        <v>57.5</v>
      </c>
      <c r="O31" s="22">
        <f>'[4]Jan.-Dez. 2022'!O23</f>
        <v>40.700000000000003</v>
      </c>
      <c r="P31" s="22">
        <f>'[4]Jan.-Dez. 2022'!P23</f>
        <v>50.5</v>
      </c>
      <c r="Q31" s="22">
        <f>'[4]Jan.-Dez. 2022'!Q23</f>
        <v>99.6</v>
      </c>
    </row>
    <row r="32" spans="2:17" ht="13.2" x14ac:dyDescent="0.25">
      <c r="B32" s="12" t="s">
        <v>30</v>
      </c>
      <c r="D32" s="4" t="s">
        <v>21</v>
      </c>
      <c r="E32" s="11">
        <f>E26/E20</f>
        <v>2.3389334181755985</v>
      </c>
      <c r="F32" s="22">
        <f>'[4]Jan.-Dez. 2022'!F24</f>
        <v>2.7</v>
      </c>
      <c r="G32" s="22">
        <f>'[4]Jan.-Dez. 2022'!G24</f>
        <v>2.6</v>
      </c>
      <c r="H32" s="22">
        <f>'[4]Jan.-Dez. 2022'!H24</f>
        <v>2.5</v>
      </c>
      <c r="I32" s="22">
        <f>'[4]Jan.-Dez. 2022'!I24</f>
        <v>2.4</v>
      </c>
      <c r="J32" s="22">
        <f>'[4]Jan.-Dez. 2022'!J24</f>
        <v>2.2000000000000002</v>
      </c>
      <c r="K32" s="22">
        <f>'[4]Jan.-Dez. 2022'!K24</f>
        <v>2.2999999999999998</v>
      </c>
      <c r="L32" s="22">
        <f>'[4]Jan.-Dez. 2022'!L24</f>
        <v>2.4</v>
      </c>
      <c r="M32" s="22">
        <f>'[4]Jan.-Dez. 2022'!M24</f>
        <v>2.2999999999999998</v>
      </c>
      <c r="N32" s="22">
        <f>'[4]Jan.-Dez. 2022'!N24</f>
        <v>2.2000000000000002</v>
      </c>
      <c r="O32" s="22">
        <f>'[4]Jan.-Dez. 2022'!O24</f>
        <v>2.4</v>
      </c>
      <c r="P32" s="22">
        <f>'[4]Jan.-Dez. 2022'!P24</f>
        <v>2.2000000000000002</v>
      </c>
      <c r="Q32" s="22">
        <f>'[4]Jan.-Dez. 2022'!Q24</f>
        <v>2.2000000000000002</v>
      </c>
    </row>
    <row r="33" spans="2:17" ht="13.2" x14ac:dyDescent="0.25">
      <c r="B33" s="12" t="s">
        <v>31</v>
      </c>
      <c r="D33" s="4" t="s">
        <v>32</v>
      </c>
      <c r="E33" s="9"/>
      <c r="F33" s="22">
        <f>'[4]Jan.-Dez. 2022'!F25</f>
        <v>22.7</v>
      </c>
      <c r="G33" s="22">
        <f>'[4]Jan.-Dez. 2022'!G25</f>
        <v>25.7</v>
      </c>
      <c r="H33" s="22">
        <f>'[4]Jan.-Dez. 2022'!H25</f>
        <v>30.8</v>
      </c>
      <c r="I33" s="22">
        <f>'[4]Jan.-Dez. 2022'!I25</f>
        <v>38</v>
      </c>
      <c r="J33" s="22">
        <f>'[4]Jan.-Dez. 2022'!J25</f>
        <v>43.9</v>
      </c>
      <c r="K33" s="22">
        <f>'[4]Jan.-Dez. 2022'!K25</f>
        <v>45.3</v>
      </c>
      <c r="L33" s="22">
        <f>'[4]Jan.-Dez. 2022'!L25</f>
        <v>42.2</v>
      </c>
      <c r="M33" s="22">
        <f>'[4]Jan.-Dez. 2022'!M25</f>
        <v>46.5</v>
      </c>
      <c r="N33" s="22">
        <f>'[4]Jan.-Dez. 2022'!N25</f>
        <v>47.8</v>
      </c>
      <c r="O33" s="22">
        <f>'[4]Jan.-Dez. 2022'!O25</f>
        <v>45.9</v>
      </c>
      <c r="P33" s="22">
        <f>'[4]Jan.-Dez. 2022'!P25</f>
        <v>41.7</v>
      </c>
      <c r="Q33" s="22">
        <f>'[4]Jan.-Dez. 2022'!Q25</f>
        <v>37.6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3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23" sqref="E23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109375" style="10" bestFit="1" customWidth="1"/>
    <col min="6" max="8" width="8.88671875" customWidth="1"/>
    <col min="9" max="9" width="12.6640625" style="1" collapsed="1"/>
    <col min="10" max="14" width="8.8867187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2021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ht="27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v>4919</v>
      </c>
      <c r="G8" s="22">
        <v>4932</v>
      </c>
      <c r="H8" s="22">
        <v>4926</v>
      </c>
      <c r="I8" s="22">
        <v>4912</v>
      </c>
      <c r="J8" s="22">
        <v>4916</v>
      </c>
      <c r="K8" s="22">
        <v>4922</v>
      </c>
      <c r="L8" s="22">
        <v>4903</v>
      </c>
      <c r="M8" s="22">
        <v>4911</v>
      </c>
      <c r="N8" s="22">
        <v>4910</v>
      </c>
      <c r="O8" s="22">
        <v>4894</v>
      </c>
      <c r="P8" s="22">
        <v>4903</v>
      </c>
      <c r="Q8" s="22">
        <v>4896</v>
      </c>
    </row>
    <row r="9" spans="1:17" ht="13.2" x14ac:dyDescent="0.25">
      <c r="A9" s="12"/>
      <c r="B9" s="12"/>
      <c r="D9" s="4" t="s">
        <v>26</v>
      </c>
      <c r="E9" s="9"/>
      <c r="F9" s="20">
        <f>100*F8/'2020'!F8-100</f>
        <v>-1.8163672654690686</v>
      </c>
      <c r="G9" s="20">
        <f>100*G8/'2020'!G8-100</f>
        <v>-1.5568862275449078</v>
      </c>
      <c r="H9" s="20">
        <f>100*H8/'2020'!H8-100</f>
        <v>-1.3616339607528971</v>
      </c>
      <c r="I9" s="20">
        <f>100*I8/'2020'!I8-100</f>
        <v>-1.4446227929373947</v>
      </c>
      <c r="J9" s="20">
        <f>100*J8/'2020'!J8-100</f>
        <v>-1.0865191146881301</v>
      </c>
      <c r="K9" s="20">
        <f>100*K8/'2020'!K8-100</f>
        <v>-0.56565656565656752</v>
      </c>
      <c r="L9" s="20">
        <f>100*L8/'2020'!L8-100</f>
        <v>-0.64842958459979627</v>
      </c>
      <c r="M9" s="20">
        <f>100*M8/'2020'!M8-100</f>
        <v>-0.58704453441295357</v>
      </c>
      <c r="N9" s="20">
        <f>100*N8/'2020'!N8-100</f>
        <v>-0.78803798747222231</v>
      </c>
      <c r="O9" s="20">
        <f>100*O8/'2020'!O8-100</f>
        <v>-0.87097427587603704</v>
      </c>
      <c r="P9" s="20">
        <f>100*P8/'2020'!P8-100</f>
        <v>-0.74898785425101266</v>
      </c>
      <c r="Q9" s="20">
        <f>100*Q8/'2020'!Q8-100</f>
        <v>-0.56864337936636389</v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-3.283523397561936</v>
      </c>
      <c r="G10" s="26">
        <f>100*G8/'2019'!G8-100</f>
        <v>-3.0469825044230419</v>
      </c>
      <c r="H10" s="26">
        <f>100*H8/'2019'!H8-100</f>
        <v>-3.0505805943711835</v>
      </c>
      <c r="I10" s="26">
        <f>100*I8/'2019'!I8-100</f>
        <v>-3.4780899980349744</v>
      </c>
      <c r="J10" s="26">
        <f>100*J8/'2019'!J8-100</f>
        <v>-3.1330049261083701</v>
      </c>
      <c r="K10" s="26">
        <f>100*K8/'2019'!K8-100</f>
        <v>-2.9765424797949862</v>
      </c>
      <c r="L10" s="26">
        <f>100*L8/'2019'!L8-100</f>
        <v>-3.4652490647765291</v>
      </c>
      <c r="M10" s="26">
        <f>100*M8/'2019'!M8-100</f>
        <v>-3.4597994888932533</v>
      </c>
      <c r="N10" s="26">
        <f>100*N8/'2019'!N8-100</f>
        <v>-3.4035018689750132</v>
      </c>
      <c r="O10" s="26">
        <f>100*O8/'2019'!O8-100</f>
        <v>-3.4333070244672399</v>
      </c>
      <c r="P10" s="26">
        <f>100*P8/'2019'!P8-100</f>
        <v>-3.2938856015779123</v>
      </c>
      <c r="Q10" s="26">
        <f>100*Q8/'2019'!Q8-100</f>
        <v>-3.0686992674717857</v>
      </c>
    </row>
    <row r="11" spans="1:17" s="10" customFormat="1" ht="13.2" x14ac:dyDescent="0.25">
      <c r="B11" s="9" t="s">
        <v>22</v>
      </c>
      <c r="D11" s="21" t="s">
        <v>21</v>
      </c>
      <c r="E11" s="9"/>
      <c r="F11" s="23">
        <v>3881</v>
      </c>
      <c r="G11" s="23">
        <v>3806</v>
      </c>
      <c r="H11" s="23">
        <v>3970</v>
      </c>
      <c r="I11" s="23">
        <v>3875</v>
      </c>
      <c r="J11" s="23">
        <v>4094</v>
      </c>
      <c r="K11" s="23">
        <v>4501</v>
      </c>
      <c r="L11" s="23">
        <v>4610</v>
      </c>
      <c r="M11" s="23">
        <v>4641</v>
      </c>
      <c r="N11" s="23">
        <v>4676</v>
      </c>
      <c r="O11" s="23">
        <v>4664</v>
      </c>
      <c r="P11" s="23">
        <v>4593</v>
      </c>
      <c r="Q11" s="23">
        <v>4572</v>
      </c>
    </row>
    <row r="12" spans="1:17" ht="13.2" x14ac:dyDescent="0.25">
      <c r="B12" s="12"/>
      <c r="D12" s="4" t="s">
        <v>26</v>
      </c>
      <c r="E12" s="9"/>
      <c r="F12" s="20">
        <f>100*F11/'2020'!F9-100</f>
        <v>-19.07839866555463</v>
      </c>
      <c r="G12" s="20">
        <f>100*G11/'2020'!G9-100</f>
        <v>-20.675281367236352</v>
      </c>
      <c r="H12" s="20">
        <f>100*H11/'2020'!H9-100</f>
        <v>-16.736577181208048</v>
      </c>
      <c r="I12" s="20">
        <f>100*I11/'2020'!I9-100</f>
        <v>13.204791118901554</v>
      </c>
      <c r="J12" s="20">
        <f>100*J11/'2020'!J9-100</f>
        <v>-6.0362634840486606</v>
      </c>
      <c r="K12" s="20">
        <f>100*K11/'2020'!K9-100</f>
        <v>-2.3220486111111143</v>
      </c>
      <c r="L12" s="20">
        <f>100*L11/'2020'!L9-100</f>
        <v>-1.2425021422450726</v>
      </c>
      <c r="M12" s="20">
        <f>100*M11/'2020'!M9-100</f>
        <v>-1.9852164730728674</v>
      </c>
      <c r="N12" s="20">
        <f>100*N11/'2020'!N9-100</f>
        <v>-1.8677859391395657</v>
      </c>
      <c r="O12" s="20">
        <f>100*O11/'2020'!O9-100</f>
        <v>-0.87141339001063045</v>
      </c>
      <c r="P12" s="20">
        <f>100*P11/'2020'!P9-100</f>
        <v>6.1229205175600754</v>
      </c>
      <c r="Q12" s="20">
        <f>100*Q11/'2020'!Q9-100</f>
        <v>22.870196183821548</v>
      </c>
    </row>
    <row r="13" spans="1:17" ht="13.2" x14ac:dyDescent="0.25">
      <c r="B13" s="12"/>
      <c r="D13" s="24" t="s">
        <v>50</v>
      </c>
      <c r="E13" s="25"/>
      <c r="F13" s="26">
        <f>100*F11/'2019'!F9-100</f>
        <v>-20.127598271249227</v>
      </c>
      <c r="G13" s="26">
        <f>100*G11/'2019'!G9-100</f>
        <v>-21.638871731521519</v>
      </c>
      <c r="H13" s="26">
        <f>100*H11/'2019'!H9-100</f>
        <v>-18.780687397708675</v>
      </c>
      <c r="I13" s="26">
        <f>100*I11/'2019'!I9-100</f>
        <v>-22.047877690605517</v>
      </c>
      <c r="J13" s="26">
        <f>100*J11/'2019'!J9-100</f>
        <v>-17.758135797509041</v>
      </c>
      <c r="K13" s="26">
        <f>100*K11/'2019'!K9-100</f>
        <v>-9.6366191527805682</v>
      </c>
      <c r="L13" s="26">
        <f>100*L11/'2019'!L9-100</f>
        <v>-7.6707390346485056</v>
      </c>
      <c r="M13" s="26">
        <f>100*M11/'2019'!M9-100</f>
        <v>-7.1985602879424135</v>
      </c>
      <c r="N13" s="26">
        <f>100*N11/'2019'!N9-100</f>
        <v>-6.3676411694032851</v>
      </c>
      <c r="O13" s="26">
        <f>100*O11/'2019'!O9-100</f>
        <v>-6.1191626409017772</v>
      </c>
      <c r="P13" s="26">
        <f>100*P11/'2019'!P9-100</f>
        <v>-6.2844317486227368</v>
      </c>
      <c r="Q13" s="26">
        <f>100*Q11/'2019'!Q9-100</f>
        <v>-5.9065651368594416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v>324596</v>
      </c>
      <c r="G14" s="23">
        <v>324378</v>
      </c>
      <c r="H14" s="23">
        <v>324182</v>
      </c>
      <c r="I14" s="23">
        <v>323782</v>
      </c>
      <c r="J14" s="23">
        <v>325374</v>
      </c>
      <c r="K14" s="23">
        <v>326065</v>
      </c>
      <c r="L14" s="23">
        <v>325538</v>
      </c>
      <c r="M14" s="23">
        <v>327067</v>
      </c>
      <c r="N14" s="23">
        <v>327105</v>
      </c>
      <c r="O14" s="23">
        <v>326357</v>
      </c>
      <c r="P14" s="23">
        <v>327792</v>
      </c>
      <c r="Q14" s="23">
        <v>327706</v>
      </c>
    </row>
    <row r="15" spans="1:17" ht="13.2" x14ac:dyDescent="0.25">
      <c r="B15" s="12"/>
      <c r="D15" s="4" t="s">
        <v>26</v>
      </c>
      <c r="E15" s="9"/>
      <c r="F15" s="20">
        <f>100*F14/'2020'!F10-100</f>
        <v>0.18178619597725287</v>
      </c>
      <c r="G15" s="20">
        <f>100*G14/'2020'!G10-100</f>
        <v>-0.34041402702420953</v>
      </c>
      <c r="H15" s="20">
        <f>100*H14/'2020'!H10-100</f>
        <v>-0.61528745604542223</v>
      </c>
      <c r="I15" s="20">
        <f>100*I14/'2020'!I10-100</f>
        <v>-0.4700117733491993</v>
      </c>
      <c r="J15" s="20">
        <f>100*J14/'2020'!J10-100</f>
        <v>0.44298463599628235</v>
      </c>
      <c r="K15" s="20">
        <v>0.7</v>
      </c>
      <c r="L15" s="20">
        <f>100*L14/'2020'!L10-100</f>
        <v>0.64149531785706415</v>
      </c>
      <c r="M15" s="20">
        <f>100*M14/'2020'!M10-100</f>
        <v>0.95938066236776365</v>
      </c>
      <c r="N15" s="20">
        <f>100*N14/'2020'!N10-100</f>
        <v>0.88640506305689826</v>
      </c>
      <c r="O15" s="20">
        <f>100*O14/'2020'!O10-100</f>
        <v>0.75016901956304594</v>
      </c>
      <c r="P15" s="20">
        <f>100*P14/'2020'!P10-100</f>
        <v>0.73014234088059027</v>
      </c>
      <c r="Q15" s="20">
        <f>100*Q14/'2020'!Q10-100</f>
        <v>0.83292563977120437</v>
      </c>
    </row>
    <row r="16" spans="1:17" ht="13.2" x14ac:dyDescent="0.25">
      <c r="B16" s="12"/>
      <c r="D16" s="24" t="s">
        <v>50</v>
      </c>
      <c r="E16" s="25"/>
      <c r="F16" s="26">
        <f>100*F14/'2019'!F10-100</f>
        <v>8.9113093457740433E-2</v>
      </c>
      <c r="G16" s="26">
        <f>100*G14/'2019'!G10-100</f>
        <v>0.23298642869502828</v>
      </c>
      <c r="H16" s="26">
        <f>100*H14/'2019'!H10-100</f>
        <v>0.19378467339400629</v>
      </c>
      <c r="I16" s="26">
        <f>100*I14/'2019'!I10-100</f>
        <v>-7.283545975840866E-2</v>
      </c>
      <c r="J16" s="26">
        <f>100*J14/'2019'!J10-100</f>
        <v>0.5236669663462834</v>
      </c>
      <c r="K16" s="26">
        <f>100*K14/'2019'!K10-100</f>
        <v>0.55076030208554982</v>
      </c>
      <c r="L16" s="26">
        <f>100*L14/'2019'!L10-100</f>
        <v>0.18742556066094096</v>
      </c>
      <c r="M16" s="26">
        <f>100*M14/'2019'!M10-100</f>
        <v>0.60597298652402287</v>
      </c>
      <c r="N16" s="26">
        <f>100*N14/'2019'!N10-100</f>
        <v>0.56816609634842052</v>
      </c>
      <c r="O16" s="26">
        <f>100*O14/'2019'!O10-100</f>
        <v>0.42495445817537814</v>
      </c>
      <c r="P16" s="26">
        <f>100*P14/'2019'!P10-100</f>
        <v>0.65745230323260273</v>
      </c>
      <c r="Q16" s="26">
        <f>100*Q14/'2019'!Q10-100</f>
        <v>0.83385641669435984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v>257041</v>
      </c>
      <c r="G17" s="23">
        <v>247936</v>
      </c>
      <c r="H17" s="23">
        <v>264833</v>
      </c>
      <c r="I17" s="23">
        <v>251810</v>
      </c>
      <c r="J17" s="23">
        <v>267245</v>
      </c>
      <c r="K17" s="23">
        <v>289813</v>
      </c>
      <c r="L17" s="23">
        <v>300663</v>
      </c>
      <c r="M17" s="23">
        <v>307028</v>
      </c>
      <c r="N17" s="23">
        <v>310559</v>
      </c>
      <c r="O17" s="23">
        <v>309895</v>
      </c>
      <c r="P17" s="23">
        <v>310721</v>
      </c>
      <c r="Q17" s="23">
        <v>308686</v>
      </c>
    </row>
    <row r="18" spans="2:17" ht="13.2" x14ac:dyDescent="0.25">
      <c r="B18" s="12"/>
      <c r="D18" s="4" t="s">
        <v>26</v>
      </c>
      <c r="E18" s="9"/>
      <c r="F18" s="20">
        <f>100*F17/'2020'!F11-100</f>
        <v>-18.163786406530576</v>
      </c>
      <c r="G18" s="20">
        <f>100*G17/'2020'!G11-100</f>
        <v>-20.897912824864889</v>
      </c>
      <c r="H18" s="20">
        <f>100*H17/'2020'!H11-100</f>
        <v>-15.283531289685897</v>
      </c>
      <c r="I18" s="20">
        <f>100*I17/'2020'!I11-100</f>
        <v>19.222010217270878</v>
      </c>
      <c r="J18" s="20">
        <f>100*J17/'2020'!J11-100</f>
        <v>2.0774924944424527</v>
      </c>
      <c r="K18" s="20">
        <f>100*K17/'2020'!K11-100</f>
        <v>1.4296813752939812</v>
      </c>
      <c r="L18" s="20">
        <f>100*L17/'2020'!L11-100</f>
        <v>2.8603978077467787</v>
      </c>
      <c r="M18" s="20">
        <f>100*M17/'2020'!M11-100</f>
        <v>2.1285371670730342</v>
      </c>
      <c r="N18" s="20">
        <f>100*N17/'2020'!N11-100</f>
        <v>1.5356598727530724</v>
      </c>
      <c r="O18" s="20">
        <f>100*O17/'2020'!O11-100</f>
        <v>2.3076542150179051</v>
      </c>
      <c r="P18" s="20">
        <f>100*P17/'2020'!P11-100</f>
        <v>9.1179496904378112</v>
      </c>
      <c r="Q18" s="20">
        <f>100*Q17/'2020'!Q11-100</f>
        <v>26.232840020119653</v>
      </c>
    </row>
    <row r="19" spans="2:17" ht="13.2" x14ac:dyDescent="0.25">
      <c r="B19" s="12"/>
      <c r="D19" s="24" t="s">
        <v>50</v>
      </c>
      <c r="E19" s="25"/>
      <c r="F19" s="26">
        <f>100*F17/'2019'!F11-100</f>
        <v>-18.219245637199535</v>
      </c>
      <c r="G19" s="26">
        <f>100*G17/'2019'!G11-100</f>
        <v>-21.001752429504535</v>
      </c>
      <c r="H19" s="26">
        <f>100*H17/'2019'!H11-100</f>
        <v>-15.744682204872717</v>
      </c>
      <c r="I19" s="26">
        <f>100*I17/'2019'!I11-100</f>
        <v>-20.461544778877339</v>
      </c>
      <c r="J19" s="26">
        <f>100*J17/'2019'!J11-100</f>
        <v>-15.547725513122344</v>
      </c>
      <c r="K19" s="26">
        <f>100*K17/'2019'!K11-100</f>
        <v>-8.6823498273297872</v>
      </c>
      <c r="L19" s="26">
        <f>100*L17/'2019'!L11-100</f>
        <v>-5.5148768745364691</v>
      </c>
      <c r="M19" s="26">
        <f>100*M17/'2019'!M11-100</f>
        <v>-3.521914553978803</v>
      </c>
      <c r="N19" s="26">
        <f>100*N17/'2019'!N11-100</f>
        <v>-2.2187867987380656</v>
      </c>
      <c r="O19" s="26">
        <f>100*O17/'2019'!O11-100</f>
        <v>-2.5239133238340514</v>
      </c>
      <c r="P19" s="26">
        <f>100*P17/'2019'!P11-100</f>
        <v>-2.1847189299284508</v>
      </c>
      <c r="Q19" s="26">
        <f>100*Q17/'2019'!Q11-100</f>
        <v>-2.2953870696149181</v>
      </c>
    </row>
    <row r="20" spans="2:17" s="10" customFormat="1" ht="13.2" x14ac:dyDescent="0.25">
      <c r="B20" s="9" t="s">
        <v>25</v>
      </c>
      <c r="D20" s="21" t="s">
        <v>21</v>
      </c>
      <c r="E20" s="9">
        <f>SUM(F20:Q20)</f>
        <v>11081065</v>
      </c>
      <c r="F20" s="22">
        <v>221825</v>
      </c>
      <c r="G20" s="22">
        <v>242821</v>
      </c>
      <c r="H20" s="22">
        <v>335675</v>
      </c>
      <c r="I20" s="22">
        <v>298477</v>
      </c>
      <c r="J20" s="22">
        <v>407234</v>
      </c>
      <c r="K20" s="22">
        <v>860430</v>
      </c>
      <c r="L20" s="22">
        <v>1278414</v>
      </c>
      <c r="M20" s="22">
        <v>1653484</v>
      </c>
      <c r="N20" s="22">
        <v>1686874</v>
      </c>
      <c r="O20" s="22">
        <v>1746008</v>
      </c>
      <c r="P20" s="22">
        <v>1399117</v>
      </c>
      <c r="Q20" s="22">
        <v>950706</v>
      </c>
    </row>
    <row r="21" spans="2:17" ht="13.2" x14ac:dyDescent="0.25">
      <c r="D21" s="4" t="s">
        <v>26</v>
      </c>
      <c r="E21" s="11"/>
      <c r="F21" s="19">
        <v>-86.4</v>
      </c>
      <c r="G21" s="19">
        <v>-85.8</v>
      </c>
      <c r="H21" s="19">
        <v>-54.1</v>
      </c>
      <c r="I21" s="19">
        <v>137.4</v>
      </c>
      <c r="J21" s="19">
        <v>5</v>
      </c>
      <c r="K21" s="19">
        <v>5.7</v>
      </c>
      <c r="L21" s="19">
        <v>8.1999999999999993</v>
      </c>
      <c r="M21" s="19">
        <v>18.8</v>
      </c>
      <c r="N21" s="19">
        <v>23.2</v>
      </c>
      <c r="O21" s="19">
        <v>67</v>
      </c>
      <c r="P21" s="19">
        <v>312.89999999999998</v>
      </c>
      <c r="Q21" s="19">
        <v>334.4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SUM(F22:Q22)</f>
        <v>9444075</v>
      </c>
      <c r="F22" s="22">
        <v>196520</v>
      </c>
      <c r="G22" s="22">
        <v>216133</v>
      </c>
      <c r="H22" s="22">
        <v>298141</v>
      </c>
      <c r="I22" s="22">
        <v>263809</v>
      </c>
      <c r="J22" s="22">
        <v>365230</v>
      </c>
      <c r="K22" s="22">
        <v>776782</v>
      </c>
      <c r="L22" s="22">
        <v>1104300</v>
      </c>
      <c r="M22" s="22">
        <v>1419664</v>
      </c>
      <c r="N22" s="22">
        <v>1444966</v>
      </c>
      <c r="O22" s="22">
        <v>1462846</v>
      </c>
      <c r="P22" s="22">
        <v>1156886</v>
      </c>
      <c r="Q22" s="22">
        <v>738798</v>
      </c>
    </row>
    <row r="23" spans="2:17" s="10" customFormat="1" ht="13.2" x14ac:dyDescent="0.25">
      <c r="C23" s="9" t="s">
        <v>28</v>
      </c>
      <c r="D23" s="21" t="s">
        <v>21</v>
      </c>
      <c r="E23" s="9">
        <f>SUM(F23:Q23)</f>
        <v>1636990</v>
      </c>
      <c r="F23" s="22">
        <v>25305</v>
      </c>
      <c r="G23" s="22">
        <v>26688</v>
      </c>
      <c r="H23" s="22">
        <v>37534</v>
      </c>
      <c r="I23" s="22">
        <v>34668</v>
      </c>
      <c r="J23" s="22">
        <v>42004</v>
      </c>
      <c r="K23" s="22">
        <v>83648</v>
      </c>
      <c r="L23" s="22">
        <v>174114</v>
      </c>
      <c r="M23" s="22">
        <v>233820</v>
      </c>
      <c r="N23" s="22">
        <v>241908</v>
      </c>
      <c r="O23" s="22">
        <v>283162</v>
      </c>
      <c r="P23" s="22">
        <v>242231</v>
      </c>
      <c r="Q23" s="22">
        <v>211908</v>
      </c>
    </row>
    <row r="24" spans="2:17" ht="13.2" x14ac:dyDescent="0.25">
      <c r="C24" s="12" t="s">
        <v>27</v>
      </c>
      <c r="D24" s="4" t="s">
        <v>26</v>
      </c>
      <c r="E24" s="11"/>
      <c r="F24" s="19">
        <v>-84.5</v>
      </c>
      <c r="G24" s="19">
        <v>-83.8</v>
      </c>
      <c r="H24" s="19">
        <v>-51.6</v>
      </c>
      <c r="I24" s="19">
        <v>132</v>
      </c>
      <c r="J24" s="19">
        <v>1.5</v>
      </c>
      <c r="K24" s="19">
        <v>6.6</v>
      </c>
      <c r="L24" s="19">
        <v>12.9</v>
      </c>
      <c r="M24" s="19">
        <v>23.4</v>
      </c>
      <c r="N24" s="19">
        <v>21.4</v>
      </c>
      <c r="O24" s="19">
        <v>53.3</v>
      </c>
      <c r="P24" s="19">
        <v>280.2</v>
      </c>
      <c r="Q24" s="19">
        <v>280.8</v>
      </c>
    </row>
    <row r="25" spans="2:17" ht="13.2" x14ac:dyDescent="0.25">
      <c r="C25" s="12" t="s">
        <v>28</v>
      </c>
      <c r="D25" s="4" t="s">
        <v>26</v>
      </c>
      <c r="E25" s="11"/>
      <c r="F25" s="19">
        <v>-93.1</v>
      </c>
      <c r="G25" s="19">
        <v>-93</v>
      </c>
      <c r="H25" s="19">
        <v>-67.5</v>
      </c>
      <c r="I25" s="19">
        <v>187.9</v>
      </c>
      <c r="J25" s="19">
        <v>50.9</v>
      </c>
      <c r="K25" s="19">
        <v>-1.9</v>
      </c>
      <c r="L25" s="19">
        <v>-14.5</v>
      </c>
      <c r="M25" s="19">
        <v>-3.1</v>
      </c>
      <c r="N25" s="19">
        <v>34.799999999999997</v>
      </c>
      <c r="O25" s="19">
        <v>209.2</v>
      </c>
      <c r="P25" s="19">
        <v>600.20000000000005</v>
      </c>
      <c r="Q25" s="19">
        <v>752.4</v>
      </c>
    </row>
    <row r="26" spans="2:17" s="10" customFormat="1" ht="13.2" x14ac:dyDescent="0.25">
      <c r="B26" s="9" t="s">
        <v>29</v>
      </c>
      <c r="D26" s="21" t="s">
        <v>21</v>
      </c>
      <c r="E26" s="9">
        <f>SUM(F26:Q26)</f>
        <v>29608783</v>
      </c>
      <c r="F26" s="22">
        <v>898773</v>
      </c>
      <c r="G26" s="22">
        <v>983692</v>
      </c>
      <c r="H26" s="22">
        <v>1234976</v>
      </c>
      <c r="I26" s="22">
        <v>1117746</v>
      </c>
      <c r="J26" s="22">
        <v>1376210</v>
      </c>
      <c r="K26" s="22">
        <v>2381611</v>
      </c>
      <c r="L26" s="22">
        <v>3447397</v>
      </c>
      <c r="M26" s="22">
        <v>4172512</v>
      </c>
      <c r="N26" s="22">
        <v>3966486</v>
      </c>
      <c r="O26" s="22">
        <v>4263559</v>
      </c>
      <c r="P26" s="22">
        <v>3316158</v>
      </c>
      <c r="Q26" s="22">
        <v>2449663</v>
      </c>
    </row>
    <row r="27" spans="2:17" ht="13.2" x14ac:dyDescent="0.25">
      <c r="D27" s="4" t="s">
        <v>26</v>
      </c>
      <c r="E27" s="11"/>
      <c r="F27" s="19">
        <v>-75.2</v>
      </c>
      <c r="G27" s="19">
        <v>-74.3</v>
      </c>
      <c r="H27" s="19">
        <v>-37.4</v>
      </c>
      <c r="I27" s="19">
        <v>77.400000000000006</v>
      </c>
      <c r="J27" s="19">
        <v>10.5</v>
      </c>
      <c r="K27" s="19">
        <v>10.199999999999999</v>
      </c>
      <c r="L27" s="19">
        <v>9.8000000000000007</v>
      </c>
      <c r="M27" s="19">
        <v>19.8</v>
      </c>
      <c r="N27" s="19">
        <v>19.2</v>
      </c>
      <c r="O27" s="19">
        <v>47.8</v>
      </c>
      <c r="P27" s="19">
        <v>162.1</v>
      </c>
      <c r="Q27" s="19">
        <v>162.9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SUM(F28:Q28)</f>
        <v>25775734</v>
      </c>
      <c r="F28" s="22">
        <v>814590</v>
      </c>
      <c r="G28" s="22">
        <v>895487</v>
      </c>
      <c r="H28" s="22">
        <v>1119821</v>
      </c>
      <c r="I28" s="22">
        <v>1007720</v>
      </c>
      <c r="J28" s="22">
        <v>1253564</v>
      </c>
      <c r="K28" s="22">
        <v>2177822</v>
      </c>
      <c r="L28" s="22">
        <v>3021349</v>
      </c>
      <c r="M28" s="22">
        <v>3628881</v>
      </c>
      <c r="N28" s="22">
        <v>3431534</v>
      </c>
      <c r="O28" s="22">
        <v>3626962</v>
      </c>
      <c r="P28" s="22">
        <v>2794694</v>
      </c>
      <c r="Q28" s="22">
        <v>2003310</v>
      </c>
    </row>
    <row r="29" spans="2:17" s="10" customFormat="1" ht="13.2" x14ac:dyDescent="0.25">
      <c r="C29" s="9" t="s">
        <v>28</v>
      </c>
      <c r="D29" s="21" t="s">
        <v>21</v>
      </c>
      <c r="E29" s="9">
        <f>SUM(F29:Q29)</f>
        <v>3833049</v>
      </c>
      <c r="F29" s="22">
        <v>84183</v>
      </c>
      <c r="G29" s="22">
        <v>88205</v>
      </c>
      <c r="H29" s="22">
        <v>115155</v>
      </c>
      <c r="I29" s="22">
        <v>110026</v>
      </c>
      <c r="J29" s="22">
        <v>122646</v>
      </c>
      <c r="K29" s="22">
        <v>203789</v>
      </c>
      <c r="L29" s="22">
        <v>426048</v>
      </c>
      <c r="M29" s="22">
        <v>543631</v>
      </c>
      <c r="N29" s="22">
        <v>534952</v>
      </c>
      <c r="O29" s="22">
        <v>636597</v>
      </c>
      <c r="P29" s="22">
        <v>521464</v>
      </c>
      <c r="Q29" s="22">
        <v>446353</v>
      </c>
    </row>
    <row r="30" spans="2:17" ht="13.2" x14ac:dyDescent="0.25">
      <c r="C30" s="12" t="s">
        <v>27</v>
      </c>
      <c r="D30" s="4" t="s">
        <v>26</v>
      </c>
      <c r="E30" s="11"/>
      <c r="F30" s="19">
        <v>-71.5</v>
      </c>
      <c r="G30" s="19">
        <v>-70.099999999999994</v>
      </c>
      <c r="H30" s="19">
        <v>-34.700000000000003</v>
      </c>
      <c r="I30" s="19">
        <v>73.8</v>
      </c>
      <c r="J30" s="19">
        <v>8.1999999999999993</v>
      </c>
      <c r="K30" s="19">
        <v>11.2</v>
      </c>
      <c r="L30" s="19">
        <v>14.2</v>
      </c>
      <c r="M30" s="19">
        <v>25.4</v>
      </c>
      <c r="N30" s="19">
        <v>17.8</v>
      </c>
      <c r="O30" s="19">
        <v>36.6</v>
      </c>
      <c r="P30" s="19">
        <v>142.4</v>
      </c>
      <c r="Q30" s="19">
        <v>136.4</v>
      </c>
    </row>
    <row r="31" spans="2:17" ht="13.2" x14ac:dyDescent="0.25">
      <c r="C31" s="12" t="s">
        <v>28</v>
      </c>
      <c r="D31" s="4" t="s">
        <v>26</v>
      </c>
      <c r="E31" s="11"/>
      <c r="F31" s="19">
        <v>-88.9</v>
      </c>
      <c r="G31" s="19">
        <v>-89.4</v>
      </c>
      <c r="H31" s="19">
        <v>-55.4</v>
      </c>
      <c r="I31" s="19">
        <v>118.9</v>
      </c>
      <c r="J31" s="19">
        <v>41</v>
      </c>
      <c r="K31" s="19">
        <v>-0.1</v>
      </c>
      <c r="L31" s="19">
        <v>-13.6</v>
      </c>
      <c r="M31" s="19">
        <v>-7.8</v>
      </c>
      <c r="N31" s="19">
        <v>29</v>
      </c>
      <c r="O31" s="19">
        <v>177.8</v>
      </c>
      <c r="P31" s="19">
        <v>365.1</v>
      </c>
      <c r="Q31" s="19">
        <v>428.7</v>
      </c>
    </row>
    <row r="32" spans="2:17" ht="13.2" x14ac:dyDescent="0.25">
      <c r="B32" s="12" t="s">
        <v>30</v>
      </c>
      <c r="D32" s="4" t="s">
        <v>21</v>
      </c>
      <c r="E32" s="11">
        <f>E26/E20</f>
        <v>2.6720160020720032</v>
      </c>
      <c r="F32" s="19">
        <v>4.0999999999999996</v>
      </c>
      <c r="G32" s="19">
        <v>4.0999999999999996</v>
      </c>
      <c r="H32" s="19">
        <v>3.7</v>
      </c>
      <c r="I32" s="19">
        <v>3.7</v>
      </c>
      <c r="J32" s="19">
        <v>3.4</v>
      </c>
      <c r="K32" s="19">
        <v>2.8</v>
      </c>
      <c r="L32" s="19">
        <v>2.7</v>
      </c>
      <c r="M32" s="19">
        <v>2.5</v>
      </c>
      <c r="N32" s="19">
        <v>2.4</v>
      </c>
      <c r="O32" s="19">
        <v>2.4</v>
      </c>
      <c r="P32" s="19">
        <v>2.4</v>
      </c>
      <c r="Q32" s="19">
        <v>2.6</v>
      </c>
    </row>
    <row r="33" spans="2:17" ht="13.2" x14ac:dyDescent="0.25">
      <c r="B33" s="12" t="s">
        <v>31</v>
      </c>
      <c r="D33" s="4" t="s">
        <v>32</v>
      </c>
      <c r="E33" s="9"/>
      <c r="F33" s="19">
        <v>11.8</v>
      </c>
      <c r="G33" s="19">
        <v>14.4</v>
      </c>
      <c r="H33" s="19">
        <v>15.2</v>
      </c>
      <c r="I33" s="19">
        <v>15.1</v>
      </c>
      <c r="J33" s="19">
        <v>16.2</v>
      </c>
      <c r="K33" s="19">
        <v>24.5</v>
      </c>
      <c r="L33" s="19">
        <v>33.4</v>
      </c>
      <c r="M33" s="19">
        <v>39.799999999999997</v>
      </c>
      <c r="N33" s="19">
        <v>40.1</v>
      </c>
      <c r="O33" s="19">
        <v>42.5</v>
      </c>
      <c r="P33" s="19">
        <v>35.299999999999997</v>
      </c>
      <c r="Q33" s="19">
        <v>26.3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42"/>
  <sheetViews>
    <sheetView zoomScale="85" zoomScaleNormal="85" workbookViewId="0">
      <selection activeCell="E12" sqref="E12"/>
    </sheetView>
  </sheetViews>
  <sheetFormatPr baseColWidth="10" defaultRowHeight="13.8" x14ac:dyDescent="0.3"/>
  <cols>
    <col min="1" max="1" width="34.44140625" customWidth="1"/>
    <col min="2" max="2" width="30.6640625" bestFit="1" customWidth="1"/>
    <col min="3" max="3" width="18.88671875" bestFit="1" customWidth="1"/>
    <col min="4" max="4" width="25.6640625" bestFit="1" customWidth="1"/>
  </cols>
  <sheetData>
    <row r="1" spans="1:17" ht="79.2" x14ac:dyDescent="0.3">
      <c r="A1" s="16" t="s">
        <v>0</v>
      </c>
      <c r="B1" s="13"/>
      <c r="C1" s="13"/>
      <c r="D1" s="13"/>
      <c r="E1" s="13"/>
    </row>
    <row r="2" spans="1:17" x14ac:dyDescent="0.3">
      <c r="A2" s="16" t="s">
        <v>1</v>
      </c>
      <c r="B2" s="13"/>
      <c r="C2" s="13"/>
      <c r="D2" s="13"/>
      <c r="E2" s="13"/>
    </row>
    <row r="3" spans="1:17" ht="14.4" thickBot="1" x14ac:dyDescent="0.35">
      <c r="A3" s="16" t="s">
        <v>2</v>
      </c>
      <c r="B3" s="13"/>
      <c r="C3" s="13"/>
      <c r="D3" s="13"/>
      <c r="E3" s="13"/>
    </row>
    <row r="4" spans="1:17" s="13" customFormat="1" ht="117" customHeight="1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2020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x14ac:dyDescent="0.3">
      <c r="A8" s="12" t="s">
        <v>19</v>
      </c>
      <c r="B8" s="12" t="s">
        <v>20</v>
      </c>
      <c r="C8" s="13"/>
      <c r="D8" s="4" t="s">
        <v>21</v>
      </c>
      <c r="E8" s="9"/>
      <c r="F8" s="2">
        <v>5010</v>
      </c>
      <c r="G8" s="2">
        <v>5010</v>
      </c>
      <c r="H8" s="2">
        <v>4994</v>
      </c>
      <c r="I8" s="2">
        <v>4984</v>
      </c>
      <c r="J8" s="2">
        <v>4970</v>
      </c>
      <c r="K8" s="2">
        <v>4950</v>
      </c>
      <c r="L8" s="2">
        <v>4935</v>
      </c>
      <c r="M8" s="2">
        <v>4940</v>
      </c>
      <c r="N8" s="2">
        <v>4949</v>
      </c>
      <c r="O8" s="2">
        <v>4937</v>
      </c>
      <c r="P8" s="2">
        <v>4940</v>
      </c>
      <c r="Q8" s="2">
        <v>4924</v>
      </c>
    </row>
    <row r="9" spans="1:17" x14ac:dyDescent="0.3">
      <c r="A9" s="13"/>
      <c r="B9" s="12" t="s">
        <v>22</v>
      </c>
      <c r="C9" s="13"/>
      <c r="D9" s="4" t="s">
        <v>21</v>
      </c>
      <c r="E9" s="9"/>
      <c r="F9" s="2">
        <v>4796</v>
      </c>
      <c r="G9" s="2">
        <v>4798</v>
      </c>
      <c r="H9" s="2">
        <v>4768</v>
      </c>
      <c r="I9" s="2">
        <v>3423</v>
      </c>
      <c r="J9" s="2">
        <v>4357</v>
      </c>
      <c r="K9" s="2">
        <v>4608</v>
      </c>
      <c r="L9" s="2">
        <v>4668</v>
      </c>
      <c r="M9" s="2">
        <v>4735</v>
      </c>
      <c r="N9" s="2">
        <v>4765</v>
      </c>
      <c r="O9" s="2">
        <v>4705</v>
      </c>
      <c r="P9" s="2">
        <v>4328</v>
      </c>
      <c r="Q9" s="2">
        <v>3721</v>
      </c>
    </row>
    <row r="10" spans="1:17" x14ac:dyDescent="0.3">
      <c r="A10" s="13"/>
      <c r="B10" s="12" t="s">
        <v>23</v>
      </c>
      <c r="C10" s="13"/>
      <c r="D10" s="4" t="s">
        <v>21</v>
      </c>
      <c r="E10" s="9"/>
      <c r="F10" s="2">
        <v>324007</v>
      </c>
      <c r="G10" s="2">
        <v>325486</v>
      </c>
      <c r="H10" s="2">
        <v>326189</v>
      </c>
      <c r="I10" s="2">
        <v>325311</v>
      </c>
      <c r="J10" s="2">
        <v>323939</v>
      </c>
      <c r="K10" s="2">
        <v>323922</v>
      </c>
      <c r="L10" s="2">
        <v>323463</v>
      </c>
      <c r="M10" s="2">
        <v>323959</v>
      </c>
      <c r="N10" s="2">
        <v>324231</v>
      </c>
      <c r="O10" s="2">
        <v>323927</v>
      </c>
      <c r="P10" s="2">
        <v>325416</v>
      </c>
      <c r="Q10" s="2">
        <v>324999</v>
      </c>
    </row>
    <row r="11" spans="1:17" x14ac:dyDescent="0.3">
      <c r="A11" s="13"/>
      <c r="B11" s="12" t="s">
        <v>24</v>
      </c>
      <c r="C11" s="13"/>
      <c r="D11" s="4" t="s">
        <v>21</v>
      </c>
      <c r="E11" s="9"/>
      <c r="F11" s="2">
        <v>314092</v>
      </c>
      <c r="G11" s="2">
        <v>313438</v>
      </c>
      <c r="H11" s="2">
        <v>312611</v>
      </c>
      <c r="I11" s="2">
        <v>211211</v>
      </c>
      <c r="J11" s="2">
        <v>261806</v>
      </c>
      <c r="K11" s="2">
        <v>285728</v>
      </c>
      <c r="L11" s="2">
        <v>292302</v>
      </c>
      <c r="M11" s="2">
        <v>300629</v>
      </c>
      <c r="N11" s="2">
        <v>305862</v>
      </c>
      <c r="O11" s="2">
        <v>302905</v>
      </c>
      <c r="P11" s="2">
        <v>284757</v>
      </c>
      <c r="Q11" s="2">
        <v>244537</v>
      </c>
    </row>
    <row r="12" spans="1:17" x14ac:dyDescent="0.3">
      <c r="A12" s="13"/>
      <c r="B12" s="12" t="s">
        <v>25</v>
      </c>
      <c r="C12" s="13"/>
      <c r="D12" s="4" t="s">
        <v>21</v>
      </c>
      <c r="E12" s="9">
        <f>SUM(F12:Q12)</f>
        <v>10956535</v>
      </c>
      <c r="F12" s="2">
        <v>1635883</v>
      </c>
      <c r="G12" s="2">
        <v>1715573</v>
      </c>
      <c r="H12" s="2">
        <v>731605</v>
      </c>
      <c r="I12" s="2">
        <v>125734</v>
      </c>
      <c r="J12" s="2">
        <v>387720</v>
      </c>
      <c r="K12" s="2">
        <v>814042</v>
      </c>
      <c r="L12" s="2">
        <v>1181470</v>
      </c>
      <c r="M12" s="2">
        <v>1391546</v>
      </c>
      <c r="N12" s="2">
        <v>1369645</v>
      </c>
      <c r="O12" s="2">
        <v>1045562</v>
      </c>
      <c r="P12" s="2">
        <v>338887</v>
      </c>
      <c r="Q12" s="2">
        <v>218868</v>
      </c>
    </row>
    <row r="13" spans="1:17" x14ac:dyDescent="0.3">
      <c r="A13" s="13"/>
      <c r="B13" s="13"/>
      <c r="C13" s="13"/>
      <c r="D13" s="4" t="s">
        <v>26</v>
      </c>
      <c r="E13" s="9"/>
      <c r="F13" s="2">
        <v>0.6</v>
      </c>
      <c r="G13" s="2">
        <v>2.9</v>
      </c>
      <c r="H13" s="2">
        <v>-63</v>
      </c>
      <c r="I13" s="2">
        <v>-93.4</v>
      </c>
      <c r="J13" s="2">
        <v>-82.6</v>
      </c>
      <c r="K13" s="2">
        <v>-63.5</v>
      </c>
      <c r="L13" s="2">
        <v>-44.7</v>
      </c>
      <c r="M13" s="2">
        <v>-34.299999999999997</v>
      </c>
      <c r="N13" s="2">
        <v>-39.799999999999997</v>
      </c>
      <c r="O13" s="2">
        <v>-52.1</v>
      </c>
      <c r="P13" s="2">
        <v>-84.2</v>
      </c>
      <c r="Q13" s="2">
        <v>-88</v>
      </c>
    </row>
    <row r="14" spans="1:17" x14ac:dyDescent="0.3">
      <c r="A14" s="13"/>
      <c r="B14" s="12" t="s">
        <v>25</v>
      </c>
      <c r="C14" s="12" t="s">
        <v>27</v>
      </c>
      <c r="D14" s="4" t="s">
        <v>21</v>
      </c>
      <c r="E14" s="9">
        <f>SUM(F14:Q14)</f>
        <v>9192380</v>
      </c>
      <c r="F14" s="2">
        <v>1269632</v>
      </c>
      <c r="G14" s="2">
        <v>1333783</v>
      </c>
      <c r="H14" s="2">
        <v>616026</v>
      </c>
      <c r="I14" s="2">
        <v>113691</v>
      </c>
      <c r="J14" s="2">
        <v>359893</v>
      </c>
      <c r="K14" s="2">
        <v>728734</v>
      </c>
      <c r="L14" s="2">
        <v>977857</v>
      </c>
      <c r="M14" s="2">
        <v>1150274</v>
      </c>
      <c r="N14" s="2">
        <v>1190205</v>
      </c>
      <c r="O14" s="2">
        <v>953983</v>
      </c>
      <c r="P14" s="2">
        <v>304294</v>
      </c>
      <c r="Q14" s="2">
        <v>194008</v>
      </c>
    </row>
    <row r="15" spans="1:17" x14ac:dyDescent="0.3">
      <c r="A15" s="13"/>
      <c r="B15" s="13"/>
      <c r="C15" s="12" t="s">
        <v>28</v>
      </c>
      <c r="D15" s="4" t="s">
        <v>21</v>
      </c>
      <c r="E15" s="9">
        <f>SUM(F15:Q15)</f>
        <v>1764155</v>
      </c>
      <c r="F15" s="2">
        <v>366251</v>
      </c>
      <c r="G15" s="2">
        <v>381790</v>
      </c>
      <c r="H15" s="2">
        <v>115579</v>
      </c>
      <c r="I15" s="2">
        <v>12043</v>
      </c>
      <c r="J15" s="2">
        <v>27827</v>
      </c>
      <c r="K15" s="2">
        <v>85308</v>
      </c>
      <c r="L15" s="2">
        <v>203613</v>
      </c>
      <c r="M15" s="2">
        <v>241272</v>
      </c>
      <c r="N15" s="2">
        <v>179440</v>
      </c>
      <c r="O15" s="2">
        <v>91579</v>
      </c>
      <c r="P15" s="2">
        <v>34593</v>
      </c>
      <c r="Q15" s="2">
        <v>24860</v>
      </c>
    </row>
    <row r="16" spans="1:17" x14ac:dyDescent="0.3">
      <c r="A16" s="13"/>
      <c r="B16" s="13"/>
      <c r="C16" s="12" t="s">
        <v>27</v>
      </c>
      <c r="D16" s="4" t="s">
        <v>26</v>
      </c>
      <c r="E16" s="9"/>
      <c r="F16" s="2">
        <v>2.5</v>
      </c>
      <c r="G16" s="2">
        <v>2</v>
      </c>
      <c r="H16" s="2">
        <v>-60.3</v>
      </c>
      <c r="I16" s="2">
        <v>-92.4</v>
      </c>
      <c r="J16" s="2">
        <v>-79.7</v>
      </c>
      <c r="K16" s="2">
        <v>-58.7</v>
      </c>
      <c r="L16" s="2">
        <v>-40.4</v>
      </c>
      <c r="M16" s="2">
        <v>-28.9</v>
      </c>
      <c r="N16" s="2">
        <v>-34.4</v>
      </c>
      <c r="O16" s="2">
        <v>-43</v>
      </c>
      <c r="P16" s="2">
        <v>-81.900000000000006</v>
      </c>
      <c r="Q16" s="2">
        <v>-85.6</v>
      </c>
    </row>
    <row r="17" spans="1:17" x14ac:dyDescent="0.3">
      <c r="A17" s="13"/>
      <c r="B17" s="13"/>
      <c r="C17" s="12" t="s">
        <v>28</v>
      </c>
      <c r="D17" s="4" t="s">
        <v>26</v>
      </c>
      <c r="E17" s="9"/>
      <c r="F17" s="2">
        <v>-5.7</v>
      </c>
      <c r="G17" s="2">
        <v>6.3</v>
      </c>
      <c r="H17" s="2">
        <v>-73</v>
      </c>
      <c r="I17" s="2">
        <v>-97.1</v>
      </c>
      <c r="J17" s="2">
        <v>-93.9</v>
      </c>
      <c r="K17" s="2">
        <v>-81.599999999999994</v>
      </c>
      <c r="L17" s="2">
        <v>-58.9</v>
      </c>
      <c r="M17" s="2">
        <v>-51.8</v>
      </c>
      <c r="N17" s="2">
        <v>-60.9</v>
      </c>
      <c r="O17" s="2">
        <v>-82</v>
      </c>
      <c r="P17" s="2">
        <v>-92.5</v>
      </c>
      <c r="Q17" s="2">
        <v>-94.8</v>
      </c>
    </row>
    <row r="18" spans="1:17" x14ac:dyDescent="0.3">
      <c r="A18" s="13"/>
      <c r="B18" s="12" t="s">
        <v>29</v>
      </c>
      <c r="C18" s="13"/>
      <c r="D18" s="4" t="s">
        <v>21</v>
      </c>
      <c r="E18" s="9">
        <f>SUM(F18:Q18)</f>
        <v>28488938</v>
      </c>
      <c r="F18" s="2">
        <v>3620035</v>
      </c>
      <c r="G18" s="2">
        <v>3825772</v>
      </c>
      <c r="H18" s="2">
        <v>1973435</v>
      </c>
      <c r="I18" s="2">
        <v>630136</v>
      </c>
      <c r="J18" s="2">
        <v>1245344</v>
      </c>
      <c r="K18" s="2">
        <v>2162091</v>
      </c>
      <c r="L18" s="2">
        <v>3139781</v>
      </c>
      <c r="M18" s="2">
        <v>3482914</v>
      </c>
      <c r="N18" s="2">
        <v>3327131</v>
      </c>
      <c r="O18" s="2">
        <v>2885312</v>
      </c>
      <c r="P18" s="2">
        <v>1265179</v>
      </c>
      <c r="Q18" s="2">
        <v>931808</v>
      </c>
    </row>
    <row r="19" spans="1:17" x14ac:dyDescent="0.3">
      <c r="A19" s="13"/>
      <c r="B19" s="13"/>
      <c r="C19" s="13"/>
      <c r="D19" s="4" t="s">
        <v>26</v>
      </c>
      <c r="E19" s="9"/>
      <c r="F19" s="2">
        <v>-0.1</v>
      </c>
      <c r="G19" s="2">
        <v>6.4</v>
      </c>
      <c r="H19" s="2">
        <v>-53.7</v>
      </c>
      <c r="I19" s="2">
        <v>-85.2</v>
      </c>
      <c r="J19" s="2">
        <v>-73.400000000000006</v>
      </c>
      <c r="K19" s="2">
        <v>-55.7</v>
      </c>
      <c r="L19" s="2">
        <v>-35.799999999999997</v>
      </c>
      <c r="M19" s="2">
        <v>-29.3</v>
      </c>
      <c r="N19" s="2">
        <v>-31.6</v>
      </c>
      <c r="O19" s="2">
        <v>-42.1</v>
      </c>
      <c r="P19" s="2">
        <v>-71.5</v>
      </c>
      <c r="Q19" s="2">
        <v>-75.8</v>
      </c>
    </row>
    <row r="20" spans="1:17" x14ac:dyDescent="0.3">
      <c r="A20" s="13"/>
      <c r="B20" s="12" t="s">
        <v>29</v>
      </c>
      <c r="C20" s="12" t="s">
        <v>27</v>
      </c>
      <c r="D20" s="4" t="s">
        <v>21</v>
      </c>
      <c r="E20" s="9">
        <f>SUM(F20:Q20)</f>
        <v>24376545</v>
      </c>
      <c r="F20" s="2">
        <v>2863080</v>
      </c>
      <c r="G20" s="2">
        <v>2993088</v>
      </c>
      <c r="H20" s="2">
        <v>1715084</v>
      </c>
      <c r="I20" s="2">
        <v>579883</v>
      </c>
      <c r="J20" s="2">
        <v>1158352</v>
      </c>
      <c r="K20" s="2">
        <v>1958153</v>
      </c>
      <c r="L20" s="2">
        <v>2646474</v>
      </c>
      <c r="M20" s="2">
        <v>2893301</v>
      </c>
      <c r="N20" s="2">
        <v>2912547</v>
      </c>
      <c r="O20" s="2">
        <v>2656141</v>
      </c>
      <c r="P20" s="2">
        <v>1153058</v>
      </c>
      <c r="Q20" s="2">
        <v>847384</v>
      </c>
    </row>
    <row r="21" spans="1:17" x14ac:dyDescent="0.3">
      <c r="A21" s="13"/>
      <c r="B21" s="13"/>
      <c r="C21" s="12" t="s">
        <v>28</v>
      </c>
      <c r="D21" s="4" t="s">
        <v>21</v>
      </c>
      <c r="E21" s="9">
        <f>SUM(F21:Q21)</f>
        <v>4112393</v>
      </c>
      <c r="F21" s="2">
        <v>756955</v>
      </c>
      <c r="G21" s="2">
        <v>832684</v>
      </c>
      <c r="H21" s="2">
        <v>258351</v>
      </c>
      <c r="I21" s="2">
        <v>50253</v>
      </c>
      <c r="J21" s="2">
        <v>86992</v>
      </c>
      <c r="K21" s="2">
        <v>203938</v>
      </c>
      <c r="L21" s="2">
        <v>493307</v>
      </c>
      <c r="M21" s="2">
        <v>589613</v>
      </c>
      <c r="N21" s="2">
        <v>414584</v>
      </c>
      <c r="O21" s="2">
        <v>229171</v>
      </c>
      <c r="P21" s="2">
        <v>112121</v>
      </c>
      <c r="Q21" s="2">
        <v>84424</v>
      </c>
    </row>
    <row r="22" spans="1:17" x14ac:dyDescent="0.3">
      <c r="A22" s="13"/>
      <c r="B22" s="13"/>
      <c r="C22" s="12" t="s">
        <v>27</v>
      </c>
      <c r="D22" s="4" t="s">
        <v>26</v>
      </c>
      <c r="E22" s="9"/>
      <c r="F22" s="2">
        <v>1.8</v>
      </c>
      <c r="G22" s="2">
        <v>5.6</v>
      </c>
      <c r="H22" s="2">
        <v>-49.3</v>
      </c>
      <c r="I22" s="2">
        <v>-83.1</v>
      </c>
      <c r="J22" s="2">
        <v>-69.5</v>
      </c>
      <c r="K22" s="2">
        <v>-50</v>
      </c>
      <c r="L22" s="2">
        <v>-31</v>
      </c>
      <c r="M22" s="2">
        <v>-24</v>
      </c>
      <c r="N22" s="2">
        <v>-25.9</v>
      </c>
      <c r="O22" s="2">
        <v>-31.6</v>
      </c>
      <c r="P22" s="2">
        <v>-67.400000000000006</v>
      </c>
      <c r="Q22" s="2">
        <v>-71.099999999999994</v>
      </c>
    </row>
    <row r="23" spans="1:17" x14ac:dyDescent="0.3">
      <c r="A23" s="13"/>
      <c r="B23" s="13"/>
      <c r="C23" s="12" t="s">
        <v>28</v>
      </c>
      <c r="D23" s="4" t="s">
        <v>26</v>
      </c>
      <c r="E23" s="9"/>
      <c r="F23" s="2">
        <v>-6.9</v>
      </c>
      <c r="G23" s="2">
        <v>9.8000000000000007</v>
      </c>
      <c r="H23" s="2">
        <v>-70.5</v>
      </c>
      <c r="I23" s="2">
        <v>-93.9</v>
      </c>
      <c r="J23" s="2">
        <v>-90.2</v>
      </c>
      <c r="K23" s="2">
        <v>-78.8</v>
      </c>
      <c r="L23" s="2">
        <v>-53.4</v>
      </c>
      <c r="M23" s="2">
        <v>-47.2</v>
      </c>
      <c r="N23" s="2">
        <v>-55.5</v>
      </c>
      <c r="O23" s="2">
        <v>-79.099999999999994</v>
      </c>
      <c r="P23" s="2">
        <v>-87.6</v>
      </c>
      <c r="Q23" s="2">
        <v>-90.8</v>
      </c>
    </row>
    <row r="24" spans="1:17" x14ac:dyDescent="0.3">
      <c r="A24" s="13"/>
      <c r="B24" s="12" t="s">
        <v>30</v>
      </c>
      <c r="C24" s="13"/>
      <c r="D24" s="4" t="s">
        <v>21</v>
      </c>
      <c r="E24" s="11">
        <f>E18/E12</f>
        <v>2.6001777021658765</v>
      </c>
      <c r="F24" s="2">
        <v>2.2000000000000002</v>
      </c>
      <c r="G24" s="2">
        <v>2.2000000000000002</v>
      </c>
      <c r="H24" s="2">
        <v>2.7</v>
      </c>
      <c r="I24" s="2">
        <v>5</v>
      </c>
      <c r="J24" s="2">
        <v>3.2</v>
      </c>
      <c r="K24" s="2">
        <v>2.7</v>
      </c>
      <c r="L24" s="2">
        <v>2.7</v>
      </c>
      <c r="M24" s="2">
        <v>2.5</v>
      </c>
      <c r="N24" s="2">
        <v>2.4</v>
      </c>
      <c r="O24" s="2">
        <v>2.8</v>
      </c>
      <c r="P24" s="2">
        <v>3.7</v>
      </c>
      <c r="Q24" s="2">
        <v>4.3</v>
      </c>
    </row>
    <row r="25" spans="1:17" x14ac:dyDescent="0.3">
      <c r="A25" s="13"/>
      <c r="B25" s="12" t="s">
        <v>31</v>
      </c>
      <c r="C25" s="13"/>
      <c r="D25" s="4" t="s">
        <v>32</v>
      </c>
      <c r="E25" s="9"/>
      <c r="F25" s="2">
        <v>37.299999999999997</v>
      </c>
      <c r="G25" s="2">
        <v>41.7</v>
      </c>
      <c r="H25" s="2">
        <v>24.4</v>
      </c>
      <c r="I25" s="2">
        <v>10.7</v>
      </c>
      <c r="J25" s="2">
        <v>15.2</v>
      </c>
      <c r="K25" s="2">
        <v>22.7</v>
      </c>
      <c r="L25" s="2">
        <v>30.4</v>
      </c>
      <c r="M25" s="2">
        <v>33.6</v>
      </c>
      <c r="N25" s="2">
        <v>33.799999999999997</v>
      </c>
      <c r="O25" s="2">
        <v>29.2</v>
      </c>
      <c r="P25" s="2">
        <v>17</v>
      </c>
      <c r="Q25" s="2">
        <v>13.2</v>
      </c>
    </row>
    <row r="26" spans="1:17" x14ac:dyDescent="0.3">
      <c r="A26" s="12" t="s">
        <v>33</v>
      </c>
      <c r="B26" s="13"/>
      <c r="C26" s="13"/>
      <c r="D26" s="13"/>
      <c r="E26" s="9"/>
    </row>
    <row r="27" spans="1:17" x14ac:dyDescent="0.3">
      <c r="A27" s="12" t="s">
        <v>34</v>
      </c>
      <c r="B27" s="13"/>
      <c r="C27" s="13"/>
      <c r="D27" s="13"/>
      <c r="E27" s="9"/>
    </row>
    <row r="28" spans="1:17" x14ac:dyDescent="0.3">
      <c r="A28" s="12" t="s">
        <v>35</v>
      </c>
      <c r="B28" s="13"/>
      <c r="C28" s="13"/>
      <c r="D28" s="13"/>
      <c r="E28" s="9"/>
    </row>
    <row r="29" spans="1:17" x14ac:dyDescent="0.3">
      <c r="A29" s="12" t="s">
        <v>36</v>
      </c>
      <c r="B29" s="13"/>
      <c r="C29" s="13"/>
      <c r="D29" s="13"/>
      <c r="E29" s="9"/>
    </row>
    <row r="30" spans="1:17" x14ac:dyDescent="0.3">
      <c r="A30" s="12" t="s">
        <v>37</v>
      </c>
      <c r="B30" s="13"/>
      <c r="C30" s="13"/>
      <c r="D30" s="13"/>
      <c r="E30" s="9"/>
    </row>
    <row r="31" spans="1:17" x14ac:dyDescent="0.3">
      <c r="A31" s="12" t="s">
        <v>38</v>
      </c>
      <c r="B31" s="13"/>
      <c r="C31" s="13"/>
      <c r="D31" s="13"/>
      <c r="E31" s="9"/>
    </row>
    <row r="32" spans="1:17" x14ac:dyDescent="0.3">
      <c r="A32" s="12" t="s">
        <v>39</v>
      </c>
      <c r="B32" s="13"/>
      <c r="C32" s="13"/>
      <c r="D32" s="13"/>
      <c r="E32" s="9"/>
    </row>
    <row r="33" spans="1:5" x14ac:dyDescent="0.3">
      <c r="A33" s="12" t="s">
        <v>40</v>
      </c>
      <c r="B33" s="13"/>
      <c r="C33" s="13"/>
      <c r="D33" s="13"/>
      <c r="E33" s="9"/>
    </row>
    <row r="34" spans="1:5" x14ac:dyDescent="0.3">
      <c r="A34" s="12" t="s">
        <v>41</v>
      </c>
      <c r="B34" s="13"/>
      <c r="C34" s="13"/>
      <c r="D34" s="13"/>
      <c r="E34" s="9"/>
    </row>
    <row r="35" spans="1:5" x14ac:dyDescent="0.3">
      <c r="A35" s="12" t="s">
        <v>42</v>
      </c>
      <c r="B35" s="13"/>
      <c r="C35" s="13"/>
      <c r="D35" s="13"/>
      <c r="E35" s="9"/>
    </row>
    <row r="36" spans="1:5" x14ac:dyDescent="0.3">
      <c r="A36" s="12" t="s">
        <v>43</v>
      </c>
      <c r="B36" s="13"/>
      <c r="C36" s="13"/>
      <c r="D36" s="13"/>
      <c r="E36" s="9"/>
    </row>
    <row r="37" spans="1:5" x14ac:dyDescent="0.3">
      <c r="A37" s="12" t="s">
        <v>44</v>
      </c>
      <c r="B37" s="13"/>
      <c r="C37" s="13"/>
      <c r="D37" s="13"/>
      <c r="E37" s="9"/>
    </row>
    <row r="38" spans="1:5" x14ac:dyDescent="0.3">
      <c r="A38" s="12" t="s">
        <v>45</v>
      </c>
      <c r="B38" s="13"/>
      <c r="C38" s="13"/>
      <c r="D38" s="13"/>
      <c r="E38" s="9"/>
    </row>
    <row r="39" spans="1:5" x14ac:dyDescent="0.3">
      <c r="A39" s="12" t="s">
        <v>46</v>
      </c>
      <c r="B39" s="13"/>
      <c r="C39" s="13"/>
      <c r="D39" s="13"/>
      <c r="E39" s="9"/>
    </row>
    <row r="40" spans="1:5" x14ac:dyDescent="0.3">
      <c r="A40" s="12" t="s">
        <v>47</v>
      </c>
      <c r="B40" s="13"/>
      <c r="C40" s="13"/>
      <c r="D40" s="13"/>
      <c r="E40" s="9"/>
    </row>
    <row r="41" spans="1:5" x14ac:dyDescent="0.3">
      <c r="A41" s="12" t="s">
        <v>48</v>
      </c>
      <c r="B41" s="13"/>
      <c r="C41" s="13"/>
      <c r="D41" s="13"/>
      <c r="E41" s="14"/>
    </row>
    <row r="42" spans="1:5" x14ac:dyDescent="0.3">
      <c r="A42" s="3" t="s">
        <v>49</v>
      </c>
      <c r="B42" s="13"/>
      <c r="C42" s="13"/>
      <c r="D42" s="13"/>
      <c r="E42" s="14"/>
    </row>
  </sheetData>
  <mergeCells count="5">
    <mergeCell ref="F4:Q4"/>
    <mergeCell ref="F5:Q5"/>
    <mergeCell ref="F6:Q6"/>
    <mergeCell ref="A4:C7"/>
    <mergeCell ref="D4:D7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42"/>
  <sheetViews>
    <sheetView zoomScale="85" zoomScaleNormal="85" workbookViewId="0">
      <selection activeCell="E21" sqref="E21"/>
    </sheetView>
  </sheetViews>
  <sheetFormatPr baseColWidth="10" defaultRowHeight="13.8" x14ac:dyDescent="0.3"/>
  <cols>
    <col min="1" max="1" width="34.44140625" customWidth="1"/>
    <col min="2" max="2" width="30.6640625" bestFit="1" customWidth="1"/>
    <col min="3" max="3" width="18.88671875" bestFit="1" customWidth="1"/>
    <col min="4" max="4" width="25.6640625" bestFit="1" customWidth="1"/>
  </cols>
  <sheetData>
    <row r="1" spans="1:17" ht="79.2" x14ac:dyDescent="0.3">
      <c r="A1" s="16" t="s">
        <v>0</v>
      </c>
      <c r="B1" s="13"/>
      <c r="C1" s="13"/>
      <c r="D1" s="13"/>
      <c r="E1" s="13"/>
    </row>
    <row r="2" spans="1:17" x14ac:dyDescent="0.3">
      <c r="A2" s="16" t="s">
        <v>1</v>
      </c>
      <c r="B2" s="13"/>
      <c r="C2" s="13"/>
      <c r="D2" s="13"/>
      <c r="E2" s="13"/>
    </row>
    <row r="3" spans="1:17" ht="14.4" thickBot="1" x14ac:dyDescent="0.35">
      <c r="A3" s="16" t="s">
        <v>2</v>
      </c>
      <c r="B3" s="13"/>
      <c r="C3" s="13"/>
      <c r="D3" s="13"/>
      <c r="E3" s="13"/>
    </row>
    <row r="4" spans="1:17" s="13" customFormat="1" ht="117" customHeight="1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2019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x14ac:dyDescent="0.3">
      <c r="A8" s="12" t="s">
        <v>19</v>
      </c>
      <c r="B8" s="12" t="s">
        <v>20</v>
      </c>
      <c r="C8" s="13"/>
      <c r="D8" s="4" t="s">
        <v>21</v>
      </c>
      <c r="E8" s="9"/>
      <c r="F8" s="2">
        <v>5086</v>
      </c>
      <c r="G8" s="2">
        <v>5087</v>
      </c>
      <c r="H8" s="2">
        <v>5081</v>
      </c>
      <c r="I8" s="2">
        <v>5089</v>
      </c>
      <c r="J8" s="2">
        <v>5075</v>
      </c>
      <c r="K8" s="2">
        <v>5073</v>
      </c>
      <c r="L8" s="2">
        <v>5079</v>
      </c>
      <c r="M8" s="2">
        <v>5087</v>
      </c>
      <c r="N8" s="2">
        <v>5083</v>
      </c>
      <c r="O8" s="2">
        <v>5068</v>
      </c>
      <c r="P8" s="2">
        <v>5070</v>
      </c>
      <c r="Q8" s="2">
        <v>5051</v>
      </c>
    </row>
    <row r="9" spans="1:17" x14ac:dyDescent="0.3">
      <c r="A9" s="13"/>
      <c r="B9" s="12" t="s">
        <v>22</v>
      </c>
      <c r="C9" s="13"/>
      <c r="D9" s="4" t="s">
        <v>21</v>
      </c>
      <c r="E9" s="9"/>
      <c r="F9" s="2">
        <v>4859</v>
      </c>
      <c r="G9" s="2">
        <v>4857</v>
      </c>
      <c r="H9" s="2">
        <v>4888</v>
      </c>
      <c r="I9" s="2">
        <v>4971</v>
      </c>
      <c r="J9" s="2">
        <v>4978</v>
      </c>
      <c r="K9" s="2">
        <v>4981</v>
      </c>
      <c r="L9" s="2">
        <v>4993</v>
      </c>
      <c r="M9" s="2">
        <v>5001</v>
      </c>
      <c r="N9" s="2">
        <v>4994</v>
      </c>
      <c r="O9" s="2">
        <v>4968</v>
      </c>
      <c r="P9" s="2">
        <v>4901</v>
      </c>
      <c r="Q9" s="2">
        <v>4859</v>
      </c>
    </row>
    <row r="10" spans="1:17" x14ac:dyDescent="0.3">
      <c r="A10" s="13"/>
      <c r="B10" s="12" t="s">
        <v>23</v>
      </c>
      <c r="C10" s="13"/>
      <c r="D10" s="4" t="s">
        <v>21</v>
      </c>
      <c r="E10" s="9"/>
      <c r="F10" s="2">
        <v>324307</v>
      </c>
      <c r="G10" s="2">
        <v>323624</v>
      </c>
      <c r="H10" s="2">
        <v>323555</v>
      </c>
      <c r="I10" s="2">
        <v>324018</v>
      </c>
      <c r="J10" s="2">
        <v>323679</v>
      </c>
      <c r="K10" s="2">
        <v>324279</v>
      </c>
      <c r="L10" s="2">
        <v>324929</v>
      </c>
      <c r="M10" s="2">
        <v>325097</v>
      </c>
      <c r="N10" s="2">
        <v>325257</v>
      </c>
      <c r="O10" s="2">
        <v>324976</v>
      </c>
      <c r="P10" s="2">
        <v>325651</v>
      </c>
      <c r="Q10" s="2">
        <v>324996</v>
      </c>
    </row>
    <row r="11" spans="1:17" x14ac:dyDescent="0.3">
      <c r="A11" s="13"/>
      <c r="B11" s="12" t="s">
        <v>24</v>
      </c>
      <c r="C11" s="13"/>
      <c r="D11" s="4" t="s">
        <v>21</v>
      </c>
      <c r="E11" s="9"/>
      <c r="F11" s="2">
        <v>314305</v>
      </c>
      <c r="G11" s="2">
        <v>313850</v>
      </c>
      <c r="H11" s="2">
        <v>314322</v>
      </c>
      <c r="I11" s="2">
        <v>316589</v>
      </c>
      <c r="J11" s="2">
        <v>316445</v>
      </c>
      <c r="K11" s="2">
        <v>317368</v>
      </c>
      <c r="L11" s="2">
        <v>318212</v>
      </c>
      <c r="M11" s="2">
        <v>318236</v>
      </c>
      <c r="N11" s="2">
        <v>317606</v>
      </c>
      <c r="O11" s="2">
        <v>317919</v>
      </c>
      <c r="P11" s="2">
        <v>317661</v>
      </c>
      <c r="Q11" s="2">
        <v>315938</v>
      </c>
    </row>
    <row r="12" spans="1:17" x14ac:dyDescent="0.3">
      <c r="A12" s="13"/>
      <c r="B12" s="12" t="s">
        <v>25</v>
      </c>
      <c r="C12" s="13"/>
      <c r="D12" s="4" t="s">
        <v>21</v>
      </c>
      <c r="E12" s="9">
        <f>SUM(F12:Q12)</f>
        <v>24309650</v>
      </c>
      <c r="F12" s="2">
        <v>1626411</v>
      </c>
      <c r="G12" s="2">
        <v>1666541</v>
      </c>
      <c r="H12" s="2">
        <v>1978946</v>
      </c>
      <c r="I12" s="2">
        <v>1906579</v>
      </c>
      <c r="J12" s="2">
        <v>2227835</v>
      </c>
      <c r="K12" s="2">
        <v>2229194</v>
      </c>
      <c r="L12" s="2">
        <v>2136421</v>
      </c>
      <c r="M12" s="2">
        <v>2117855</v>
      </c>
      <c r="N12" s="2">
        <v>2273460</v>
      </c>
      <c r="O12" s="2">
        <v>2182699</v>
      </c>
      <c r="P12" s="2">
        <v>2140019</v>
      </c>
      <c r="Q12" s="2">
        <v>1823690</v>
      </c>
    </row>
    <row r="13" spans="1:17" ht="12" customHeight="1" x14ac:dyDescent="0.3">
      <c r="A13" s="13"/>
      <c r="B13" s="13"/>
      <c r="C13" s="13"/>
      <c r="D13" s="4" t="s">
        <v>26</v>
      </c>
      <c r="E13" s="9"/>
      <c r="F13" s="2">
        <v>-0.2</v>
      </c>
      <c r="G13" s="2">
        <v>2</v>
      </c>
      <c r="H13" s="2">
        <v>5.2</v>
      </c>
      <c r="I13" s="2">
        <v>-2.8</v>
      </c>
      <c r="J13" s="2">
        <v>6.9</v>
      </c>
      <c r="K13" s="2">
        <v>2.9</v>
      </c>
      <c r="L13" s="2">
        <v>4.5</v>
      </c>
      <c r="M13" s="2">
        <v>3.7</v>
      </c>
      <c r="N13" s="2">
        <v>-0.9</v>
      </c>
      <c r="O13" s="2">
        <v>2.5</v>
      </c>
      <c r="P13" s="2">
        <v>4.3</v>
      </c>
      <c r="Q13" s="2">
        <v>2.2000000000000002</v>
      </c>
    </row>
    <row r="14" spans="1:17" x14ac:dyDescent="0.3">
      <c r="A14" s="13"/>
      <c r="B14" s="12" t="s">
        <v>25</v>
      </c>
      <c r="C14" s="12" t="s">
        <v>27</v>
      </c>
      <c r="D14" s="4" t="s">
        <v>21</v>
      </c>
      <c r="E14" s="9">
        <f>SUM(F14:Q14)</f>
        <v>18902627</v>
      </c>
      <c r="F14" s="2">
        <v>1238088</v>
      </c>
      <c r="G14" s="2">
        <v>1307358</v>
      </c>
      <c r="H14" s="2">
        <v>1550286</v>
      </c>
      <c r="I14" s="2">
        <v>1493146</v>
      </c>
      <c r="J14" s="2">
        <v>1774670</v>
      </c>
      <c r="K14" s="2">
        <v>1765838</v>
      </c>
      <c r="L14" s="2">
        <v>1640589</v>
      </c>
      <c r="M14" s="2">
        <v>1617759</v>
      </c>
      <c r="N14" s="2">
        <v>1814576</v>
      </c>
      <c r="O14" s="2">
        <v>1673268</v>
      </c>
      <c r="P14" s="2">
        <v>1680359</v>
      </c>
      <c r="Q14" s="2">
        <v>1346690</v>
      </c>
    </row>
    <row r="15" spans="1:17" x14ac:dyDescent="0.3">
      <c r="A15" s="13"/>
      <c r="B15" s="13"/>
      <c r="C15" s="12" t="s">
        <v>28</v>
      </c>
      <c r="D15" s="4" t="s">
        <v>21</v>
      </c>
      <c r="E15" s="9">
        <f>SUM(F15:Q15)</f>
        <v>5407023</v>
      </c>
      <c r="F15" s="2">
        <v>388323</v>
      </c>
      <c r="G15" s="2">
        <v>359183</v>
      </c>
      <c r="H15" s="2">
        <v>428660</v>
      </c>
      <c r="I15" s="2">
        <v>413433</v>
      </c>
      <c r="J15" s="2">
        <v>453165</v>
      </c>
      <c r="K15" s="2">
        <v>463356</v>
      </c>
      <c r="L15" s="2">
        <v>495832</v>
      </c>
      <c r="M15" s="2">
        <v>500096</v>
      </c>
      <c r="N15" s="2">
        <v>458884</v>
      </c>
      <c r="O15" s="2">
        <v>509431</v>
      </c>
      <c r="P15" s="2">
        <v>459660</v>
      </c>
      <c r="Q15" s="2">
        <v>477000</v>
      </c>
    </row>
    <row r="16" spans="1:17" x14ac:dyDescent="0.3">
      <c r="A16" s="13"/>
      <c r="B16" s="13"/>
      <c r="C16" s="12" t="s">
        <v>27</v>
      </c>
      <c r="D16" s="4" t="s">
        <v>26</v>
      </c>
      <c r="E16" s="9"/>
      <c r="F16" s="2">
        <v>-0.4</v>
      </c>
      <c r="G16" s="2">
        <v>2.2999999999999998</v>
      </c>
      <c r="H16" s="2">
        <v>6.5</v>
      </c>
      <c r="I16" s="2">
        <v>-1.9</v>
      </c>
      <c r="J16" s="2">
        <v>7.6</v>
      </c>
      <c r="K16" s="2">
        <v>1.6</v>
      </c>
      <c r="L16" s="2">
        <v>4.5</v>
      </c>
      <c r="M16" s="2">
        <v>5</v>
      </c>
      <c r="N16" s="2">
        <v>-0.6</v>
      </c>
      <c r="O16" s="2">
        <v>0.1</v>
      </c>
      <c r="P16" s="2">
        <v>3.9</v>
      </c>
      <c r="Q16" s="2">
        <v>1.9</v>
      </c>
    </row>
    <row r="17" spans="1:17" x14ac:dyDescent="0.3">
      <c r="A17" s="13"/>
      <c r="B17" s="13"/>
      <c r="C17" s="12" t="s">
        <v>28</v>
      </c>
      <c r="D17" s="4" t="s">
        <v>26</v>
      </c>
      <c r="E17" s="9"/>
      <c r="F17" s="2">
        <v>0.7</v>
      </c>
      <c r="G17" s="2">
        <v>1.1000000000000001</v>
      </c>
      <c r="H17" s="2">
        <v>0.6</v>
      </c>
      <c r="I17" s="2">
        <v>-5.8</v>
      </c>
      <c r="J17" s="2">
        <v>4.5</v>
      </c>
      <c r="K17" s="2">
        <v>8.4</v>
      </c>
      <c r="L17" s="2">
        <v>4.5</v>
      </c>
      <c r="M17" s="2">
        <v>-0.4</v>
      </c>
      <c r="N17" s="2">
        <v>-1.9</v>
      </c>
      <c r="O17" s="2">
        <v>11.3</v>
      </c>
      <c r="P17" s="2">
        <v>6.1</v>
      </c>
      <c r="Q17" s="2">
        <v>2.9</v>
      </c>
    </row>
    <row r="18" spans="1:17" x14ac:dyDescent="0.3">
      <c r="A18" s="13"/>
      <c r="B18" s="12" t="s">
        <v>29</v>
      </c>
      <c r="C18" s="13"/>
      <c r="D18" s="4" t="s">
        <v>21</v>
      </c>
      <c r="E18" s="9">
        <f>SUM(F18:Q18)</f>
        <v>53259784</v>
      </c>
      <c r="F18" s="2">
        <v>3624078</v>
      </c>
      <c r="G18" s="2">
        <v>3594398</v>
      </c>
      <c r="H18" s="2">
        <v>4260353</v>
      </c>
      <c r="I18" s="2">
        <v>4258839</v>
      </c>
      <c r="J18" s="2">
        <v>4682314</v>
      </c>
      <c r="K18" s="2">
        <v>4879763</v>
      </c>
      <c r="L18" s="2">
        <v>4891590</v>
      </c>
      <c r="M18" s="2">
        <v>4925448</v>
      </c>
      <c r="N18" s="2">
        <v>4862741</v>
      </c>
      <c r="O18" s="2">
        <v>4984730</v>
      </c>
      <c r="P18" s="2">
        <v>4445979</v>
      </c>
      <c r="Q18" s="2">
        <v>3849551</v>
      </c>
    </row>
    <row r="19" spans="1:17" x14ac:dyDescent="0.3">
      <c r="A19" s="13"/>
      <c r="B19" s="13"/>
      <c r="C19" s="13"/>
      <c r="D19" s="4" t="s">
        <v>26</v>
      </c>
      <c r="E19" s="9"/>
      <c r="F19" s="2">
        <v>-0.3</v>
      </c>
      <c r="G19" s="2">
        <v>0.4</v>
      </c>
      <c r="H19" s="2">
        <v>2.7</v>
      </c>
      <c r="I19" s="2">
        <v>-0.4</v>
      </c>
      <c r="J19" s="2">
        <v>2.2999999999999998</v>
      </c>
      <c r="K19" s="2">
        <v>6.4</v>
      </c>
      <c r="L19" s="2">
        <v>3.9</v>
      </c>
      <c r="M19" s="2">
        <v>2.6</v>
      </c>
      <c r="N19" s="2">
        <v>0</v>
      </c>
      <c r="O19" s="2">
        <v>5.3</v>
      </c>
      <c r="P19" s="2">
        <v>5</v>
      </c>
      <c r="Q19" s="2">
        <v>1.7</v>
      </c>
    </row>
    <row r="20" spans="1:17" x14ac:dyDescent="0.3">
      <c r="A20" s="13"/>
      <c r="B20" s="12" t="s">
        <v>29</v>
      </c>
      <c r="C20" s="12" t="s">
        <v>27</v>
      </c>
      <c r="D20" s="4" t="s">
        <v>21</v>
      </c>
      <c r="E20" s="9">
        <f>SUM(F20:Q20)</f>
        <v>42109065</v>
      </c>
      <c r="F20" s="2">
        <v>2811164</v>
      </c>
      <c r="G20" s="2">
        <v>2835696</v>
      </c>
      <c r="H20" s="2">
        <v>3383996</v>
      </c>
      <c r="I20" s="2">
        <v>3432201</v>
      </c>
      <c r="J20" s="2">
        <v>3797490</v>
      </c>
      <c r="K20" s="2">
        <v>3919914</v>
      </c>
      <c r="L20" s="2">
        <v>3832713</v>
      </c>
      <c r="M20" s="2">
        <v>3808491</v>
      </c>
      <c r="N20" s="2">
        <v>3931752</v>
      </c>
      <c r="O20" s="2">
        <v>3885869</v>
      </c>
      <c r="P20" s="2">
        <v>3540061</v>
      </c>
      <c r="Q20" s="2">
        <v>2929718</v>
      </c>
    </row>
    <row r="21" spans="1:17" x14ac:dyDescent="0.3">
      <c r="A21" s="13"/>
      <c r="B21" s="13"/>
      <c r="C21" s="12" t="s">
        <v>28</v>
      </c>
      <c r="D21" s="4" t="s">
        <v>21</v>
      </c>
      <c r="E21" s="9">
        <f>SUM(F21:Q21)</f>
        <v>11150719</v>
      </c>
      <c r="F21" s="2">
        <v>812914</v>
      </c>
      <c r="G21" s="2">
        <v>758702</v>
      </c>
      <c r="H21" s="2">
        <v>876357</v>
      </c>
      <c r="I21" s="2">
        <v>826638</v>
      </c>
      <c r="J21" s="2">
        <v>884824</v>
      </c>
      <c r="K21" s="2">
        <v>959849</v>
      </c>
      <c r="L21" s="2">
        <v>1058877</v>
      </c>
      <c r="M21" s="2">
        <v>1116957</v>
      </c>
      <c r="N21" s="2">
        <v>930989</v>
      </c>
      <c r="O21" s="2">
        <v>1098861</v>
      </c>
      <c r="P21" s="2">
        <v>905918</v>
      </c>
      <c r="Q21" s="2">
        <v>919833</v>
      </c>
    </row>
    <row r="22" spans="1:17" x14ac:dyDescent="0.3">
      <c r="A22" s="13"/>
      <c r="B22" s="13"/>
      <c r="C22" s="12" t="s">
        <v>27</v>
      </c>
      <c r="D22" s="4" t="s">
        <v>26</v>
      </c>
      <c r="E22" s="9"/>
      <c r="F22" s="2">
        <v>-0.3</v>
      </c>
      <c r="G22" s="2">
        <v>0.3</v>
      </c>
      <c r="H22" s="2">
        <v>2.7</v>
      </c>
      <c r="I22" s="2">
        <v>1</v>
      </c>
      <c r="J22" s="2">
        <v>2.5</v>
      </c>
      <c r="K22" s="2">
        <v>4.5999999999999996</v>
      </c>
      <c r="L22" s="2">
        <v>3.9</v>
      </c>
      <c r="M22" s="2">
        <v>4</v>
      </c>
      <c r="N22" s="2">
        <v>0.3</v>
      </c>
      <c r="O22" s="2">
        <v>2.2999999999999998</v>
      </c>
      <c r="P22" s="2">
        <v>4.3</v>
      </c>
      <c r="Q22" s="2">
        <v>1.6</v>
      </c>
    </row>
    <row r="23" spans="1:17" x14ac:dyDescent="0.3">
      <c r="A23" s="13"/>
      <c r="B23" s="13"/>
      <c r="C23" s="12" t="s">
        <v>28</v>
      </c>
      <c r="D23" s="4" t="s">
        <v>26</v>
      </c>
      <c r="E23" s="9"/>
      <c r="F23" s="2">
        <v>-0.2</v>
      </c>
      <c r="G23" s="2">
        <v>0.6</v>
      </c>
      <c r="H23" s="2">
        <v>2.5</v>
      </c>
      <c r="I23" s="2">
        <v>-5.8</v>
      </c>
      <c r="J23" s="2">
        <v>1.4</v>
      </c>
      <c r="K23" s="2">
        <v>14.6</v>
      </c>
      <c r="L23" s="2">
        <v>4</v>
      </c>
      <c r="M23" s="2">
        <v>-1.8</v>
      </c>
      <c r="N23" s="2">
        <v>-1</v>
      </c>
      <c r="O23" s="2">
        <v>17.600000000000001</v>
      </c>
      <c r="P23" s="2">
        <v>7.4</v>
      </c>
      <c r="Q23" s="2">
        <v>2</v>
      </c>
    </row>
    <row r="24" spans="1:17" x14ac:dyDescent="0.3">
      <c r="A24" s="13"/>
      <c r="B24" s="12" t="s">
        <v>30</v>
      </c>
      <c r="C24" s="13"/>
      <c r="D24" s="4" t="s">
        <v>21</v>
      </c>
      <c r="E24" s="11">
        <f>E18/E12</f>
        <v>2.1908906133983828</v>
      </c>
      <c r="F24" s="2">
        <v>2.2000000000000002</v>
      </c>
      <c r="G24" s="2">
        <v>2.2000000000000002</v>
      </c>
      <c r="H24" s="2">
        <v>2.2000000000000002</v>
      </c>
      <c r="I24" s="2">
        <v>2.2000000000000002</v>
      </c>
      <c r="J24" s="2">
        <v>2.1</v>
      </c>
      <c r="K24" s="2">
        <v>2.2000000000000002</v>
      </c>
      <c r="L24" s="2">
        <v>2.2999999999999998</v>
      </c>
      <c r="M24" s="2">
        <v>2.2999999999999998</v>
      </c>
      <c r="N24" s="2">
        <v>2.1</v>
      </c>
      <c r="O24" s="2">
        <v>2.2999999999999998</v>
      </c>
      <c r="P24" s="2">
        <v>2.1</v>
      </c>
      <c r="Q24" s="2">
        <v>2.1</v>
      </c>
    </row>
    <row r="25" spans="1:17" x14ac:dyDescent="0.3">
      <c r="A25" s="13"/>
      <c r="B25" s="12" t="s">
        <v>31</v>
      </c>
      <c r="C25" s="13"/>
      <c r="D25" s="4" t="s">
        <v>32</v>
      </c>
      <c r="E25" s="9"/>
      <c r="F25" s="2">
        <v>37.4</v>
      </c>
      <c r="G25" s="2">
        <v>40.700000000000003</v>
      </c>
      <c r="H25" s="2">
        <v>43.3</v>
      </c>
      <c r="I25" s="2">
        <v>43.1</v>
      </c>
      <c r="J25" s="2">
        <v>45.8</v>
      </c>
      <c r="K25" s="2">
        <v>47.7</v>
      </c>
      <c r="L25" s="2">
        <v>46.2</v>
      </c>
      <c r="M25" s="2">
        <v>46.2</v>
      </c>
      <c r="N25" s="2">
        <v>49.3</v>
      </c>
      <c r="O25" s="2">
        <v>49.4</v>
      </c>
      <c r="P25" s="2">
        <v>46.6</v>
      </c>
      <c r="Q25" s="2">
        <v>40.200000000000003</v>
      </c>
    </row>
    <row r="26" spans="1:17" x14ac:dyDescent="0.3">
      <c r="A26" s="12" t="s">
        <v>33</v>
      </c>
      <c r="B26" s="13"/>
      <c r="C26" s="13"/>
      <c r="D26" s="13"/>
      <c r="E26" s="9"/>
    </row>
    <row r="27" spans="1:17" x14ac:dyDescent="0.3">
      <c r="A27" s="12" t="s">
        <v>34</v>
      </c>
      <c r="B27" s="13"/>
      <c r="C27" s="13"/>
      <c r="D27" s="13"/>
      <c r="E27" s="9"/>
    </row>
    <row r="28" spans="1:17" x14ac:dyDescent="0.3">
      <c r="A28" s="12" t="s">
        <v>35</v>
      </c>
      <c r="B28" s="13"/>
      <c r="C28" s="13"/>
      <c r="D28" s="13"/>
      <c r="E28" s="9"/>
    </row>
    <row r="29" spans="1:17" x14ac:dyDescent="0.3">
      <c r="A29" s="12" t="s">
        <v>36</v>
      </c>
      <c r="B29" s="13"/>
      <c r="C29" s="13"/>
      <c r="D29" s="13"/>
      <c r="E29" s="9"/>
    </row>
    <row r="30" spans="1:17" x14ac:dyDescent="0.3">
      <c r="A30" s="12" t="s">
        <v>37</v>
      </c>
      <c r="B30" s="13"/>
      <c r="C30" s="13"/>
      <c r="D30" s="13"/>
      <c r="E30" s="9"/>
    </row>
    <row r="31" spans="1:17" x14ac:dyDescent="0.3">
      <c r="A31" s="12" t="s">
        <v>38</v>
      </c>
      <c r="B31" s="13"/>
      <c r="C31" s="13"/>
      <c r="D31" s="13"/>
      <c r="E31" s="9"/>
    </row>
    <row r="32" spans="1:17" x14ac:dyDescent="0.3">
      <c r="A32" s="12" t="s">
        <v>39</v>
      </c>
      <c r="B32" s="13"/>
      <c r="C32" s="13"/>
      <c r="D32" s="13"/>
      <c r="E32" s="9"/>
    </row>
    <row r="33" spans="1:5" x14ac:dyDescent="0.3">
      <c r="A33" s="12" t="s">
        <v>40</v>
      </c>
      <c r="B33" s="13"/>
      <c r="C33" s="13"/>
      <c r="D33" s="13"/>
      <c r="E33" s="9"/>
    </row>
    <row r="34" spans="1:5" x14ac:dyDescent="0.3">
      <c r="A34" s="12" t="s">
        <v>41</v>
      </c>
      <c r="B34" s="13"/>
      <c r="C34" s="13"/>
      <c r="D34" s="13"/>
      <c r="E34" s="9"/>
    </row>
    <row r="35" spans="1:5" x14ac:dyDescent="0.3">
      <c r="A35" s="12" t="s">
        <v>42</v>
      </c>
      <c r="B35" s="13"/>
      <c r="C35" s="13"/>
      <c r="D35" s="13"/>
      <c r="E35" s="9"/>
    </row>
    <row r="36" spans="1:5" x14ac:dyDescent="0.3">
      <c r="A36" s="12" t="s">
        <v>43</v>
      </c>
      <c r="B36" s="13"/>
      <c r="C36" s="13"/>
      <c r="D36" s="13"/>
      <c r="E36" s="9"/>
    </row>
    <row r="37" spans="1:5" x14ac:dyDescent="0.3">
      <c r="A37" s="12" t="s">
        <v>44</v>
      </c>
      <c r="B37" s="13"/>
      <c r="C37" s="13"/>
      <c r="D37" s="13"/>
      <c r="E37" s="9"/>
    </row>
    <row r="38" spans="1:5" x14ac:dyDescent="0.3">
      <c r="A38" s="12" t="s">
        <v>45</v>
      </c>
      <c r="B38" s="13"/>
      <c r="C38" s="13"/>
      <c r="D38" s="13"/>
      <c r="E38" s="9"/>
    </row>
    <row r="39" spans="1:5" x14ac:dyDescent="0.3">
      <c r="A39" s="12" t="s">
        <v>46</v>
      </c>
      <c r="B39" s="13"/>
      <c r="C39" s="13"/>
      <c r="D39" s="13"/>
      <c r="E39" s="9"/>
    </row>
    <row r="40" spans="1:5" x14ac:dyDescent="0.3">
      <c r="A40" s="12" t="s">
        <v>47</v>
      </c>
      <c r="B40" s="13"/>
      <c r="C40" s="13"/>
      <c r="D40" s="13"/>
      <c r="E40" s="9"/>
    </row>
    <row r="41" spans="1:5" x14ac:dyDescent="0.3">
      <c r="A41" s="12" t="s">
        <v>48</v>
      </c>
      <c r="B41" s="13"/>
      <c r="C41" s="13"/>
      <c r="D41" s="13"/>
      <c r="E41" s="14"/>
    </row>
    <row r="42" spans="1:5" x14ac:dyDescent="0.3">
      <c r="A42" s="3" t="s">
        <v>49</v>
      </c>
      <c r="B42" s="13"/>
      <c r="C42" s="13"/>
      <c r="D42" s="13"/>
      <c r="E42" s="14"/>
    </row>
  </sheetData>
  <mergeCells count="5">
    <mergeCell ref="F4:Q4"/>
    <mergeCell ref="F5:Q5"/>
    <mergeCell ref="F6:Q6"/>
    <mergeCell ref="A4:C7"/>
    <mergeCell ref="D4:D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2024</vt:lpstr>
      <vt:lpstr>2023</vt:lpstr>
      <vt:lpstr>2022</vt:lpstr>
      <vt:lpstr>2021</vt:lpstr>
      <vt:lpstr>2020</vt:lpstr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2020-11-16T10:42:47Z</dcterms:created>
  <dcterms:modified xsi:type="dcterms:W3CDTF">2025-01-17T07:13:28Z</dcterms:modified>
</cp:coreProperties>
</file>