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Versand\"/>
    </mc:Choice>
  </mc:AlternateContent>
  <xr:revisionPtr revIDLastSave="0" documentId="13_ncr:1_{10ADA317-629D-4B0C-A505-8768B5EBAD4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8" r:id="rId1"/>
    <sheet name="VÄR zu 2019" sheetId="4" r:id="rId2"/>
    <sheet name="2023" sheetId="7" r:id="rId3"/>
    <sheet name="2022" sheetId="6" r:id="rId4"/>
    <sheet name="2021" sheetId="1" r:id="rId5"/>
    <sheet name="2020" sheetId="2" r:id="rId6"/>
    <sheet name="2019" sheetId="3" r:id="rId7"/>
  </sheets>
  <definedNames>
    <definedName name="_xlnm._FilterDatabase" localSheetId="4" hidden="1">'2021'!$A$10:$S$22</definedName>
    <definedName name="_xlnm._FilterDatabase" localSheetId="3" hidden="1">'2022'!$A$10:$S$22</definedName>
    <definedName name="_xlnm._FilterDatabase" localSheetId="2" hidden="1">'2023'!$A$10:$S$22</definedName>
    <definedName name="_xlnm._FilterDatabase" localSheetId="0" hidden="1">'2024'!$A$10:$S$22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'2024'!$1:$6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7" l="1"/>
  <c r="G9" i="3"/>
  <c r="G9" i="4"/>
  <c r="G9" i="8"/>
  <c r="P22" i="3"/>
  <c r="P21" i="3"/>
  <c r="P20" i="3"/>
  <c r="P19" i="3"/>
  <c r="P18" i="3"/>
  <c r="P17" i="3"/>
  <c r="P16" i="3"/>
  <c r="P15" i="3"/>
  <c r="P14" i="3"/>
  <c r="P13" i="3"/>
  <c r="P12" i="3"/>
  <c r="P11" i="3"/>
  <c r="P9" i="3"/>
  <c r="O22" i="3"/>
  <c r="O21" i="3"/>
  <c r="O20" i="3"/>
  <c r="O19" i="3"/>
  <c r="O18" i="3"/>
  <c r="O17" i="3"/>
  <c r="O16" i="3"/>
  <c r="O15" i="3"/>
  <c r="O14" i="3"/>
  <c r="O13" i="3"/>
  <c r="O12" i="3"/>
  <c r="O11" i="3"/>
  <c r="O9" i="3"/>
  <c r="M22" i="3"/>
  <c r="M21" i="3"/>
  <c r="M20" i="3"/>
  <c r="M19" i="3"/>
  <c r="M18" i="3"/>
  <c r="M17" i="3"/>
  <c r="M16" i="3"/>
  <c r="M15" i="3"/>
  <c r="M14" i="3"/>
  <c r="M13" i="3"/>
  <c r="M12" i="3"/>
  <c r="M11" i="3"/>
  <c r="M9" i="3"/>
  <c r="J22" i="3"/>
  <c r="J21" i="3"/>
  <c r="J20" i="3"/>
  <c r="J19" i="3"/>
  <c r="J18" i="3"/>
  <c r="J17" i="3"/>
  <c r="J16" i="3"/>
  <c r="J15" i="3"/>
  <c r="J14" i="3"/>
  <c r="J13" i="3"/>
  <c r="J12" i="3"/>
  <c r="J11" i="3"/>
  <c r="J9" i="3"/>
  <c r="I22" i="3"/>
  <c r="I21" i="3"/>
  <c r="I20" i="3"/>
  <c r="I19" i="3"/>
  <c r="I18" i="3"/>
  <c r="I17" i="3"/>
  <c r="I16" i="3"/>
  <c r="I15" i="3"/>
  <c r="I14" i="3"/>
  <c r="I13" i="3"/>
  <c r="I12" i="3"/>
  <c r="I11" i="3"/>
  <c r="I9" i="3"/>
  <c r="G11" i="3"/>
  <c r="G12" i="3"/>
  <c r="G13" i="3"/>
  <c r="G14" i="3"/>
  <c r="G15" i="3"/>
  <c r="G16" i="3"/>
  <c r="G17" i="3"/>
  <c r="G18" i="3"/>
  <c r="G19" i="3"/>
  <c r="G20" i="3"/>
  <c r="G21" i="3"/>
  <c r="G22" i="3"/>
  <c r="P22" i="7"/>
  <c r="P21" i="7"/>
  <c r="P20" i="7"/>
  <c r="P19" i="7"/>
  <c r="P18" i="7"/>
  <c r="P17" i="7"/>
  <c r="P16" i="7"/>
  <c r="P15" i="7"/>
  <c r="P14" i="7"/>
  <c r="P13" i="7"/>
  <c r="P12" i="7"/>
  <c r="P11" i="7"/>
  <c r="P9" i="7"/>
  <c r="O22" i="7"/>
  <c r="O21" i="7"/>
  <c r="O20" i="7"/>
  <c r="O19" i="7"/>
  <c r="O18" i="7"/>
  <c r="O17" i="7"/>
  <c r="O16" i="7"/>
  <c r="O15" i="7"/>
  <c r="O14" i="7"/>
  <c r="O13" i="7"/>
  <c r="O12" i="7"/>
  <c r="O11" i="7"/>
  <c r="O9" i="7"/>
  <c r="M22" i="7"/>
  <c r="M21" i="7"/>
  <c r="M20" i="7"/>
  <c r="M19" i="7"/>
  <c r="M18" i="7"/>
  <c r="M17" i="7"/>
  <c r="M16" i="7"/>
  <c r="M15" i="7"/>
  <c r="M14" i="7"/>
  <c r="M13" i="7"/>
  <c r="M12" i="7"/>
  <c r="M11" i="7"/>
  <c r="M9" i="7"/>
  <c r="J22" i="7"/>
  <c r="J21" i="7"/>
  <c r="J20" i="7"/>
  <c r="J19" i="7"/>
  <c r="J18" i="7"/>
  <c r="J17" i="7"/>
  <c r="J16" i="7"/>
  <c r="J15" i="7"/>
  <c r="J14" i="7"/>
  <c r="J13" i="7"/>
  <c r="J12" i="7"/>
  <c r="J11" i="7"/>
  <c r="J9" i="7"/>
  <c r="I22" i="7"/>
  <c r="I21" i="7"/>
  <c r="I20" i="7"/>
  <c r="I19" i="7"/>
  <c r="I18" i="7"/>
  <c r="I17" i="7"/>
  <c r="I16" i="7"/>
  <c r="I15" i="7"/>
  <c r="I14" i="7"/>
  <c r="I13" i="7"/>
  <c r="I12" i="7"/>
  <c r="I11" i="7"/>
  <c r="I9" i="7"/>
  <c r="G11" i="7"/>
  <c r="G12" i="7"/>
  <c r="G13" i="7"/>
  <c r="G14" i="7"/>
  <c r="G15" i="7"/>
  <c r="G16" i="7"/>
  <c r="G17" i="7"/>
  <c r="G18" i="7"/>
  <c r="G19" i="7"/>
  <c r="G20" i="7"/>
  <c r="G21" i="7"/>
  <c r="G22" i="7"/>
  <c r="G159" i="4"/>
  <c r="P17" i="8"/>
  <c r="J22" i="8"/>
  <c r="M15" i="8"/>
  <c r="M17" i="8" l="1"/>
  <c r="P16" i="8"/>
  <c r="G12" i="6" l="1"/>
  <c r="G12" i="1"/>
  <c r="G9" i="2"/>
  <c r="J15" i="8"/>
  <c r="M9" i="8" l="1"/>
  <c r="S18" i="7" l="1"/>
  <c r="S13" i="7"/>
  <c r="S56" i="4"/>
  <c r="I54" i="4"/>
  <c r="M58" i="4"/>
  <c r="M66" i="4"/>
  <c r="G57" i="4"/>
  <c r="G13" i="8"/>
  <c r="H13" i="8" s="1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K174" i="4" s="1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P22" i="8"/>
  <c r="O22" i="8"/>
  <c r="Q22" i="8" s="1"/>
  <c r="M22" i="8"/>
  <c r="I22" i="8"/>
  <c r="K22" i="8" s="1"/>
  <c r="G22" i="8"/>
  <c r="H22" i="8" s="1"/>
  <c r="P21" i="8"/>
  <c r="O21" i="8"/>
  <c r="J21" i="8"/>
  <c r="I21" i="8"/>
  <c r="K21" i="8" s="1"/>
  <c r="P20" i="8"/>
  <c r="R20" i="8" s="1"/>
  <c r="O20" i="8"/>
  <c r="M20" i="8"/>
  <c r="J20" i="8"/>
  <c r="L20" i="8" s="1"/>
  <c r="I20" i="8"/>
  <c r="K20" i="8" s="1"/>
  <c r="G20" i="8"/>
  <c r="H20" i="8" s="1"/>
  <c r="P19" i="8"/>
  <c r="R19" i="8" s="1"/>
  <c r="O19" i="8"/>
  <c r="Q19" i="8" s="1"/>
  <c r="M19" i="8"/>
  <c r="N19" i="8" s="1"/>
  <c r="J19" i="8"/>
  <c r="I19" i="8"/>
  <c r="G19" i="8"/>
  <c r="H19" i="8" s="1"/>
  <c r="P18" i="8"/>
  <c r="R18" i="8" s="1"/>
  <c r="O18" i="8"/>
  <c r="Q18" i="8" s="1"/>
  <c r="M18" i="8"/>
  <c r="J18" i="8"/>
  <c r="L18" i="8" s="1"/>
  <c r="I18" i="8"/>
  <c r="K18" i="8" s="1"/>
  <c r="O17" i="8"/>
  <c r="Q17" i="8" s="1"/>
  <c r="J17" i="8"/>
  <c r="I17" i="8"/>
  <c r="K17" i="8" s="1"/>
  <c r="G17" i="8"/>
  <c r="O16" i="8"/>
  <c r="Q16" i="8" s="1"/>
  <c r="M16" i="8"/>
  <c r="N16" i="8" s="1"/>
  <c r="J16" i="8"/>
  <c r="I16" i="8"/>
  <c r="G16" i="8"/>
  <c r="P15" i="8"/>
  <c r="O15" i="8"/>
  <c r="L15" i="8"/>
  <c r="I15" i="8"/>
  <c r="G15" i="8"/>
  <c r="P14" i="8"/>
  <c r="O14" i="8"/>
  <c r="Q14" i="8" s="1"/>
  <c r="M14" i="8"/>
  <c r="J14" i="8"/>
  <c r="L14" i="8" s="1"/>
  <c r="I14" i="8"/>
  <c r="K14" i="8" s="1"/>
  <c r="G14" i="8"/>
  <c r="H14" i="8" s="1"/>
  <c r="P13" i="8"/>
  <c r="R13" i="8" s="1"/>
  <c r="O13" i="8"/>
  <c r="Q13" i="8" s="1"/>
  <c r="J13" i="8"/>
  <c r="L13" i="8" s="1"/>
  <c r="I13" i="8"/>
  <c r="P12" i="8"/>
  <c r="O12" i="8"/>
  <c r="Q12" i="8" s="1"/>
  <c r="M12" i="8"/>
  <c r="N12" i="8" s="1"/>
  <c r="J12" i="8"/>
  <c r="I12" i="8"/>
  <c r="K12" i="8" s="1"/>
  <c r="G12" i="8"/>
  <c r="P11" i="8"/>
  <c r="O11" i="8"/>
  <c r="M11" i="8"/>
  <c r="J11" i="8"/>
  <c r="I11" i="8"/>
  <c r="G11" i="8"/>
  <c r="H11" i="8" s="1"/>
  <c r="P9" i="8"/>
  <c r="R9" i="8" s="1"/>
  <c r="O9" i="8"/>
  <c r="Q9" i="8" s="1"/>
  <c r="J9" i="8"/>
  <c r="L9" i="8" s="1"/>
  <c r="I9" i="8"/>
  <c r="H9" i="8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H9" i="4" l="1"/>
  <c r="R17" i="8"/>
  <c r="R15" i="8"/>
  <c r="S15" i="7"/>
  <c r="N15" i="8"/>
  <c r="S9" i="7"/>
  <c r="L17" i="8"/>
  <c r="L16" i="8"/>
  <c r="K16" i="8"/>
  <c r="K15" i="8"/>
  <c r="S9" i="8"/>
  <c r="M65" i="4"/>
  <c r="M21" i="8"/>
  <c r="N21" i="8" s="1"/>
  <c r="M13" i="8"/>
  <c r="S13" i="8" s="1"/>
  <c r="G18" i="8"/>
  <c r="S18" i="8" s="1"/>
  <c r="G21" i="8"/>
  <c r="H21" i="8" s="1"/>
  <c r="S20" i="8"/>
  <c r="H15" i="8"/>
  <c r="L21" i="8"/>
  <c r="Q11" i="8"/>
  <c r="R14" i="8"/>
  <c r="H16" i="8"/>
  <c r="K19" i="8"/>
  <c r="L22" i="8"/>
  <c r="H17" i="8"/>
  <c r="R16" i="8"/>
  <c r="Q15" i="8"/>
  <c r="S22" i="8"/>
  <c r="L11" i="8"/>
  <c r="N14" i="8"/>
  <c r="L12" i="8"/>
  <c r="R21" i="8"/>
  <c r="K9" i="8"/>
  <c r="R22" i="8"/>
  <c r="K11" i="8"/>
  <c r="N17" i="8"/>
  <c r="Q20" i="8"/>
  <c r="Q21" i="8"/>
  <c r="K13" i="8"/>
  <c r="N22" i="8"/>
  <c r="N20" i="8"/>
  <c r="R11" i="8"/>
  <c r="L19" i="8"/>
  <c r="R12" i="8"/>
  <c r="S14" i="7"/>
  <c r="S20" i="7"/>
  <c r="H12" i="8"/>
  <c r="S22" i="7"/>
  <c r="N11" i="8"/>
  <c r="N9" i="8"/>
  <c r="N18" i="8"/>
  <c r="S16" i="7"/>
  <c r="S17" i="8"/>
  <c r="S16" i="8"/>
  <c r="S14" i="8"/>
  <c r="S12" i="8"/>
  <c r="S11" i="8"/>
  <c r="S15" i="8"/>
  <c r="S19" i="8"/>
  <c r="H174" i="4"/>
  <c r="R114" i="4"/>
  <c r="H24" i="4"/>
  <c r="Q189" i="6"/>
  <c r="K189" i="6"/>
  <c r="O189" i="6"/>
  <c r="I189" i="6"/>
  <c r="N13" i="8" l="1"/>
  <c r="S21" i="8"/>
  <c r="H18" i="8"/>
  <c r="Q137" i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O9" i="4" l="1"/>
  <c r="M9" i="4"/>
  <c r="P11" i="4"/>
  <c r="I15" i="4"/>
  <c r="O16" i="4"/>
  <c r="G20" i="4"/>
  <c r="M21" i="4"/>
  <c r="J18" i="4"/>
  <c r="P19" i="4"/>
  <c r="I9" i="4"/>
  <c r="M11" i="4"/>
  <c r="J16" i="4"/>
  <c r="P17" i="4"/>
  <c r="I21" i="4"/>
  <c r="O22" i="4"/>
  <c r="G13" i="4"/>
  <c r="M14" i="4"/>
  <c r="J19" i="4"/>
  <c r="P20" i="4"/>
  <c r="J13" i="4"/>
  <c r="P14" i="4"/>
  <c r="I18" i="4"/>
  <c r="O19" i="4"/>
  <c r="G12" i="4"/>
  <c r="M13" i="4"/>
  <c r="I11" i="4"/>
  <c r="O12" i="4"/>
  <c r="G16" i="4"/>
  <c r="M17" i="4"/>
  <c r="J22" i="4"/>
  <c r="M22" i="4"/>
  <c r="O17" i="4"/>
  <c r="P12" i="4"/>
  <c r="J9" i="4"/>
  <c r="G15" i="4"/>
  <c r="M16" i="4"/>
  <c r="J21" i="4"/>
  <c r="P22" i="4"/>
  <c r="G21" i="4"/>
  <c r="J11" i="4"/>
  <c r="I16" i="4"/>
  <c r="J14" i="4"/>
  <c r="P15" i="4"/>
  <c r="I19" i="4"/>
  <c r="O20" i="4"/>
  <c r="I13" i="4"/>
  <c r="O14" i="4"/>
  <c r="G18" i="4"/>
  <c r="M19" i="4"/>
  <c r="G11" i="4"/>
  <c r="M12" i="4"/>
  <c r="I14" i="4"/>
  <c r="O15" i="4"/>
  <c r="J17" i="4"/>
  <c r="P18" i="4"/>
  <c r="G19" i="4"/>
  <c r="M20" i="4"/>
  <c r="I22" i="4"/>
  <c r="O11" i="4"/>
  <c r="Q11" i="4" s="1"/>
  <c r="I12" i="4"/>
  <c r="O13" i="4"/>
  <c r="J15" i="4"/>
  <c r="P16" i="4"/>
  <c r="G17" i="4"/>
  <c r="M18" i="4"/>
  <c r="I20" i="4"/>
  <c r="O21" i="4"/>
  <c r="P9" i="4"/>
  <c r="J12" i="4"/>
  <c r="P13" i="4"/>
  <c r="G14" i="4"/>
  <c r="H14" i="4" s="1"/>
  <c r="M15" i="4"/>
  <c r="I17" i="4"/>
  <c r="O18" i="4"/>
  <c r="J20" i="4"/>
  <c r="P21" i="4"/>
  <c r="G22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<sst xmlns="http://schemas.openxmlformats.org/spreadsheetml/2006/main" count="2582" uniqueCount="112">
  <si>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</si>
  <si>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</si>
  <si>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</si>
  <si>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</si>
  <si>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</si>
  <si>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</si>
  <si>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</si>
  <si>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</si>
  <si>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</si>
  <si>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</si>
  <si>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</si>
  <si>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</si>
  <si>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</si>
  <si>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</si>
  <si>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</si>
  <si>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</si>
  <si>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</si>
  <si>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</si>
  <si>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</si>
  <si>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</si>
  <si>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</si>
  <si>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</si>
  <si>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</si>
  <si>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</si>
  <si>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</si>
  <si>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</si>
  <si>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</si>
  <si>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</si>
  <si>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</si>
  <si>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</si>
  <si>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</si>
  <si>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</si>
  <si>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</si>
  <si>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</si>
  <si>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</si>
  <si>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</si>
  <si>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</si>
  <si>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</si>
  <si>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</si>
  <si>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</si>
  <si>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</si>
  <si>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</si>
  <si>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</si>
  <si>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</si>
  <si>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</si>
  <si>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</si>
  <si>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</si>
  <si>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</si>
  <si>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</si>
  <si>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</si>
  <si>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</si>
  <si>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</si>
  <si>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</si>
  <si>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</si>
  <si>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</si>
  <si>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</si>
  <si>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</si>
  <si>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</si>
  <si>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</si>
  <si>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</si>
  <si>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</si>
  <si>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</si>
  <si>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</si>
  <si>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</si>
  <si>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</si>
  <si>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</si>
  <si>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</si>
  <si>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</si>
  <si>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</si>
  <si>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</si>
  <si>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</si>
  <si>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</si>
  <si>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</si>
  <si>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</si>
  <si>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</si>
  <si>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</si>
  <si>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</si>
  <si>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</si>
  <si>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</si>
  <si>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</si>
  <si>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</si>
  <si>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</si>
  <si>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</si>
  <si>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</si>
  <si>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</si>
  <si>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</si>
  <si>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</si>
  <si>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</si>
  <si>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</si>
  <si>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</si>
  <si>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</si>
  <si>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</si>
  <si>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</si>
  <si>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</si>
  <si>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</si>
  <si>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</si>
  <si>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</si>
  <si>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</si>
  <si>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</si>
  <si>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</si>
  <si>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</si>
  <si>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</si>
  <si>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</si>
  <si>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</si>
  <si>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</si>
  <si>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</si>
  <si>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</si>
  <si>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kumuliert</t>
  </si>
  <si>
    <t>Siegen-Wittgenstein</t>
  </si>
  <si>
    <t xml:space="preserve">  Siegen-Wittgenstein</t>
  </si>
  <si>
    <t>Siegerland-Wittgenstein</t>
  </si>
  <si>
    <t>kumuliert Jan.-Okt.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</si>
</sst>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7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</cellStyleXfs>
  <cellXfs count="82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6"/>
    <xf numFmtId="49" fontId="14" fillId="2" borderId="0" xfId="66" applyNumberFormat="1" applyFont="1" applyAlignment="1">
      <alignment horizontal="left"/>
    </xf>
    <xf numFmtId="0" fontId="14" fillId="2" borderId="0" xfId="66" applyFont="1" applyAlignment="1">
      <alignment horizontal="right"/>
    </xf>
    <xf numFmtId="49" fontId="14" fillId="2" borderId="1" xfId="66" applyNumberFormat="1" applyFont="1" applyBorder="1" applyAlignment="1">
      <alignment horizontal="left"/>
    </xf>
    <xf numFmtId="0" fontId="14" fillId="2" borderId="0" xfId="66" applyFont="1"/>
    <xf numFmtId="0" fontId="8" fillId="2" borderId="0" xfId="66"/>
    <xf numFmtId="49" fontId="15" fillId="2" borderId="0" xfId="66" applyNumberFormat="1" applyFont="1" applyAlignment="1">
      <alignment horizontal="left" vertical="center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4" fillId="0" borderId="0" xfId="0" applyFont="1"/>
    <xf numFmtId="0" fontId="0" fillId="0" borderId="0" xfId="0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7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66" xfId="66" xr:uid="{D6D85D54-BF52-480A-A314-B9A8DDC2BA7A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C168" activePane="bottomRight" state="frozen"/>
      <selection pane="topRight" activeCell="C1" sqref="C1"/>
      <selection pane="bottomLeft" activeCell="A9" sqref="A9"/>
      <selection pane="bottomRight" activeCell="M174" sqref="M17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8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8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59" t="s">
        <v>2</v>
      </c>
      <c r="B3" s="60"/>
      <c r="C3" s="65" t="s">
        <v>3</v>
      </c>
      <c r="D3" s="65" t="s">
        <v>4</v>
      </c>
      <c r="E3" s="65" t="s">
        <v>5</v>
      </c>
      <c r="F3" s="65" t="s">
        <v>6</v>
      </c>
      <c r="G3" s="66" t="s">
        <v>7</v>
      </c>
      <c r="H3" s="67"/>
      <c r="I3" s="72" t="s">
        <v>7</v>
      </c>
      <c r="J3" s="73"/>
      <c r="K3" s="73"/>
      <c r="L3" s="73"/>
      <c r="M3" s="66" t="s">
        <v>8</v>
      </c>
      <c r="N3" s="67"/>
      <c r="O3" s="72" t="s">
        <v>8</v>
      </c>
      <c r="P3" s="73"/>
      <c r="Q3" s="73"/>
      <c r="R3" s="73"/>
      <c r="S3" s="72" t="s">
        <v>9</v>
      </c>
    </row>
    <row r="4" spans="1:21" ht="12.75" customHeight="1" x14ac:dyDescent="0.25">
      <c r="A4" s="61"/>
      <c r="B4" s="62"/>
      <c r="C4" s="62"/>
      <c r="D4" s="62"/>
      <c r="E4" s="62"/>
      <c r="F4" s="62"/>
      <c r="G4" s="68"/>
      <c r="H4" s="69"/>
      <c r="I4" s="51" t="s">
        <v>10</v>
      </c>
      <c r="J4" s="52"/>
      <c r="K4" s="52"/>
      <c r="L4" s="52"/>
      <c r="M4" s="68"/>
      <c r="N4" s="69"/>
      <c r="O4" s="51" t="s">
        <v>10</v>
      </c>
      <c r="P4" s="52"/>
      <c r="Q4" s="52"/>
      <c r="R4" s="52"/>
      <c r="S4" s="74"/>
    </row>
    <row r="5" spans="1:21" ht="25.5" customHeight="1" x14ac:dyDescent="0.25">
      <c r="A5" s="61"/>
      <c r="B5" s="62"/>
      <c r="C5" s="62"/>
      <c r="D5" s="62"/>
      <c r="E5" s="62"/>
      <c r="F5" s="62"/>
      <c r="G5" s="70"/>
      <c r="H5" s="71"/>
      <c r="I5" s="6" t="s">
        <v>11</v>
      </c>
      <c r="J5" s="6" t="s">
        <v>12</v>
      </c>
      <c r="K5" s="15" t="s">
        <v>11</v>
      </c>
      <c r="L5" s="15" t="s">
        <v>12</v>
      </c>
      <c r="M5" s="70"/>
      <c r="N5" s="71"/>
      <c r="O5" s="6" t="s">
        <v>11</v>
      </c>
      <c r="P5" s="6" t="s">
        <v>12</v>
      </c>
      <c r="Q5" s="15" t="s">
        <v>11</v>
      </c>
      <c r="R5" s="15" t="s">
        <v>12</v>
      </c>
      <c r="S5" s="74"/>
    </row>
    <row r="6" spans="1:21" ht="38.25" customHeight="1" thickBot="1" x14ac:dyDescent="0.3">
      <c r="A6" s="63"/>
      <c r="B6" s="6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6" t="s">
        <v>107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G24+G39+G54+G69+G84+G99+G114+G129+G144+G159+G174+G189</f>
        <v>22601521</v>
      </c>
      <c r="H9" s="14">
        <f>100*G9/'2023'!G9-100</f>
        <v>3.9532030494873567</v>
      </c>
      <c r="I9" s="9">
        <f>I24+I39+I54+I69+I84+I99+I114+I129+I144+I159+I174+I189</f>
        <v>17572739</v>
      </c>
      <c r="J9" s="9">
        <f>J24+J39+J54+J69+J84+J99+J114+J129+J144+J159+J174+J189</f>
        <v>5028782</v>
      </c>
      <c r="K9" s="14">
        <f>100*I9/'2023'!I9-100</f>
        <v>1.9522406445115763</v>
      </c>
      <c r="L9" s="14">
        <f>100*J9/'2023'!J9-100</f>
        <v>11.607630129285369</v>
      </c>
      <c r="M9" s="9">
        <f>M24+M39+M54+M69+M84+M99+M114+M129+M144+M159+M174+M189</f>
        <v>50496859</v>
      </c>
      <c r="N9" s="14">
        <f>100*M9/'2023'!M9-100</f>
        <v>1.6432795422426523</v>
      </c>
      <c r="O9" s="9">
        <f>O24+O39+O54+O69+O84+O99+O114+O129+O144+O159+O174+O189</f>
        <v>40246816</v>
      </c>
      <c r="P9" s="9">
        <f>P24+P39+P54+P69+P84+P99+P114+P129+P144+P159+P174+P189</f>
        <v>10250043</v>
      </c>
      <c r="Q9" s="14">
        <f>100*O9/'2023'!O9-100</f>
        <v>0.3494356512130139</v>
      </c>
      <c r="R9" s="14">
        <f>100*P9/'2023'!P9-100</f>
        <v>7.0634641350911664</v>
      </c>
      <c r="S9" s="14">
        <f t="shared" ref="S9" si="0">M9/G9</f>
        <v>2.2342239267879362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G26+G41+G56+G71+G86+G101+G116+G131+G146+G161+G176+G191</f>
        <v>1268971</v>
      </c>
      <c r="H11" s="14">
        <f>100*G11/'2023'!G11-100</f>
        <v>3.0377756973072394</v>
      </c>
      <c r="I11" s="9">
        <f t="shared" ref="G11:J21" si="1">I26+I41+I56+I71+I86+I101+I116+I131+I146+I161+I176+I191</f>
        <v>919818</v>
      </c>
      <c r="J11" s="9">
        <f t="shared" si="1"/>
        <v>349153</v>
      </c>
      <c r="K11" s="14">
        <f>100*I11/'2023'!I11-100</f>
        <v>1.5232606010704046</v>
      </c>
      <c r="L11" s="14">
        <f>100*J11/'2023'!J11-100</f>
        <v>7.2528275921386438</v>
      </c>
      <c r="M11" s="9">
        <f>M26+M41+M56+M71+M86+M101+M116+M131+M146+M161+M176+M191</f>
        <v>2996158</v>
      </c>
      <c r="N11" s="14">
        <f>100*M11/'2023'!M11-100</f>
        <v>1.6472706806174386</v>
      </c>
      <c r="O11" s="9">
        <f t="shared" ref="O11:P21" si="2">O26+O41+O56+O71+O86+O101+O116+O131+O146+O161+O176+O191</f>
        <v>2244550</v>
      </c>
      <c r="P11" s="9">
        <f t="shared" si="2"/>
        <v>751608</v>
      </c>
      <c r="Q11" s="14">
        <f>100*O11/'2023'!O11-100</f>
        <v>0.25177396352604831</v>
      </c>
      <c r="R11" s="14">
        <f>100*P11/'2023'!P11-100</f>
        <v>6.0559624095161553</v>
      </c>
      <c r="S11" s="14">
        <f t="shared" ref="S11:S22" si="3">M11/G11</f>
        <v>2.3610925702793839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G27+G42+G57+G72+G87+G102+G117+G132+G147+G162+G177+G192</f>
        <v>1894001</v>
      </c>
      <c r="H12" s="14">
        <f>100*G12/'2023'!G12-100</f>
        <v>-2.0203253399411807</v>
      </c>
      <c r="I12" s="9">
        <f>I27+I42+I57+I72+I87+I102+I117+I132+I147+I162+I177+I192</f>
        <v>1562348</v>
      </c>
      <c r="J12" s="9">
        <f>J27+J42+J57+J72+J87+J102+J117+J132+J147+J162+J177+J192</f>
        <v>331653</v>
      </c>
      <c r="K12" s="14">
        <f>100*I12/'2023'!I12-100</f>
        <v>-3.1275034288449604</v>
      </c>
      <c r="L12" s="14">
        <f>100*J12/'2023'!J12-100</f>
        <v>3.5551586644893121</v>
      </c>
      <c r="M12" s="9">
        <f t="shared" ref="M12:M21" si="4">M27+M42+M57+M72+M87+M102+M117+M132+M147+M162+M177+M192</f>
        <v>4228593</v>
      </c>
      <c r="N12" s="14">
        <f>100*M12/'2023'!M12-100</f>
        <v>-2.4304966694193695</v>
      </c>
      <c r="O12" s="9">
        <f t="shared" si="2"/>
        <v>3554991</v>
      </c>
      <c r="P12" s="9">
        <f t="shared" si="2"/>
        <v>673602</v>
      </c>
      <c r="Q12" s="14">
        <f>100*O12/'2023'!O12-100</f>
        <v>-2.3673036472427071</v>
      </c>
      <c r="R12" s="14">
        <f>100*P12/'2023'!P12-100</f>
        <v>-2.7626526546756338</v>
      </c>
      <c r="S12" s="14">
        <f t="shared" si="3"/>
        <v>2.232624481190876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1763308</v>
      </c>
      <c r="H13" s="14">
        <f>100*G13/'2023'!G13-100</f>
        <v>3.6774671132897367</v>
      </c>
      <c r="I13" s="9">
        <f t="shared" si="1"/>
        <v>1538335</v>
      </c>
      <c r="J13" s="9">
        <f>J28+J43+J58+J73+J88+J103+J118+J133+J148+J163+J178+J193</f>
        <v>224973</v>
      </c>
      <c r="K13" s="14">
        <f>100*I13/'2023'!I13-100</f>
        <v>2.2808720570733243</v>
      </c>
      <c r="L13" s="14">
        <f>100*J13/'2023'!J13-100</f>
        <v>14.354480437953981</v>
      </c>
      <c r="M13" s="9">
        <f>M28+M43+M58+M73+M88+M103+M118+M133+M148+M163+M178+M193</f>
        <v>4409541</v>
      </c>
      <c r="N13" s="14">
        <f>100*M13/'2023'!M13-100</f>
        <v>4.8191491751296667E-2</v>
      </c>
      <c r="O13" s="9">
        <f t="shared" si="2"/>
        <v>3895252</v>
      </c>
      <c r="P13" s="9">
        <f t="shared" si="2"/>
        <v>514289</v>
      </c>
      <c r="Q13" s="14">
        <f>100*O13/'2023'!O13-100</f>
        <v>-1.0563048457429147</v>
      </c>
      <c r="R13" s="14">
        <f>100*P13/'2023'!P13-100</f>
        <v>9.2883250456882962</v>
      </c>
      <c r="S13" s="14">
        <f t="shared" si="3"/>
        <v>2.5007208043064515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1914251</v>
      </c>
      <c r="H14" s="14">
        <f>100*G14/'2023'!G14-100</f>
        <v>0.48988959635553897</v>
      </c>
      <c r="I14" s="9">
        <f t="shared" si="1"/>
        <v>1726402</v>
      </c>
      <c r="J14" s="9">
        <f t="shared" si="1"/>
        <v>187849</v>
      </c>
      <c r="K14" s="14">
        <f>100*I14/'2023'!I14-100</f>
        <v>-0.26971741771423297</v>
      </c>
      <c r="L14" s="14">
        <f>100*J14/'2023'!J14-100</f>
        <v>8.0535870415535413</v>
      </c>
      <c r="M14" s="9">
        <f t="shared" si="4"/>
        <v>6406465</v>
      </c>
      <c r="N14" s="14">
        <f>100*M14/'2023'!M14-100</f>
        <v>0.82723957227550216</v>
      </c>
      <c r="O14" s="9">
        <f t="shared" si="2"/>
        <v>5932312</v>
      </c>
      <c r="P14" s="9">
        <f t="shared" si="2"/>
        <v>474153</v>
      </c>
      <c r="Q14" s="14">
        <f>100*O14/'2023'!O14-100</f>
        <v>0.54982539454663026</v>
      </c>
      <c r="R14" s="14">
        <f>100*P14/'2023'!P14-100</f>
        <v>4.4320859855075696</v>
      </c>
      <c r="S14" s="14">
        <f t="shared" si="3"/>
        <v>3.3467215114423343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1967529</v>
      </c>
      <c r="H15" s="14">
        <f>100*G15/'2023'!G15-100</f>
        <v>1.0468141577467804</v>
      </c>
      <c r="I15" s="9">
        <f t="shared" si="1"/>
        <v>1659952</v>
      </c>
      <c r="J15" s="9">
        <f>J30+J45+J60+J75+J90+J105+J120+J135+J150+J165+J180+J195</f>
        <v>307577</v>
      </c>
      <c r="K15" s="14">
        <f>100*I15/'2023'!I15-100</f>
        <v>1.1208904743803458</v>
      </c>
      <c r="L15" s="14">
        <f>100*J15/'2023'!J15-100</f>
        <v>0.64890017474165518</v>
      </c>
      <c r="M15" s="9">
        <f>M30+M45+M60+M75+M90+M105+M120+M135+M150+M165+M180+M195</f>
        <v>6136413</v>
      </c>
      <c r="N15" s="14">
        <f>100*M15/'2023'!M15-100</f>
        <v>-0.17594919597105729</v>
      </c>
      <c r="O15" s="9">
        <f t="shared" si="2"/>
        <v>5088473</v>
      </c>
      <c r="P15" s="9">
        <f t="shared" si="2"/>
        <v>1047940</v>
      </c>
      <c r="Q15" s="14">
        <f>100*O15/'2023'!O15-100</f>
        <v>1.0986820925040774E-2</v>
      </c>
      <c r="R15" s="14">
        <f>100*P15/'2023'!P15-100</f>
        <v>-1.073807130079345</v>
      </c>
      <c r="S15" s="14">
        <f t="shared" si="3"/>
        <v>3.1188424668708823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213828</v>
      </c>
      <c r="H16" s="14">
        <f>100*G16/'2023'!G16-100</f>
        <v>-2.9454254737231622E-2</v>
      </c>
      <c r="I16" s="9">
        <f t="shared" si="1"/>
        <v>177814</v>
      </c>
      <c r="J16" s="9">
        <f t="shared" si="1"/>
        <v>36014</v>
      </c>
      <c r="K16" s="14">
        <f>100*I16/'2023'!I16-100</f>
        <v>-0.4417618964967005</v>
      </c>
      <c r="L16" s="14">
        <f>100*J16/'2023'!J16-100</f>
        <v>2.0573566084787984</v>
      </c>
      <c r="M16" s="9">
        <f t="shared" si="4"/>
        <v>688976</v>
      </c>
      <c r="N16" s="14">
        <f>100*M16/'2023'!M16-100</f>
        <v>-2.7252011215934999</v>
      </c>
      <c r="O16" s="9">
        <f t="shared" si="2"/>
        <v>606345</v>
      </c>
      <c r="P16" s="9">
        <f>P31+P46+P61+P76+P91+P106+P121+P136+P151+P166+P181+P196</f>
        <v>82631</v>
      </c>
      <c r="Q16" s="14">
        <f>100*O16/'2023'!O16-100</f>
        <v>-2.4249534127007166</v>
      </c>
      <c r="R16" s="14">
        <f>100*P16/'2023'!P16-100</f>
        <v>-4.8731350156566577</v>
      </c>
      <c r="S16" s="14">
        <f t="shared" si="3"/>
        <v>3.2221037469367904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526901</v>
      </c>
      <c r="H17" s="14">
        <f>100*G17/'2023'!G17-100</f>
        <v>0.78134563594075246</v>
      </c>
      <c r="I17" s="9">
        <f t="shared" si="1"/>
        <v>461264</v>
      </c>
      <c r="J17" s="9">
        <f t="shared" si="1"/>
        <v>65637</v>
      </c>
      <c r="K17" s="14">
        <f>100*I17/'2023'!I17-100</f>
        <v>-0.10438639425137808</v>
      </c>
      <c r="L17" s="14">
        <f>100*J17/'2023'!J17-100</f>
        <v>7.4783035860487956</v>
      </c>
      <c r="M17" s="9">
        <f>M32+M47+M62+M77+M92+M107+M122+M137+M152+M167+M182+M197</f>
        <v>1394239</v>
      </c>
      <c r="N17" s="14">
        <f>100*M17/'2023'!M17-100</f>
        <v>-0.90520442793936695</v>
      </c>
      <c r="O17" s="9">
        <f t="shared" si="2"/>
        <v>1252271</v>
      </c>
      <c r="P17" s="9">
        <f>P32+P47+P62+P77+P92+P107+P122+P137+P152+P167+P182+P197</f>
        <v>141968</v>
      </c>
      <c r="Q17" s="14">
        <f>100*O17/'2023'!O17-100</f>
        <v>-1.4482864999205134</v>
      </c>
      <c r="R17" s="14">
        <f>100*P17/'2023'!P17-100</f>
        <v>4.1577097746898346</v>
      </c>
      <c r="S17" s="14">
        <f t="shared" si="3"/>
        <v>2.6461118881915198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325299</v>
      </c>
      <c r="H18" s="14">
        <f>100*G18/'2023'!G18-100</f>
        <v>-3.9497927222478069</v>
      </c>
      <c r="I18" s="9">
        <f t="shared" si="1"/>
        <v>260892</v>
      </c>
      <c r="J18" s="9">
        <f t="shared" si="1"/>
        <v>64407</v>
      </c>
      <c r="K18" s="14">
        <f>100*I18/'2023'!I18-100</f>
        <v>-7.3467836734983791</v>
      </c>
      <c r="L18" s="14">
        <f>100*J18/'2023'!J18-100</f>
        <v>12.802774226316615</v>
      </c>
      <c r="M18" s="9">
        <f t="shared" si="4"/>
        <v>754096</v>
      </c>
      <c r="N18" s="14">
        <f>100*M18/'2023'!M18-100</f>
        <v>-4.0346144057011912</v>
      </c>
      <c r="O18" s="9">
        <f t="shared" si="2"/>
        <v>628335</v>
      </c>
      <c r="P18" s="9">
        <f t="shared" si="2"/>
        <v>125761</v>
      </c>
      <c r="Q18" s="14">
        <f>100*O18/'2023'!O18-100</f>
        <v>-5.6165749873070894</v>
      </c>
      <c r="R18" s="14">
        <f>100*P18/'2023'!P18-100</f>
        <v>4.7362459816446574</v>
      </c>
      <c r="S18" s="14">
        <f t="shared" si="3"/>
        <v>2.3181626749544266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1344324</v>
      </c>
      <c r="H19" s="14">
        <f>100*G19/'2023'!G19-100</f>
        <v>2.1072779474092016</v>
      </c>
      <c r="I19" s="9">
        <f t="shared" si="1"/>
        <v>1128563</v>
      </c>
      <c r="J19" s="9">
        <f t="shared" si="1"/>
        <v>215761</v>
      </c>
      <c r="K19" s="14">
        <f>100*I19/'2023'!I19-100</f>
        <v>1.949534861452122</v>
      </c>
      <c r="L19" s="14">
        <f>100*J19/'2023'!J19-100</f>
        <v>2.9403906525825647</v>
      </c>
      <c r="M19" s="9">
        <f t="shared" si="4"/>
        <v>2733632</v>
      </c>
      <c r="N19" s="14">
        <f>100*M19/'2023'!M19-100</f>
        <v>0.5375843825797233</v>
      </c>
      <c r="O19" s="9">
        <f t="shared" si="2"/>
        <v>2261089</v>
      </c>
      <c r="P19" s="9">
        <f t="shared" si="2"/>
        <v>472543</v>
      </c>
      <c r="Q19" s="14">
        <f>100*O19/'2023'!O19-100</f>
        <v>1.3021813385519181</v>
      </c>
      <c r="R19" s="14">
        <f>100*P19/'2023'!P19-100</f>
        <v>-2.9667899406765201</v>
      </c>
      <c r="S19" s="14">
        <f t="shared" si="3"/>
        <v>2.0334621713217946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G35+G50+G65+G80+G95+G110+G125+G140+G155+G170+G185+G200</f>
        <v>4257643</v>
      </c>
      <c r="H20" s="14">
        <f>100*G20/'2023'!G20-100</f>
        <v>7.430482889794277</v>
      </c>
      <c r="I20" s="9">
        <f t="shared" si="1"/>
        <v>2880305</v>
      </c>
      <c r="J20" s="9">
        <f t="shared" si="1"/>
        <v>1377338</v>
      </c>
      <c r="K20" s="14">
        <f>100*I20/'2023'!I20-100</f>
        <v>3.7736086981898467</v>
      </c>
      <c r="L20" s="14">
        <f>100*J20/'2023'!J20-100</f>
        <v>15.977079728358575</v>
      </c>
      <c r="M20" s="9">
        <f t="shared" si="4"/>
        <v>7773657</v>
      </c>
      <c r="N20" s="14">
        <f>100*M20/'2023'!M20-100</f>
        <v>6.1681007185578522</v>
      </c>
      <c r="O20" s="9">
        <f t="shared" si="2"/>
        <v>5244435</v>
      </c>
      <c r="P20" s="9">
        <f t="shared" si="2"/>
        <v>2529222</v>
      </c>
      <c r="Q20" s="14">
        <f>100*O20/'2023'!O20-100</f>
        <v>2.7645364780905766</v>
      </c>
      <c r="R20" s="14">
        <f>100*P20/'2023'!P20-100</f>
        <v>13.996906263014523</v>
      </c>
      <c r="S20" s="14">
        <f t="shared" si="3"/>
        <v>1.8258123097685739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3443842</v>
      </c>
      <c r="H21" s="14">
        <f>100*G21/'2023'!G21-100</f>
        <v>6.9937146075800598</v>
      </c>
      <c r="I21" s="9">
        <f t="shared" si="1"/>
        <v>2307671</v>
      </c>
      <c r="J21" s="9">
        <f t="shared" si="1"/>
        <v>1136171</v>
      </c>
      <c r="K21" s="14">
        <f>100*I21/'2023'!I21-100</f>
        <v>4.7047160137569364</v>
      </c>
      <c r="L21" s="14">
        <f>100*J21/'2023'!J21-100</f>
        <v>11.965276279055104</v>
      </c>
      <c r="M21" s="9">
        <f t="shared" si="4"/>
        <v>5858016</v>
      </c>
      <c r="N21" s="14">
        <f>100*M21/'2023'!M21-100</f>
        <v>2.0187750257048975</v>
      </c>
      <c r="O21" s="9">
        <f t="shared" si="2"/>
        <v>3777873</v>
      </c>
      <c r="P21" s="9">
        <f t="shared" si="2"/>
        <v>2080143</v>
      </c>
      <c r="Q21" s="14">
        <f>100*O21/'2023'!O21-100</f>
        <v>-8.4262107520672203E-2</v>
      </c>
      <c r="R21" s="14">
        <f>100*P21/'2023'!P21-100</f>
        <v>6.0736232921663316</v>
      </c>
      <c r="S21" s="14">
        <f t="shared" si="3"/>
        <v>1.7010118350377281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G37+G52+G67+G82+G97+G112+G127+G142+G157+G172+G187+G202</f>
        <v>3681624</v>
      </c>
      <c r="H22" s="14">
        <f>100*G22/'2023'!G22-100</f>
        <v>6.6915967584698421</v>
      </c>
      <c r="I22" s="9">
        <f>I37+I52+I67+I82+I97+I112+I127+I142+I157+I172+I187+I202</f>
        <v>2949375</v>
      </c>
      <c r="J22" s="9">
        <f>J37+J52+J67+J82+J97+J112+J127+J142+J157+J172+J187+J202</f>
        <v>732249</v>
      </c>
      <c r="K22" s="14">
        <f>100*I22/'2023'!I22-100</f>
        <v>4.1323898469529752</v>
      </c>
      <c r="L22" s="14">
        <f>100*J22/'2023'!J22-100</f>
        <v>18.413315997826587</v>
      </c>
      <c r="M22" s="9">
        <f>M37+M52+M67+M82+M97+M112+M127+M142+M157+M172+M187+M202</f>
        <v>7117073</v>
      </c>
      <c r="N22" s="14">
        <f>100*M22/'2023'!M22-100</f>
        <v>4.5675280090294166</v>
      </c>
      <c r="O22" s="9">
        <f>O37+O52+O67+O82+O97+O112+O127+O142+O157+O172+O187+O202</f>
        <v>5760890</v>
      </c>
      <c r="P22" s="9">
        <f>P37+P52+P67+P82+P97+P112+P127+P142+P157+P172+P187+P202</f>
        <v>1356183</v>
      </c>
      <c r="Q22" s="14">
        <f>100*O22/'2023'!O22-100</f>
        <v>2.3667771618753335</v>
      </c>
      <c r="R22" s="14">
        <f>100*P22/'2023'!P22-100</f>
        <v>15.076754153362359</v>
      </c>
      <c r="S22" s="14">
        <f t="shared" si="3"/>
        <v>1.9331341277653558</v>
      </c>
    </row>
    <row r="23" spans="1:19" s="35" customFormat="1" ht="33.75" customHeight="1" x14ac:dyDescent="0.3">
      <c r="A23" s="48" t="s">
        <v>16</v>
      </c>
      <c r="B23" s="49"/>
      <c r="C23" s="49"/>
      <c r="D23" s="49"/>
      <c r="E23" s="49"/>
      <c r="F23" s="49"/>
      <c r="G23" s="50"/>
      <c r="H23" s="49"/>
      <c r="I23" s="50"/>
      <c r="J23" s="49"/>
      <c r="K23" s="49"/>
      <c r="L23" s="49"/>
      <c r="M23" s="50"/>
      <c r="N23" s="49"/>
      <c r="O23" s="50"/>
      <c r="P23" s="50"/>
      <c r="Q23" s="49"/>
      <c r="R23" s="49"/>
      <c r="S23" s="49"/>
    </row>
    <row r="24" spans="1:19" s="35" customFormat="1" ht="13.8" x14ac:dyDescent="0.3">
      <c r="A24" s="41"/>
      <c r="B24" s="44" t="s">
        <v>87</v>
      </c>
      <c r="C24" s="43">
        <v>4759</v>
      </c>
      <c r="D24" s="43">
        <v>4449</v>
      </c>
      <c r="E24" s="43">
        <v>345936</v>
      </c>
      <c r="F24" s="43">
        <v>327943</v>
      </c>
      <c r="G24" s="43">
        <v>1533144</v>
      </c>
      <c r="H24" s="43">
        <v>10</v>
      </c>
      <c r="I24" s="43">
        <v>1193197</v>
      </c>
      <c r="J24" s="43">
        <v>339947</v>
      </c>
      <c r="K24" s="43">
        <v>7.7</v>
      </c>
      <c r="L24" s="43">
        <v>19</v>
      </c>
      <c r="M24" s="43">
        <v>3494994</v>
      </c>
      <c r="N24" s="43">
        <v>6.2</v>
      </c>
      <c r="O24" s="43">
        <v>2789916</v>
      </c>
      <c r="P24" s="43">
        <v>705078</v>
      </c>
      <c r="Q24" s="43">
        <v>4.2</v>
      </c>
      <c r="R24" s="43">
        <v>14.8</v>
      </c>
      <c r="S24" s="43">
        <v>2.2999999999999998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v>412</v>
      </c>
      <c r="D26" s="43">
        <v>362</v>
      </c>
      <c r="E26" s="43">
        <v>21132</v>
      </c>
      <c r="F26" s="43">
        <v>19587</v>
      </c>
      <c r="G26" s="43">
        <v>66566</v>
      </c>
      <c r="H26" s="43">
        <v>6.5</v>
      </c>
      <c r="I26" s="43">
        <v>49759</v>
      </c>
      <c r="J26" s="43">
        <v>16807</v>
      </c>
      <c r="K26" s="43">
        <v>4.5</v>
      </c>
      <c r="L26" s="43">
        <v>13.1</v>
      </c>
      <c r="M26" s="43">
        <v>164327</v>
      </c>
      <c r="N26" s="43">
        <v>2.2000000000000002</v>
      </c>
      <c r="O26" s="43">
        <v>130688</v>
      </c>
      <c r="P26" s="43">
        <v>33639</v>
      </c>
      <c r="Q26" s="43">
        <v>0.6</v>
      </c>
      <c r="R26" s="43">
        <v>9</v>
      </c>
      <c r="S26" s="43">
        <v>2.5</v>
      </c>
    </row>
    <row r="27" spans="1:19" s="35" customFormat="1" x14ac:dyDescent="0.25">
      <c r="A27" s="42" t="s">
        <v>21</v>
      </c>
      <c r="B27" s="44" t="s">
        <v>89</v>
      </c>
      <c r="C27" s="43">
        <v>519</v>
      </c>
      <c r="D27" s="43">
        <v>481</v>
      </c>
      <c r="E27" s="43">
        <v>30285</v>
      </c>
      <c r="F27" s="43">
        <v>28406</v>
      </c>
      <c r="G27" s="43">
        <v>120611</v>
      </c>
      <c r="H27" s="43">
        <v>-3.2</v>
      </c>
      <c r="I27" s="43">
        <v>100636</v>
      </c>
      <c r="J27" s="43">
        <v>19975</v>
      </c>
      <c r="K27" s="43">
        <v>-4.5</v>
      </c>
      <c r="L27" s="43">
        <v>3.9</v>
      </c>
      <c r="M27" s="43">
        <v>280765</v>
      </c>
      <c r="N27" s="43">
        <v>-3</v>
      </c>
      <c r="O27" s="43">
        <v>239715</v>
      </c>
      <c r="P27" s="43">
        <v>41050</v>
      </c>
      <c r="Q27" s="43">
        <v>-3.3</v>
      </c>
      <c r="R27" s="43">
        <v>-1.6</v>
      </c>
      <c r="S27" s="43">
        <v>2.2999999999999998</v>
      </c>
    </row>
    <row r="28" spans="1:19" s="35" customFormat="1" x14ac:dyDescent="0.25">
      <c r="A28" s="42" t="s">
        <v>23</v>
      </c>
      <c r="B28" s="44" t="s">
        <v>90</v>
      </c>
      <c r="C28" s="43">
        <v>554</v>
      </c>
      <c r="D28" s="43">
        <v>528</v>
      </c>
      <c r="E28" s="43">
        <v>28421</v>
      </c>
      <c r="F28" s="43">
        <v>26859</v>
      </c>
      <c r="G28" s="43">
        <v>99143</v>
      </c>
      <c r="H28" s="43">
        <v>6.9</v>
      </c>
      <c r="I28" s="43">
        <v>89492</v>
      </c>
      <c r="J28" s="43">
        <v>9651</v>
      </c>
      <c r="K28" s="43">
        <v>10</v>
      </c>
      <c r="L28" s="43">
        <v>-15.4</v>
      </c>
      <c r="M28" s="43">
        <v>270680</v>
      </c>
      <c r="N28" s="43">
        <v>7.7</v>
      </c>
      <c r="O28" s="43">
        <v>245618</v>
      </c>
      <c r="P28" s="43">
        <v>25062</v>
      </c>
      <c r="Q28" s="43">
        <v>8.3000000000000007</v>
      </c>
      <c r="R28" s="43">
        <v>2.4</v>
      </c>
      <c r="S28" s="43">
        <v>2.7</v>
      </c>
    </row>
    <row r="29" spans="1:19" s="35" customFormat="1" x14ac:dyDescent="0.25">
      <c r="A29" s="42" t="s">
        <v>25</v>
      </c>
      <c r="B29" s="44" t="s">
        <v>91</v>
      </c>
      <c r="C29" s="43">
        <v>678</v>
      </c>
      <c r="D29" s="43">
        <v>614</v>
      </c>
      <c r="E29" s="43">
        <v>39133</v>
      </c>
      <c r="F29" s="43">
        <v>36410</v>
      </c>
      <c r="G29" s="43">
        <v>109770</v>
      </c>
      <c r="H29" s="43">
        <v>-0.1</v>
      </c>
      <c r="I29" s="43">
        <v>100172</v>
      </c>
      <c r="J29" s="43">
        <v>9598</v>
      </c>
      <c r="K29" s="43">
        <v>-0.2</v>
      </c>
      <c r="L29" s="43">
        <v>1.9</v>
      </c>
      <c r="M29" s="43">
        <v>417202</v>
      </c>
      <c r="N29" s="43">
        <v>1</v>
      </c>
      <c r="O29" s="43">
        <v>392723</v>
      </c>
      <c r="P29" s="43">
        <v>24479</v>
      </c>
      <c r="Q29" s="43">
        <v>1.4</v>
      </c>
      <c r="R29" s="43">
        <v>-4.7</v>
      </c>
      <c r="S29" s="43">
        <v>3.8</v>
      </c>
    </row>
    <row r="30" spans="1:19" s="35" customFormat="1" x14ac:dyDescent="0.25">
      <c r="A30" s="42" t="s">
        <v>27</v>
      </c>
      <c r="B30" s="44" t="s">
        <v>92</v>
      </c>
      <c r="C30" s="43">
        <v>773</v>
      </c>
      <c r="D30" s="43">
        <v>735</v>
      </c>
      <c r="E30" s="43">
        <v>42131</v>
      </c>
      <c r="F30" s="43">
        <v>39924</v>
      </c>
      <c r="G30" s="43">
        <v>148578</v>
      </c>
      <c r="H30" s="43">
        <v>4.7</v>
      </c>
      <c r="I30" s="43">
        <v>113317</v>
      </c>
      <c r="J30" s="43">
        <v>35261</v>
      </c>
      <c r="K30" s="43">
        <v>4.9000000000000004</v>
      </c>
      <c r="L30" s="43">
        <v>4.2</v>
      </c>
      <c r="M30" s="43">
        <v>455391</v>
      </c>
      <c r="N30" s="43">
        <v>-0.8</v>
      </c>
      <c r="O30" s="43">
        <v>348896</v>
      </c>
      <c r="P30" s="43">
        <v>106495</v>
      </c>
      <c r="Q30" s="43">
        <v>-0.5</v>
      </c>
      <c r="R30" s="43">
        <v>-1.9</v>
      </c>
      <c r="S30" s="43">
        <v>3.1</v>
      </c>
    </row>
    <row r="31" spans="1:19" s="35" customFormat="1" x14ac:dyDescent="0.25">
      <c r="A31" s="42" t="s">
        <v>29</v>
      </c>
      <c r="B31" s="44" t="s">
        <v>110</v>
      </c>
      <c r="C31" s="43">
        <v>96</v>
      </c>
      <c r="D31" s="43">
        <v>91</v>
      </c>
      <c r="E31" s="43">
        <v>5022</v>
      </c>
      <c r="F31" s="43">
        <v>4901</v>
      </c>
      <c r="G31" s="43">
        <v>13658</v>
      </c>
      <c r="H31" s="43">
        <v>-2.5</v>
      </c>
      <c r="I31" s="43">
        <v>11712</v>
      </c>
      <c r="J31" s="43">
        <v>1946</v>
      </c>
      <c r="K31" s="43">
        <v>-1.6</v>
      </c>
      <c r="L31" s="43">
        <v>-7.5</v>
      </c>
      <c r="M31" s="43">
        <v>40716</v>
      </c>
      <c r="N31" s="43">
        <v>-18.100000000000001</v>
      </c>
      <c r="O31" s="43">
        <v>36669</v>
      </c>
      <c r="P31" s="43">
        <v>4047</v>
      </c>
      <c r="Q31" s="43">
        <v>-18.7</v>
      </c>
      <c r="R31" s="43">
        <v>-11.8</v>
      </c>
      <c r="S31" s="43">
        <v>3</v>
      </c>
    </row>
    <row r="32" spans="1:19" s="35" customFormat="1" x14ac:dyDescent="0.25">
      <c r="A32" s="42" t="s">
        <v>30</v>
      </c>
      <c r="B32" s="44" t="s">
        <v>93</v>
      </c>
      <c r="C32" s="43">
        <v>171</v>
      </c>
      <c r="D32" s="43">
        <v>158</v>
      </c>
      <c r="E32" s="43">
        <v>10428</v>
      </c>
      <c r="F32" s="43">
        <v>9646</v>
      </c>
      <c r="G32" s="43">
        <v>32648</v>
      </c>
      <c r="H32" s="43">
        <v>8.3000000000000007</v>
      </c>
      <c r="I32" s="43">
        <v>28863</v>
      </c>
      <c r="J32" s="43">
        <v>3785</v>
      </c>
      <c r="K32" s="43">
        <v>6.1</v>
      </c>
      <c r="L32" s="43">
        <v>28.8</v>
      </c>
      <c r="M32" s="43">
        <v>93966</v>
      </c>
      <c r="N32" s="43">
        <v>6.4</v>
      </c>
      <c r="O32" s="43">
        <v>84296</v>
      </c>
      <c r="P32" s="43">
        <v>9670</v>
      </c>
      <c r="Q32" s="43">
        <v>2.8</v>
      </c>
      <c r="R32" s="43">
        <v>53.1</v>
      </c>
      <c r="S32" s="43">
        <v>2.9</v>
      </c>
    </row>
    <row r="33" spans="1:19" s="35" customFormat="1" x14ac:dyDescent="0.25">
      <c r="A33" s="42" t="s">
        <v>32</v>
      </c>
      <c r="B33" s="44" t="s">
        <v>94</v>
      </c>
      <c r="C33" s="43">
        <v>74</v>
      </c>
      <c r="D33" s="43">
        <v>71</v>
      </c>
      <c r="E33" s="43">
        <v>6041</v>
      </c>
      <c r="F33" s="43">
        <v>5761</v>
      </c>
      <c r="G33" s="43">
        <v>24131</v>
      </c>
      <c r="H33" s="43">
        <v>-1.7</v>
      </c>
      <c r="I33" s="43">
        <v>20254</v>
      </c>
      <c r="J33" s="43">
        <v>3877</v>
      </c>
      <c r="K33" s="43">
        <v>-5.0999999999999996</v>
      </c>
      <c r="L33" s="43">
        <v>20.3</v>
      </c>
      <c r="M33" s="43">
        <v>58152</v>
      </c>
      <c r="N33" s="43">
        <v>-3.4</v>
      </c>
      <c r="O33" s="43">
        <v>51047</v>
      </c>
      <c r="P33" s="43">
        <v>7105</v>
      </c>
      <c r="Q33" s="43">
        <v>-5.5</v>
      </c>
      <c r="R33" s="43">
        <v>14.3</v>
      </c>
      <c r="S33" s="43">
        <v>2.4</v>
      </c>
    </row>
    <row r="34" spans="1:19" s="35" customFormat="1" x14ac:dyDescent="0.25">
      <c r="A34" s="42" t="s">
        <v>34</v>
      </c>
      <c r="B34" s="44" t="s">
        <v>95</v>
      </c>
      <c r="C34" s="43">
        <v>213</v>
      </c>
      <c r="D34" s="43">
        <v>203</v>
      </c>
      <c r="E34" s="43">
        <v>19110</v>
      </c>
      <c r="F34" s="43">
        <v>18505</v>
      </c>
      <c r="G34" s="43">
        <v>86434</v>
      </c>
      <c r="H34" s="43">
        <v>8.6999999999999993</v>
      </c>
      <c r="I34" s="43">
        <v>74078</v>
      </c>
      <c r="J34" s="43">
        <v>12356</v>
      </c>
      <c r="K34" s="43">
        <v>6.6</v>
      </c>
      <c r="L34" s="43">
        <v>22.9</v>
      </c>
      <c r="M34" s="43">
        <v>175844</v>
      </c>
      <c r="N34" s="43">
        <v>6.8</v>
      </c>
      <c r="O34" s="43">
        <v>149424</v>
      </c>
      <c r="P34" s="43">
        <v>26420</v>
      </c>
      <c r="Q34" s="43">
        <v>5.3</v>
      </c>
      <c r="R34" s="43">
        <v>16</v>
      </c>
      <c r="S34" s="43">
        <v>2</v>
      </c>
    </row>
    <row r="35" spans="1:19" s="35" customFormat="1" x14ac:dyDescent="0.25">
      <c r="A35" s="42" t="s">
        <v>36</v>
      </c>
      <c r="B35" s="44" t="s">
        <v>96</v>
      </c>
      <c r="C35" s="43">
        <v>367</v>
      </c>
      <c r="D35" s="43">
        <v>342</v>
      </c>
      <c r="E35" s="43">
        <v>48190</v>
      </c>
      <c r="F35" s="43">
        <v>45673</v>
      </c>
      <c r="G35" s="43">
        <v>309543</v>
      </c>
      <c r="H35" s="43">
        <v>19.899999999999999</v>
      </c>
      <c r="I35" s="43">
        <v>217911</v>
      </c>
      <c r="J35" s="43">
        <v>91632</v>
      </c>
      <c r="K35" s="43">
        <v>12.2</v>
      </c>
      <c r="L35" s="43">
        <v>43</v>
      </c>
      <c r="M35" s="43">
        <v>569890</v>
      </c>
      <c r="N35" s="43">
        <v>20.2</v>
      </c>
      <c r="O35" s="43">
        <v>397016</v>
      </c>
      <c r="P35" s="43">
        <v>172874</v>
      </c>
      <c r="Q35" s="43">
        <v>10.4</v>
      </c>
      <c r="R35" s="43">
        <v>50.9</v>
      </c>
      <c r="S35" s="43">
        <v>1.8</v>
      </c>
    </row>
    <row r="36" spans="1:19" s="35" customFormat="1" x14ac:dyDescent="0.25">
      <c r="A36" s="42" t="s">
        <v>38</v>
      </c>
      <c r="B36" s="44" t="s">
        <v>97</v>
      </c>
      <c r="C36" s="43">
        <v>321</v>
      </c>
      <c r="D36" s="43">
        <v>301</v>
      </c>
      <c r="E36" s="43">
        <v>45531</v>
      </c>
      <c r="F36" s="43">
        <v>43492</v>
      </c>
      <c r="G36" s="43">
        <v>278419</v>
      </c>
      <c r="H36" s="43">
        <v>17.7</v>
      </c>
      <c r="I36" s="43">
        <v>187345</v>
      </c>
      <c r="J36" s="43">
        <v>91074</v>
      </c>
      <c r="K36" s="43">
        <v>17.3</v>
      </c>
      <c r="L36" s="43">
        <v>18.399999999999999</v>
      </c>
      <c r="M36" s="43">
        <v>478051</v>
      </c>
      <c r="N36" s="43">
        <v>11</v>
      </c>
      <c r="O36" s="43">
        <v>306428</v>
      </c>
      <c r="P36" s="43">
        <v>171623</v>
      </c>
      <c r="Q36" s="43">
        <v>11.1</v>
      </c>
      <c r="R36" s="43">
        <v>10.9</v>
      </c>
      <c r="S36" s="43">
        <v>1.7</v>
      </c>
    </row>
    <row r="37" spans="1:19" s="35" customFormat="1" x14ac:dyDescent="0.25">
      <c r="A37" s="42" t="s">
        <v>40</v>
      </c>
      <c r="B37" s="44" t="s">
        <v>98</v>
      </c>
      <c r="C37" s="43">
        <v>581</v>
      </c>
      <c r="D37" s="43">
        <v>563</v>
      </c>
      <c r="E37" s="43">
        <v>50512</v>
      </c>
      <c r="F37" s="43">
        <v>48779</v>
      </c>
      <c r="G37" s="43">
        <v>243643</v>
      </c>
      <c r="H37" s="43">
        <v>11.3</v>
      </c>
      <c r="I37" s="43">
        <v>199658</v>
      </c>
      <c r="J37" s="43">
        <v>43985</v>
      </c>
      <c r="K37" s="43">
        <v>10.1</v>
      </c>
      <c r="L37" s="43">
        <v>16.600000000000001</v>
      </c>
      <c r="M37" s="43">
        <v>490010</v>
      </c>
      <c r="N37" s="43">
        <v>8.6999999999999993</v>
      </c>
      <c r="O37" s="43">
        <v>407396</v>
      </c>
      <c r="P37" s="43">
        <v>82614</v>
      </c>
      <c r="Q37" s="43">
        <v>8</v>
      </c>
      <c r="R37" s="43">
        <v>12.2</v>
      </c>
      <c r="S37" s="43">
        <v>2</v>
      </c>
    </row>
    <row r="38" spans="1:19" s="35" customFormat="1" ht="33.75" customHeight="1" x14ac:dyDescent="0.3">
      <c r="A38" s="47" t="s">
        <v>42</v>
      </c>
      <c r="B38" s="45"/>
      <c r="C38" s="45"/>
      <c r="D38" s="45"/>
      <c r="E38" s="45"/>
      <c r="F38" s="45"/>
      <c r="G38" s="46"/>
      <c r="H38" s="45"/>
      <c r="I38" s="46"/>
      <c r="J38" s="45"/>
      <c r="K38" s="45"/>
      <c r="L38" s="45"/>
      <c r="M38" s="46"/>
      <c r="N38" s="45"/>
      <c r="O38" s="46"/>
      <c r="P38" s="46"/>
      <c r="Q38" s="45"/>
      <c r="R38" s="45"/>
      <c r="S38" s="45"/>
    </row>
    <row r="39" spans="1:19" s="35" customFormat="1" ht="13.8" x14ac:dyDescent="0.3">
      <c r="A39" s="41"/>
      <c r="B39" s="44" t="s">
        <v>87</v>
      </c>
      <c r="C39" s="43">
        <v>4749</v>
      </c>
      <c r="D39" s="43">
        <v>4439</v>
      </c>
      <c r="E39" s="43">
        <v>346596</v>
      </c>
      <c r="F39" s="43">
        <v>328371</v>
      </c>
      <c r="G39" s="43">
        <v>1587984</v>
      </c>
      <c r="H39" s="43">
        <v>6.7</v>
      </c>
      <c r="I39" s="43">
        <v>1261893</v>
      </c>
      <c r="J39" s="43">
        <v>326091</v>
      </c>
      <c r="K39" s="43">
        <v>7.4</v>
      </c>
      <c r="L39" s="43">
        <v>4.0999999999999996</v>
      </c>
      <c r="M39" s="43">
        <v>3583009</v>
      </c>
      <c r="N39" s="43">
        <v>3.9</v>
      </c>
      <c r="O39" s="43">
        <v>2886017</v>
      </c>
      <c r="P39" s="43">
        <v>696992</v>
      </c>
      <c r="Q39" s="43">
        <v>4.9000000000000004</v>
      </c>
      <c r="R39" s="43">
        <v>0.3</v>
      </c>
      <c r="S39" s="43">
        <v>2.2999999999999998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v>413</v>
      </c>
      <c r="D41" s="43">
        <v>362</v>
      </c>
      <c r="E41" s="43">
        <v>20994</v>
      </c>
      <c r="F41" s="43">
        <v>19487</v>
      </c>
      <c r="G41" s="43">
        <v>72158</v>
      </c>
      <c r="H41" s="43">
        <v>12.3</v>
      </c>
      <c r="I41" s="43">
        <v>53172</v>
      </c>
      <c r="J41" s="43">
        <v>18986</v>
      </c>
      <c r="K41" s="43">
        <v>13.1</v>
      </c>
      <c r="L41" s="43">
        <v>10</v>
      </c>
      <c r="M41" s="43">
        <v>170111</v>
      </c>
      <c r="N41" s="43">
        <v>10.3</v>
      </c>
      <c r="O41" s="43">
        <v>130955</v>
      </c>
      <c r="P41" s="43">
        <v>39156</v>
      </c>
      <c r="Q41" s="43">
        <v>10.8</v>
      </c>
      <c r="R41" s="43">
        <v>8.9</v>
      </c>
      <c r="S41" s="43">
        <v>2.4</v>
      </c>
    </row>
    <row r="42" spans="1:19" s="35" customFormat="1" x14ac:dyDescent="0.25">
      <c r="A42" s="42" t="s">
        <v>21</v>
      </c>
      <c r="B42" s="44" t="s">
        <v>89</v>
      </c>
      <c r="C42" s="43">
        <v>518</v>
      </c>
      <c r="D42" s="43">
        <v>478</v>
      </c>
      <c r="E42" s="43">
        <v>30272</v>
      </c>
      <c r="F42" s="43">
        <v>28371</v>
      </c>
      <c r="G42" s="43">
        <v>119729</v>
      </c>
      <c r="H42" s="43">
        <v>-3.3</v>
      </c>
      <c r="I42" s="43">
        <v>100390</v>
      </c>
      <c r="J42" s="43">
        <v>19339</v>
      </c>
      <c r="K42" s="43">
        <v>-2.9</v>
      </c>
      <c r="L42" s="43">
        <v>-5.5</v>
      </c>
      <c r="M42" s="43">
        <v>270452</v>
      </c>
      <c r="N42" s="43">
        <v>-4.9000000000000004</v>
      </c>
      <c r="O42" s="43">
        <v>230793</v>
      </c>
      <c r="P42" s="43">
        <v>39659</v>
      </c>
      <c r="Q42" s="43">
        <v>-3.3</v>
      </c>
      <c r="R42" s="43">
        <v>-13.1</v>
      </c>
      <c r="S42" s="43">
        <v>2.2999999999999998</v>
      </c>
    </row>
    <row r="43" spans="1:19" s="35" customFormat="1" x14ac:dyDescent="0.25">
      <c r="A43" s="42" t="s">
        <v>23</v>
      </c>
      <c r="B43" s="44" t="s">
        <v>90</v>
      </c>
      <c r="C43" s="43">
        <v>552</v>
      </c>
      <c r="D43" s="43">
        <v>527</v>
      </c>
      <c r="E43" s="43">
        <v>28351</v>
      </c>
      <c r="F43" s="43">
        <v>27044</v>
      </c>
      <c r="G43" s="43">
        <v>110143</v>
      </c>
      <c r="H43" s="43">
        <v>8.1999999999999993</v>
      </c>
      <c r="I43" s="43">
        <v>97909</v>
      </c>
      <c r="J43" s="43">
        <v>12234</v>
      </c>
      <c r="K43" s="43">
        <v>8.3000000000000007</v>
      </c>
      <c r="L43" s="43">
        <v>7.4</v>
      </c>
      <c r="M43" s="43">
        <v>273085</v>
      </c>
      <c r="N43" s="43">
        <v>0.4</v>
      </c>
      <c r="O43" s="43">
        <v>243981</v>
      </c>
      <c r="P43" s="43">
        <v>29104</v>
      </c>
      <c r="Q43" s="43">
        <v>0.1</v>
      </c>
      <c r="R43" s="43">
        <v>3.5</v>
      </c>
      <c r="S43" s="43">
        <v>2.5</v>
      </c>
    </row>
    <row r="44" spans="1:19" s="35" customFormat="1" x14ac:dyDescent="0.25">
      <c r="A44" s="42" t="s">
        <v>25</v>
      </c>
      <c r="B44" s="44" t="s">
        <v>91</v>
      </c>
      <c r="C44" s="43">
        <v>677</v>
      </c>
      <c r="D44" s="43">
        <v>612</v>
      </c>
      <c r="E44" s="43">
        <v>39657</v>
      </c>
      <c r="F44" s="43">
        <v>36750</v>
      </c>
      <c r="G44" s="43">
        <v>124565</v>
      </c>
      <c r="H44" s="43">
        <v>5.3</v>
      </c>
      <c r="I44" s="43">
        <v>114688</v>
      </c>
      <c r="J44" s="43">
        <v>9877</v>
      </c>
      <c r="K44" s="43">
        <v>5.8</v>
      </c>
      <c r="L44" s="43">
        <v>-0.9</v>
      </c>
      <c r="M44" s="43">
        <v>450571</v>
      </c>
      <c r="N44" s="43">
        <v>4.4000000000000004</v>
      </c>
      <c r="O44" s="43">
        <v>423658</v>
      </c>
      <c r="P44" s="43">
        <v>26913</v>
      </c>
      <c r="Q44" s="43">
        <v>4.7</v>
      </c>
      <c r="R44" s="43">
        <v>-1.2</v>
      </c>
      <c r="S44" s="43">
        <v>3.6</v>
      </c>
    </row>
    <row r="45" spans="1:19" s="35" customFormat="1" x14ac:dyDescent="0.25">
      <c r="A45" s="42" t="s">
        <v>27</v>
      </c>
      <c r="B45" s="44" t="s">
        <v>92</v>
      </c>
      <c r="C45" s="43">
        <v>771</v>
      </c>
      <c r="D45" s="43">
        <v>737</v>
      </c>
      <c r="E45" s="43">
        <v>41920</v>
      </c>
      <c r="F45" s="43">
        <v>39931</v>
      </c>
      <c r="G45" s="43">
        <v>156608</v>
      </c>
      <c r="H45" s="43">
        <v>-0.2</v>
      </c>
      <c r="I45" s="43">
        <v>113748</v>
      </c>
      <c r="J45" s="43">
        <v>42860</v>
      </c>
      <c r="K45" s="43">
        <v>3.8</v>
      </c>
      <c r="L45" s="43">
        <v>-9.4</v>
      </c>
      <c r="M45" s="43">
        <v>498034</v>
      </c>
      <c r="N45" s="43">
        <v>0.3</v>
      </c>
      <c r="O45" s="43">
        <v>346264</v>
      </c>
      <c r="P45" s="43">
        <v>151770</v>
      </c>
      <c r="Q45" s="43">
        <v>3.1</v>
      </c>
      <c r="R45" s="43">
        <v>-5.7</v>
      </c>
      <c r="S45" s="43">
        <v>3.2</v>
      </c>
    </row>
    <row r="46" spans="1:19" s="35" customFormat="1" x14ac:dyDescent="0.25">
      <c r="A46" s="42" t="s">
        <v>29</v>
      </c>
      <c r="B46" s="44" t="s">
        <v>110</v>
      </c>
      <c r="C46" s="43">
        <v>95</v>
      </c>
      <c r="D46" s="43">
        <v>90</v>
      </c>
      <c r="E46" s="43">
        <v>5002</v>
      </c>
      <c r="F46" s="43">
        <v>4811</v>
      </c>
      <c r="G46" s="43">
        <v>15509</v>
      </c>
      <c r="H46" s="43">
        <v>1.8</v>
      </c>
      <c r="I46" s="43">
        <v>12700</v>
      </c>
      <c r="J46" s="43">
        <v>2809</v>
      </c>
      <c r="K46" s="43">
        <v>0.8</v>
      </c>
      <c r="L46" s="43">
        <v>6.4</v>
      </c>
      <c r="M46" s="43">
        <v>54872</v>
      </c>
      <c r="N46" s="43">
        <v>4.5999999999999996</v>
      </c>
      <c r="O46" s="43">
        <v>48560</v>
      </c>
      <c r="P46" s="43">
        <v>6312</v>
      </c>
      <c r="Q46" s="43">
        <v>4.0999999999999996</v>
      </c>
      <c r="R46" s="43">
        <v>8.9</v>
      </c>
      <c r="S46" s="43">
        <v>3.5</v>
      </c>
    </row>
    <row r="47" spans="1:19" s="35" customFormat="1" x14ac:dyDescent="0.25">
      <c r="A47" s="42" t="s">
        <v>30</v>
      </c>
      <c r="B47" s="44" t="s">
        <v>93</v>
      </c>
      <c r="C47" s="43">
        <v>170</v>
      </c>
      <c r="D47" s="43">
        <v>157</v>
      </c>
      <c r="E47" s="43">
        <v>10404</v>
      </c>
      <c r="F47" s="43">
        <v>9610</v>
      </c>
      <c r="G47" s="43">
        <v>35700</v>
      </c>
      <c r="H47" s="43">
        <v>5.7</v>
      </c>
      <c r="I47" s="43">
        <v>31784</v>
      </c>
      <c r="J47" s="43">
        <v>3916</v>
      </c>
      <c r="K47" s="43">
        <v>6.1</v>
      </c>
      <c r="L47" s="43">
        <v>1.9</v>
      </c>
      <c r="M47" s="43">
        <v>99265</v>
      </c>
      <c r="N47" s="43">
        <v>6.1</v>
      </c>
      <c r="O47" s="43">
        <v>90350</v>
      </c>
      <c r="P47" s="43">
        <v>8915</v>
      </c>
      <c r="Q47" s="43">
        <v>6.5</v>
      </c>
      <c r="R47" s="43">
        <v>2.2999999999999998</v>
      </c>
      <c r="S47" s="43">
        <v>2.8</v>
      </c>
    </row>
    <row r="48" spans="1:19" s="35" customFormat="1" x14ac:dyDescent="0.25">
      <c r="A48" s="42" t="s">
        <v>32</v>
      </c>
      <c r="B48" s="44" t="s">
        <v>94</v>
      </c>
      <c r="C48" s="43">
        <v>75</v>
      </c>
      <c r="D48" s="43">
        <v>71</v>
      </c>
      <c r="E48" s="43">
        <v>6206</v>
      </c>
      <c r="F48" s="43">
        <v>5691</v>
      </c>
      <c r="G48" s="43">
        <v>25323</v>
      </c>
      <c r="H48" s="43">
        <v>5.4</v>
      </c>
      <c r="I48" s="43">
        <v>21130</v>
      </c>
      <c r="J48" s="43">
        <v>4193</v>
      </c>
      <c r="K48" s="43">
        <v>1.3</v>
      </c>
      <c r="L48" s="43">
        <v>31.8</v>
      </c>
      <c r="M48" s="43">
        <v>59894</v>
      </c>
      <c r="N48" s="43">
        <v>1.8</v>
      </c>
      <c r="O48" s="43">
        <v>52126</v>
      </c>
      <c r="P48" s="43">
        <v>7768</v>
      </c>
      <c r="Q48" s="43">
        <v>-0.9</v>
      </c>
      <c r="R48" s="43">
        <v>24.4</v>
      </c>
      <c r="S48" s="43">
        <v>2.4</v>
      </c>
    </row>
    <row r="49" spans="1:19" s="35" customFormat="1" x14ac:dyDescent="0.25">
      <c r="A49" s="42" t="s">
        <v>34</v>
      </c>
      <c r="B49" s="44" t="s">
        <v>95</v>
      </c>
      <c r="C49" s="43">
        <v>213</v>
      </c>
      <c r="D49" s="43">
        <v>204</v>
      </c>
      <c r="E49" s="43">
        <v>19111</v>
      </c>
      <c r="F49" s="43">
        <v>18682</v>
      </c>
      <c r="G49" s="43">
        <v>90194</v>
      </c>
      <c r="H49" s="43">
        <v>8.3000000000000007</v>
      </c>
      <c r="I49" s="43">
        <v>78447</v>
      </c>
      <c r="J49" s="43">
        <v>11747</v>
      </c>
      <c r="K49" s="43">
        <v>9.1999999999999993</v>
      </c>
      <c r="L49" s="43">
        <v>2.6</v>
      </c>
      <c r="M49" s="43">
        <v>185874</v>
      </c>
      <c r="N49" s="43">
        <v>8.1999999999999993</v>
      </c>
      <c r="O49" s="43">
        <v>159990</v>
      </c>
      <c r="P49" s="43">
        <v>25884</v>
      </c>
      <c r="Q49" s="43">
        <v>9.6</v>
      </c>
      <c r="R49" s="43">
        <v>-0.3</v>
      </c>
      <c r="S49" s="43">
        <v>2.1</v>
      </c>
    </row>
    <row r="50" spans="1:19" s="35" customFormat="1" x14ac:dyDescent="0.25">
      <c r="A50" s="42" t="s">
        <v>36</v>
      </c>
      <c r="B50" s="44" t="s">
        <v>96</v>
      </c>
      <c r="C50" s="43">
        <v>364</v>
      </c>
      <c r="D50" s="43">
        <v>337</v>
      </c>
      <c r="E50" s="43">
        <v>48126</v>
      </c>
      <c r="F50" s="43">
        <v>45394</v>
      </c>
      <c r="G50" s="43">
        <v>316534</v>
      </c>
      <c r="H50" s="43">
        <v>3.7</v>
      </c>
      <c r="I50" s="43">
        <v>241559</v>
      </c>
      <c r="J50" s="43">
        <v>74975</v>
      </c>
      <c r="K50" s="43">
        <v>5.7</v>
      </c>
      <c r="L50" s="43">
        <v>-2.6</v>
      </c>
      <c r="M50" s="43">
        <v>581126</v>
      </c>
      <c r="N50" s="43">
        <v>3.8</v>
      </c>
      <c r="O50" s="43">
        <v>442340</v>
      </c>
      <c r="P50" s="43">
        <v>138786</v>
      </c>
      <c r="Q50" s="43">
        <v>6</v>
      </c>
      <c r="R50" s="43">
        <v>-2.7</v>
      </c>
      <c r="S50" s="43">
        <v>1.8</v>
      </c>
    </row>
    <row r="51" spans="1:19" s="35" customFormat="1" x14ac:dyDescent="0.25">
      <c r="A51" s="42" t="s">
        <v>38</v>
      </c>
      <c r="B51" s="44" t="s">
        <v>97</v>
      </c>
      <c r="C51" s="43">
        <v>322</v>
      </c>
      <c r="D51" s="43">
        <v>300</v>
      </c>
      <c r="E51" s="43">
        <v>45614</v>
      </c>
      <c r="F51" s="43">
        <v>43225</v>
      </c>
      <c r="G51" s="43">
        <v>250148</v>
      </c>
      <c r="H51" s="43">
        <v>15</v>
      </c>
      <c r="I51" s="43">
        <v>174649</v>
      </c>
      <c r="J51" s="43">
        <v>75499</v>
      </c>
      <c r="K51" s="43">
        <v>17.8</v>
      </c>
      <c r="L51" s="43">
        <v>9.1</v>
      </c>
      <c r="M51" s="43">
        <v>405819</v>
      </c>
      <c r="N51" s="43">
        <v>5</v>
      </c>
      <c r="O51" s="43">
        <v>275739</v>
      </c>
      <c r="P51" s="43">
        <v>130080</v>
      </c>
      <c r="Q51" s="43">
        <v>8.9</v>
      </c>
      <c r="R51" s="43">
        <v>-2.2000000000000002</v>
      </c>
      <c r="S51" s="43">
        <v>1.6</v>
      </c>
    </row>
    <row r="52" spans="1:19" s="35" customFormat="1" x14ac:dyDescent="0.25">
      <c r="A52" s="42" t="s">
        <v>40</v>
      </c>
      <c r="B52" s="44" t="s">
        <v>98</v>
      </c>
      <c r="C52" s="43">
        <v>579</v>
      </c>
      <c r="D52" s="43">
        <v>564</v>
      </c>
      <c r="E52" s="43">
        <v>50939</v>
      </c>
      <c r="F52" s="43">
        <v>49375</v>
      </c>
      <c r="G52" s="43">
        <v>271373</v>
      </c>
      <c r="H52" s="43">
        <v>11.4</v>
      </c>
      <c r="I52" s="43">
        <v>221717</v>
      </c>
      <c r="J52" s="43">
        <v>49656</v>
      </c>
      <c r="K52" s="43">
        <v>8.6</v>
      </c>
      <c r="L52" s="43">
        <v>25.7</v>
      </c>
      <c r="M52" s="43">
        <v>533906</v>
      </c>
      <c r="N52" s="43">
        <v>10.1</v>
      </c>
      <c r="O52" s="43">
        <v>441261</v>
      </c>
      <c r="P52" s="43">
        <v>92645</v>
      </c>
      <c r="Q52" s="43">
        <v>7.6</v>
      </c>
      <c r="R52" s="43">
        <v>23.7</v>
      </c>
      <c r="S52" s="43">
        <v>2</v>
      </c>
    </row>
    <row r="53" spans="1:19" s="35" customFormat="1" ht="33.75" customHeight="1" x14ac:dyDescent="0.3">
      <c r="A53" s="47" t="s">
        <v>43</v>
      </c>
      <c r="B53" s="45"/>
      <c r="C53" s="45"/>
      <c r="D53" s="45"/>
      <c r="E53" s="45"/>
      <c r="F53" s="45"/>
      <c r="G53" s="46"/>
      <c r="H53" s="45"/>
      <c r="I53" s="46"/>
      <c r="J53" s="45"/>
      <c r="K53" s="45"/>
      <c r="L53" s="45"/>
      <c r="M53" s="46"/>
      <c r="N53" s="45"/>
      <c r="O53" s="46"/>
      <c r="P53" s="46"/>
      <c r="Q53" s="45"/>
      <c r="R53" s="45"/>
      <c r="S53" s="45"/>
    </row>
    <row r="54" spans="1:19" s="35" customFormat="1" ht="13.8" x14ac:dyDescent="0.3">
      <c r="A54" s="41"/>
      <c r="B54" s="44" t="s">
        <v>87</v>
      </c>
      <c r="C54" s="43">
        <v>4745</v>
      </c>
      <c r="D54" s="43">
        <v>4516</v>
      </c>
      <c r="E54" s="43">
        <v>346121</v>
      </c>
      <c r="F54" s="43">
        <v>330336</v>
      </c>
      <c r="G54" s="43">
        <v>1878072</v>
      </c>
      <c r="H54" s="43">
        <v>0.9</v>
      </c>
      <c r="I54" s="43">
        <v>1499503</v>
      </c>
      <c r="J54" s="43">
        <v>378569</v>
      </c>
      <c r="K54" s="43">
        <v>-0.8</v>
      </c>
      <c r="L54" s="43">
        <v>8.1999999999999993</v>
      </c>
      <c r="M54" s="43">
        <v>4226450</v>
      </c>
      <c r="N54" s="43">
        <v>-0.2</v>
      </c>
      <c r="O54" s="43">
        <v>3461582</v>
      </c>
      <c r="P54" s="43">
        <v>764868</v>
      </c>
      <c r="Q54" s="43">
        <v>-0.2</v>
      </c>
      <c r="R54" s="43">
        <v>0.1</v>
      </c>
      <c r="S54" s="43">
        <v>2.2999999999999998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v>410</v>
      </c>
      <c r="D56" s="43">
        <v>379</v>
      </c>
      <c r="E56" s="43">
        <v>20844</v>
      </c>
      <c r="F56" s="43">
        <v>19795</v>
      </c>
      <c r="G56" s="43">
        <v>98487</v>
      </c>
      <c r="H56" s="43">
        <v>7.3</v>
      </c>
      <c r="I56" s="43">
        <v>76168</v>
      </c>
      <c r="J56" s="43">
        <v>22319</v>
      </c>
      <c r="K56" s="43">
        <v>6.3</v>
      </c>
      <c r="L56" s="43">
        <v>10.8</v>
      </c>
      <c r="M56" s="43">
        <v>231497</v>
      </c>
      <c r="N56" s="43">
        <v>7.3</v>
      </c>
      <c r="O56" s="43">
        <v>188809</v>
      </c>
      <c r="P56" s="43">
        <v>42688</v>
      </c>
      <c r="Q56" s="43">
        <v>7.9</v>
      </c>
      <c r="R56" s="43">
        <v>4.9000000000000004</v>
      </c>
      <c r="S56" s="43">
        <v>2.4</v>
      </c>
    </row>
    <row r="57" spans="1:19" s="35" customFormat="1" x14ac:dyDescent="0.25">
      <c r="A57" s="42" t="s">
        <v>21</v>
      </c>
      <c r="B57" s="44" t="s">
        <v>89</v>
      </c>
      <c r="C57" s="43">
        <v>518</v>
      </c>
      <c r="D57" s="43">
        <v>485</v>
      </c>
      <c r="E57" s="43">
        <v>30355</v>
      </c>
      <c r="F57" s="43">
        <v>28324</v>
      </c>
      <c r="G57" s="43">
        <v>153067</v>
      </c>
      <c r="H57" s="43">
        <v>-7.2</v>
      </c>
      <c r="I57" s="43">
        <v>126283</v>
      </c>
      <c r="J57" s="43">
        <v>26784</v>
      </c>
      <c r="K57" s="43">
        <v>-10.1</v>
      </c>
      <c r="L57" s="43">
        <v>9.3000000000000007</v>
      </c>
      <c r="M57" s="43">
        <v>349787</v>
      </c>
      <c r="N57" s="43">
        <v>-3.1</v>
      </c>
      <c r="O57" s="43">
        <v>294264</v>
      </c>
      <c r="P57" s="43">
        <v>55523</v>
      </c>
      <c r="Q57" s="43">
        <v>-4.2</v>
      </c>
      <c r="R57" s="43">
        <v>3.2</v>
      </c>
      <c r="S57" s="43">
        <v>2.2999999999999998</v>
      </c>
    </row>
    <row r="58" spans="1:19" s="35" customFormat="1" x14ac:dyDescent="0.25">
      <c r="A58" s="42" t="s">
        <v>23</v>
      </c>
      <c r="B58" s="44" t="s">
        <v>90</v>
      </c>
      <c r="C58" s="43">
        <v>553</v>
      </c>
      <c r="D58" s="43">
        <v>538</v>
      </c>
      <c r="E58" s="43">
        <v>28371</v>
      </c>
      <c r="F58" s="43">
        <v>27197</v>
      </c>
      <c r="G58" s="43">
        <v>137233</v>
      </c>
      <c r="H58" s="43">
        <v>2.1</v>
      </c>
      <c r="I58" s="43">
        <v>123557</v>
      </c>
      <c r="J58" s="43">
        <v>13676</v>
      </c>
      <c r="K58" s="43">
        <v>1.3</v>
      </c>
      <c r="L58" s="43">
        <v>10.199999999999999</v>
      </c>
      <c r="M58" s="43">
        <v>348978</v>
      </c>
      <c r="N58" s="43">
        <v>-0.8</v>
      </c>
      <c r="O58" s="43">
        <v>315105</v>
      </c>
      <c r="P58" s="43">
        <v>33873</v>
      </c>
      <c r="Q58" s="43">
        <v>-1.5</v>
      </c>
      <c r="R58" s="43">
        <v>7.1</v>
      </c>
      <c r="S58" s="43">
        <v>2.5</v>
      </c>
    </row>
    <row r="59" spans="1:19" s="35" customFormat="1" x14ac:dyDescent="0.25">
      <c r="A59" s="42" t="s">
        <v>25</v>
      </c>
      <c r="B59" s="44" t="s">
        <v>91</v>
      </c>
      <c r="C59" s="43">
        <v>679</v>
      </c>
      <c r="D59" s="43">
        <v>638</v>
      </c>
      <c r="E59" s="43">
        <v>39679</v>
      </c>
      <c r="F59" s="43">
        <v>37501</v>
      </c>
      <c r="G59" s="43">
        <v>151591</v>
      </c>
      <c r="H59" s="43">
        <v>0.9</v>
      </c>
      <c r="I59" s="43">
        <v>139274</v>
      </c>
      <c r="J59" s="43">
        <v>12317</v>
      </c>
      <c r="K59" s="43">
        <v>0.8</v>
      </c>
      <c r="L59" s="43">
        <v>2.2999999999999998</v>
      </c>
      <c r="M59" s="43">
        <v>532853</v>
      </c>
      <c r="N59" s="43">
        <v>1.6</v>
      </c>
      <c r="O59" s="43">
        <v>500213</v>
      </c>
      <c r="P59" s="43">
        <v>32640</v>
      </c>
      <c r="Q59" s="43">
        <v>1.6</v>
      </c>
      <c r="R59" s="43">
        <v>0.3</v>
      </c>
      <c r="S59" s="43">
        <v>3.5</v>
      </c>
    </row>
    <row r="60" spans="1:19" s="35" customFormat="1" x14ac:dyDescent="0.25">
      <c r="A60" s="42" t="s">
        <v>27</v>
      </c>
      <c r="B60" s="44" t="s">
        <v>92</v>
      </c>
      <c r="C60" s="43">
        <v>769</v>
      </c>
      <c r="D60" s="43">
        <v>743</v>
      </c>
      <c r="E60" s="43">
        <v>41798</v>
      </c>
      <c r="F60" s="43">
        <v>40436</v>
      </c>
      <c r="G60" s="43">
        <v>154872</v>
      </c>
      <c r="H60" s="43">
        <v>-0.9</v>
      </c>
      <c r="I60" s="43">
        <v>135856</v>
      </c>
      <c r="J60" s="43">
        <v>19016</v>
      </c>
      <c r="K60" s="43">
        <v>4.0999999999999996</v>
      </c>
      <c r="L60" s="43">
        <v>-26.1</v>
      </c>
      <c r="M60" s="43">
        <v>492530</v>
      </c>
      <c r="N60" s="43">
        <v>0.5</v>
      </c>
      <c r="O60" s="43">
        <v>435533</v>
      </c>
      <c r="P60" s="43">
        <v>56997</v>
      </c>
      <c r="Q60" s="43">
        <v>6.8</v>
      </c>
      <c r="R60" s="43">
        <v>-30.5</v>
      </c>
      <c r="S60" s="43">
        <v>3.2</v>
      </c>
    </row>
    <row r="61" spans="1:19" s="35" customFormat="1" x14ac:dyDescent="0.25">
      <c r="A61" s="42" t="s">
        <v>29</v>
      </c>
      <c r="B61" s="44" t="s">
        <v>110</v>
      </c>
      <c r="C61" s="43">
        <v>95</v>
      </c>
      <c r="D61" s="43">
        <v>90</v>
      </c>
      <c r="E61" s="43">
        <v>5002</v>
      </c>
      <c r="F61" s="43">
        <v>4868</v>
      </c>
      <c r="G61" s="43">
        <v>17650</v>
      </c>
      <c r="H61" s="43">
        <v>-4.8</v>
      </c>
      <c r="I61" s="43">
        <v>14507</v>
      </c>
      <c r="J61" s="43">
        <v>3143</v>
      </c>
      <c r="K61" s="43">
        <v>-7.1</v>
      </c>
      <c r="L61" s="43">
        <v>7.7</v>
      </c>
      <c r="M61" s="43">
        <v>62848</v>
      </c>
      <c r="N61" s="43">
        <v>0.8</v>
      </c>
      <c r="O61" s="43">
        <v>55631</v>
      </c>
      <c r="P61" s="43">
        <v>7217</v>
      </c>
      <c r="Q61" s="43">
        <v>-0.2</v>
      </c>
      <c r="R61" s="43">
        <v>8.6</v>
      </c>
      <c r="S61" s="43">
        <v>3.6</v>
      </c>
    </row>
    <row r="62" spans="1:19" s="35" customFormat="1" x14ac:dyDescent="0.25">
      <c r="A62" s="42" t="s">
        <v>30</v>
      </c>
      <c r="B62" s="44" t="s">
        <v>93</v>
      </c>
      <c r="C62" s="43">
        <v>170</v>
      </c>
      <c r="D62" s="43">
        <v>161</v>
      </c>
      <c r="E62" s="43">
        <v>10463</v>
      </c>
      <c r="F62" s="43">
        <v>9675</v>
      </c>
      <c r="G62" s="43">
        <v>45518</v>
      </c>
      <c r="H62" s="43">
        <v>-4.5999999999999996</v>
      </c>
      <c r="I62" s="43">
        <v>40188</v>
      </c>
      <c r="J62" s="43">
        <v>5330</v>
      </c>
      <c r="K62" s="43">
        <v>-5</v>
      </c>
      <c r="L62" s="43">
        <v>-1.1000000000000001</v>
      </c>
      <c r="M62" s="43">
        <v>122736</v>
      </c>
      <c r="N62" s="43">
        <v>-3.2</v>
      </c>
      <c r="O62" s="43">
        <v>110244</v>
      </c>
      <c r="P62" s="43">
        <v>12492</v>
      </c>
      <c r="Q62" s="43">
        <v>-3.5</v>
      </c>
      <c r="R62" s="43">
        <v>-0.5</v>
      </c>
      <c r="S62" s="43">
        <v>2.7</v>
      </c>
    </row>
    <row r="63" spans="1:19" s="35" customFormat="1" x14ac:dyDescent="0.25">
      <c r="A63" s="42" t="s">
        <v>32</v>
      </c>
      <c r="B63" s="44" t="s">
        <v>94</v>
      </c>
      <c r="C63" s="43">
        <v>72</v>
      </c>
      <c r="D63" s="43">
        <v>69</v>
      </c>
      <c r="E63" s="43">
        <v>5742</v>
      </c>
      <c r="F63" s="43">
        <v>5418</v>
      </c>
      <c r="G63" s="43">
        <v>26214</v>
      </c>
      <c r="H63" s="43">
        <v>-17</v>
      </c>
      <c r="I63" s="43">
        <v>21488</v>
      </c>
      <c r="J63" s="43">
        <v>4726</v>
      </c>
      <c r="K63" s="43">
        <v>-21.9</v>
      </c>
      <c r="L63" s="43">
        <v>15.5</v>
      </c>
      <c r="M63" s="43">
        <v>63096</v>
      </c>
      <c r="N63" s="43">
        <v>-12.4</v>
      </c>
      <c r="O63" s="43">
        <v>54436</v>
      </c>
      <c r="P63" s="43">
        <v>8660</v>
      </c>
      <c r="Q63" s="43">
        <v>-14.9</v>
      </c>
      <c r="R63" s="43">
        <v>7.4</v>
      </c>
      <c r="S63" s="43">
        <v>2.4</v>
      </c>
    </row>
    <row r="64" spans="1:19" s="35" customFormat="1" x14ac:dyDescent="0.25">
      <c r="A64" s="42" t="s">
        <v>34</v>
      </c>
      <c r="B64" s="44" t="s">
        <v>95</v>
      </c>
      <c r="C64" s="43">
        <v>214</v>
      </c>
      <c r="D64" s="43">
        <v>208</v>
      </c>
      <c r="E64" s="43">
        <v>19150</v>
      </c>
      <c r="F64" s="43">
        <v>18750</v>
      </c>
      <c r="G64" s="43">
        <v>112913</v>
      </c>
      <c r="H64" s="43">
        <v>-2.1</v>
      </c>
      <c r="I64" s="43">
        <v>96781</v>
      </c>
      <c r="J64" s="43">
        <v>16132</v>
      </c>
      <c r="K64" s="43">
        <v>-2.5</v>
      </c>
      <c r="L64" s="43">
        <v>0.8</v>
      </c>
      <c r="M64" s="43">
        <v>232586</v>
      </c>
      <c r="N64" s="43">
        <v>-2.2000000000000002</v>
      </c>
      <c r="O64" s="43">
        <v>197222</v>
      </c>
      <c r="P64" s="43">
        <v>35364</v>
      </c>
      <c r="Q64" s="43">
        <v>-0.7</v>
      </c>
      <c r="R64" s="43">
        <v>-9.6</v>
      </c>
      <c r="S64" s="43">
        <v>2.1</v>
      </c>
    </row>
    <row r="65" spans="1:19" s="35" customFormat="1" x14ac:dyDescent="0.25">
      <c r="A65" s="42" t="s">
        <v>36</v>
      </c>
      <c r="B65" s="44" t="s">
        <v>96</v>
      </c>
      <c r="C65" s="43">
        <v>363</v>
      </c>
      <c r="D65" s="43">
        <v>339</v>
      </c>
      <c r="E65" s="43">
        <v>48030</v>
      </c>
      <c r="F65" s="43">
        <v>45723</v>
      </c>
      <c r="G65" s="43">
        <v>364373</v>
      </c>
      <c r="H65" s="43">
        <v>6.3</v>
      </c>
      <c r="I65" s="43">
        <v>252823</v>
      </c>
      <c r="J65" s="43">
        <v>111550</v>
      </c>
      <c r="K65" s="43">
        <v>0.4</v>
      </c>
      <c r="L65" s="43">
        <v>22.7</v>
      </c>
      <c r="M65" s="43">
        <v>667638</v>
      </c>
      <c r="N65" s="43">
        <v>2.6</v>
      </c>
      <c r="O65" s="43">
        <v>455128</v>
      </c>
      <c r="P65" s="43">
        <v>212510</v>
      </c>
      <c r="Q65" s="43">
        <v>-3</v>
      </c>
      <c r="R65" s="43">
        <v>17.2</v>
      </c>
      <c r="S65" s="43">
        <v>1.8</v>
      </c>
    </row>
    <row r="66" spans="1:19" s="35" customFormat="1" x14ac:dyDescent="0.25">
      <c r="A66" s="42" t="s">
        <v>38</v>
      </c>
      <c r="B66" s="44" t="s">
        <v>97</v>
      </c>
      <c r="C66" s="43">
        <v>322</v>
      </c>
      <c r="D66" s="43">
        <v>302</v>
      </c>
      <c r="E66" s="43">
        <v>45545</v>
      </c>
      <c r="F66" s="43">
        <v>43351</v>
      </c>
      <c r="G66" s="43">
        <v>311121</v>
      </c>
      <c r="H66" s="43">
        <v>5.6</v>
      </c>
      <c r="I66" s="43">
        <v>217551</v>
      </c>
      <c r="J66" s="43">
        <v>93570</v>
      </c>
      <c r="K66" s="43">
        <v>5.5</v>
      </c>
      <c r="L66" s="43">
        <v>5.7</v>
      </c>
      <c r="M66" s="43">
        <v>525316</v>
      </c>
      <c r="N66" s="43">
        <v>0.6</v>
      </c>
      <c r="O66" s="43">
        <v>350157</v>
      </c>
      <c r="P66" s="43">
        <v>175159</v>
      </c>
      <c r="Q66" s="43">
        <v>2.5</v>
      </c>
      <c r="R66" s="43">
        <v>-3.1</v>
      </c>
      <c r="S66" s="43">
        <v>1.7</v>
      </c>
    </row>
    <row r="67" spans="1:19" s="35" customFormat="1" x14ac:dyDescent="0.25">
      <c r="A67" s="42" t="s">
        <v>40</v>
      </c>
      <c r="B67" s="44" t="s">
        <v>98</v>
      </c>
      <c r="C67" s="43">
        <v>580</v>
      </c>
      <c r="D67" s="43">
        <v>564</v>
      </c>
      <c r="E67" s="43">
        <v>51142</v>
      </c>
      <c r="F67" s="43">
        <v>49298</v>
      </c>
      <c r="G67" s="43">
        <v>305033</v>
      </c>
      <c r="H67" s="43">
        <v>-2.8</v>
      </c>
      <c r="I67" s="43">
        <v>255027</v>
      </c>
      <c r="J67" s="43">
        <v>50006</v>
      </c>
      <c r="K67" s="43">
        <v>-4.3</v>
      </c>
      <c r="L67" s="43">
        <v>5.6</v>
      </c>
      <c r="M67" s="43">
        <v>596585</v>
      </c>
      <c r="N67" s="43">
        <v>-3.6</v>
      </c>
      <c r="O67" s="43">
        <v>504840</v>
      </c>
      <c r="P67" s="43">
        <v>91745</v>
      </c>
      <c r="Q67" s="43">
        <v>-3.6</v>
      </c>
      <c r="R67" s="43">
        <v>-3.6</v>
      </c>
      <c r="S67" s="43">
        <v>2</v>
      </c>
    </row>
    <row r="68" spans="1:19" s="35" customFormat="1" ht="33.75" customHeight="1" x14ac:dyDescent="0.3">
      <c r="A68" s="47" t="s">
        <v>44</v>
      </c>
      <c r="B68" s="45"/>
      <c r="C68" s="45"/>
      <c r="D68" s="45"/>
      <c r="E68" s="45"/>
      <c r="F68" s="45"/>
      <c r="G68" s="46"/>
      <c r="H68" s="45"/>
      <c r="I68" s="46"/>
      <c r="J68" s="45"/>
      <c r="K68" s="45"/>
      <c r="L68" s="45"/>
      <c r="M68" s="46"/>
      <c r="N68" s="45"/>
      <c r="O68" s="46"/>
      <c r="P68" s="46"/>
      <c r="Q68" s="45"/>
      <c r="R68" s="45"/>
      <c r="S68" s="45"/>
    </row>
    <row r="69" spans="1:19" s="35" customFormat="1" ht="13.8" x14ac:dyDescent="0.3">
      <c r="A69" s="41"/>
      <c r="B69" s="44" t="s">
        <v>87</v>
      </c>
      <c r="C69" s="43">
        <v>4747</v>
      </c>
      <c r="D69" s="43">
        <v>4579</v>
      </c>
      <c r="E69" s="43">
        <v>346194</v>
      </c>
      <c r="F69" s="43">
        <v>331618</v>
      </c>
      <c r="G69" s="43">
        <v>2036384</v>
      </c>
      <c r="H69" s="43">
        <v>5.5</v>
      </c>
      <c r="I69" s="43">
        <v>1609513</v>
      </c>
      <c r="J69" s="43">
        <v>426871</v>
      </c>
      <c r="K69" s="43">
        <v>4.3</v>
      </c>
      <c r="L69" s="43">
        <v>10.1</v>
      </c>
      <c r="M69" s="43">
        <v>4425765</v>
      </c>
      <c r="N69" s="43">
        <v>-0.9</v>
      </c>
      <c r="O69" s="43">
        <v>3585873</v>
      </c>
      <c r="P69" s="43">
        <v>839892</v>
      </c>
      <c r="Q69" s="43">
        <v>-2.1</v>
      </c>
      <c r="R69" s="43">
        <v>4.3</v>
      </c>
      <c r="S69" s="43">
        <v>2.2000000000000002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v>409</v>
      </c>
      <c r="D71" s="43">
        <v>387</v>
      </c>
      <c r="E71" s="43">
        <v>20823</v>
      </c>
      <c r="F71" s="43">
        <v>19844</v>
      </c>
      <c r="G71" s="43">
        <v>113231</v>
      </c>
      <c r="H71" s="43">
        <v>2.2999999999999998</v>
      </c>
      <c r="I71" s="43">
        <v>83815</v>
      </c>
      <c r="J71" s="43">
        <v>29416</v>
      </c>
      <c r="K71" s="43">
        <v>3.8</v>
      </c>
      <c r="L71" s="43">
        <v>-1.7</v>
      </c>
      <c r="M71" s="43">
        <v>255634</v>
      </c>
      <c r="N71" s="43">
        <v>-5.3</v>
      </c>
      <c r="O71" s="43">
        <v>196557</v>
      </c>
      <c r="P71" s="43">
        <v>59077</v>
      </c>
      <c r="Q71" s="43">
        <v>-4.0999999999999996</v>
      </c>
      <c r="R71" s="43">
        <v>-9.3000000000000007</v>
      </c>
      <c r="S71" s="43">
        <v>2.2999999999999998</v>
      </c>
    </row>
    <row r="72" spans="1:19" s="35" customFormat="1" x14ac:dyDescent="0.25">
      <c r="A72" s="42" t="s">
        <v>21</v>
      </c>
      <c r="B72" s="44" t="s">
        <v>89</v>
      </c>
      <c r="C72" s="43">
        <v>518</v>
      </c>
      <c r="D72" s="43">
        <v>495</v>
      </c>
      <c r="E72" s="43">
        <v>30370</v>
      </c>
      <c r="F72" s="43">
        <v>28646</v>
      </c>
      <c r="G72" s="43">
        <v>168255</v>
      </c>
      <c r="H72" s="43">
        <v>-1.3</v>
      </c>
      <c r="I72" s="43">
        <v>141234</v>
      </c>
      <c r="J72" s="43">
        <v>27021</v>
      </c>
      <c r="K72" s="43">
        <v>-1.1000000000000001</v>
      </c>
      <c r="L72" s="43">
        <v>-2.5</v>
      </c>
      <c r="M72" s="43">
        <v>378525</v>
      </c>
      <c r="N72" s="43">
        <v>-3.6</v>
      </c>
      <c r="O72" s="43">
        <v>323661</v>
      </c>
      <c r="P72" s="43">
        <v>54864</v>
      </c>
      <c r="Q72" s="43">
        <v>-2.1</v>
      </c>
      <c r="R72" s="43">
        <v>-11.6</v>
      </c>
      <c r="S72" s="43">
        <v>2.2000000000000002</v>
      </c>
    </row>
    <row r="73" spans="1:19" s="35" customFormat="1" x14ac:dyDescent="0.25">
      <c r="A73" s="42" t="s">
        <v>23</v>
      </c>
      <c r="B73" s="44" t="s">
        <v>90</v>
      </c>
      <c r="C73" s="43">
        <v>554</v>
      </c>
      <c r="D73" s="43">
        <v>541</v>
      </c>
      <c r="E73" s="43">
        <v>28496</v>
      </c>
      <c r="F73" s="43">
        <v>27399</v>
      </c>
      <c r="G73" s="43">
        <v>154966</v>
      </c>
      <c r="H73" s="43">
        <v>2.1</v>
      </c>
      <c r="I73" s="43">
        <v>131589</v>
      </c>
      <c r="J73" s="43">
        <v>23377</v>
      </c>
      <c r="K73" s="43">
        <v>-1.6</v>
      </c>
      <c r="L73" s="43">
        <v>28.6</v>
      </c>
      <c r="M73" s="43">
        <v>383892</v>
      </c>
      <c r="N73" s="43">
        <v>-5.2</v>
      </c>
      <c r="O73" s="43">
        <v>334329</v>
      </c>
      <c r="P73" s="43">
        <v>49563</v>
      </c>
      <c r="Q73" s="43">
        <v>-8.1999999999999993</v>
      </c>
      <c r="R73" s="43">
        <v>21.6</v>
      </c>
      <c r="S73" s="43">
        <v>2.5</v>
      </c>
    </row>
    <row r="74" spans="1:19" s="35" customFormat="1" x14ac:dyDescent="0.25">
      <c r="A74" s="42" t="s">
        <v>25</v>
      </c>
      <c r="B74" s="44" t="s">
        <v>91</v>
      </c>
      <c r="C74" s="43">
        <v>683</v>
      </c>
      <c r="D74" s="43">
        <v>657</v>
      </c>
      <c r="E74" s="43">
        <v>39716</v>
      </c>
      <c r="F74" s="43">
        <v>37988</v>
      </c>
      <c r="G74" s="43">
        <v>165197</v>
      </c>
      <c r="H74" s="43">
        <v>-3.1</v>
      </c>
      <c r="I74" s="43">
        <v>149571</v>
      </c>
      <c r="J74" s="43">
        <v>15626</v>
      </c>
      <c r="K74" s="43">
        <v>-4.0999999999999996</v>
      </c>
      <c r="L74" s="43">
        <v>8.3000000000000007</v>
      </c>
      <c r="M74" s="43">
        <v>541491</v>
      </c>
      <c r="N74" s="43">
        <v>-5.6</v>
      </c>
      <c r="O74" s="43">
        <v>502179</v>
      </c>
      <c r="P74" s="43">
        <v>39312</v>
      </c>
      <c r="Q74" s="43">
        <v>-6.6</v>
      </c>
      <c r="R74" s="43">
        <v>9.1999999999999993</v>
      </c>
      <c r="S74" s="43">
        <v>3.3</v>
      </c>
    </row>
    <row r="75" spans="1:19" s="35" customFormat="1" x14ac:dyDescent="0.25">
      <c r="A75" s="42" t="s">
        <v>27</v>
      </c>
      <c r="B75" s="44" t="s">
        <v>92</v>
      </c>
      <c r="C75" s="43">
        <v>765</v>
      </c>
      <c r="D75" s="43">
        <v>746</v>
      </c>
      <c r="E75" s="43">
        <v>41682</v>
      </c>
      <c r="F75" s="43">
        <v>40505</v>
      </c>
      <c r="G75" s="43">
        <v>165015</v>
      </c>
      <c r="H75" s="43">
        <v>-0.5</v>
      </c>
      <c r="I75" s="43">
        <v>143061</v>
      </c>
      <c r="J75" s="43">
        <v>21954</v>
      </c>
      <c r="K75" s="43">
        <v>-1</v>
      </c>
      <c r="L75" s="43">
        <v>2.7</v>
      </c>
      <c r="M75" s="43">
        <v>503464</v>
      </c>
      <c r="N75" s="43">
        <v>-9.4</v>
      </c>
      <c r="O75" s="43">
        <v>430580</v>
      </c>
      <c r="P75" s="43">
        <v>72884</v>
      </c>
      <c r="Q75" s="43">
        <v>-10.6</v>
      </c>
      <c r="R75" s="43">
        <v>-1.4</v>
      </c>
      <c r="S75" s="43">
        <v>3.1</v>
      </c>
    </row>
    <row r="76" spans="1:19" s="35" customFormat="1" x14ac:dyDescent="0.25">
      <c r="A76" s="42" t="s">
        <v>29</v>
      </c>
      <c r="B76" s="44" t="s">
        <v>110</v>
      </c>
      <c r="C76" s="43">
        <v>94</v>
      </c>
      <c r="D76" s="43">
        <v>91</v>
      </c>
      <c r="E76" s="43">
        <v>4992</v>
      </c>
      <c r="F76" s="43">
        <v>4831</v>
      </c>
      <c r="G76" s="43">
        <v>19390</v>
      </c>
      <c r="H76" s="43">
        <v>3.6</v>
      </c>
      <c r="I76" s="43">
        <v>16072</v>
      </c>
      <c r="J76" s="43">
        <v>3318</v>
      </c>
      <c r="K76" s="43">
        <v>0.3</v>
      </c>
      <c r="L76" s="43">
        <v>23.2</v>
      </c>
      <c r="M76" s="43">
        <v>64314</v>
      </c>
      <c r="N76" s="43">
        <v>0.3</v>
      </c>
      <c r="O76" s="43">
        <v>56884</v>
      </c>
      <c r="P76" s="43">
        <v>7430</v>
      </c>
      <c r="Q76" s="43">
        <v>-1.2</v>
      </c>
      <c r="R76" s="43">
        <v>13.9</v>
      </c>
      <c r="S76" s="43">
        <v>3.3</v>
      </c>
    </row>
    <row r="77" spans="1:19" s="35" customFormat="1" x14ac:dyDescent="0.25">
      <c r="A77" s="42" t="s">
        <v>30</v>
      </c>
      <c r="B77" s="44" t="s">
        <v>93</v>
      </c>
      <c r="C77" s="43">
        <v>169</v>
      </c>
      <c r="D77" s="43">
        <v>163</v>
      </c>
      <c r="E77" s="43">
        <v>10456</v>
      </c>
      <c r="F77" s="43">
        <v>9653</v>
      </c>
      <c r="G77" s="43">
        <v>49954</v>
      </c>
      <c r="H77" s="43">
        <v>7.9</v>
      </c>
      <c r="I77" s="43">
        <v>44296</v>
      </c>
      <c r="J77" s="43">
        <v>5658</v>
      </c>
      <c r="K77" s="43">
        <v>8</v>
      </c>
      <c r="L77" s="43">
        <v>7.3</v>
      </c>
      <c r="M77" s="43">
        <v>124965</v>
      </c>
      <c r="N77" s="43">
        <v>0.5</v>
      </c>
      <c r="O77" s="43">
        <v>113590</v>
      </c>
      <c r="P77" s="43">
        <v>11375</v>
      </c>
      <c r="Q77" s="43">
        <v>0.6</v>
      </c>
      <c r="R77" s="43">
        <v>-0.6</v>
      </c>
      <c r="S77" s="43">
        <v>2.5</v>
      </c>
    </row>
    <row r="78" spans="1:19" s="35" customFormat="1" x14ac:dyDescent="0.25">
      <c r="A78" s="42" t="s">
        <v>32</v>
      </c>
      <c r="B78" s="44" t="s">
        <v>94</v>
      </c>
      <c r="C78" s="43">
        <v>73</v>
      </c>
      <c r="D78" s="43">
        <v>70</v>
      </c>
      <c r="E78" s="43">
        <v>5774</v>
      </c>
      <c r="F78" s="43">
        <v>5448</v>
      </c>
      <c r="G78" s="43">
        <v>31578</v>
      </c>
      <c r="H78" s="43">
        <v>0.2</v>
      </c>
      <c r="I78" s="43">
        <v>25863</v>
      </c>
      <c r="J78" s="43">
        <v>5715</v>
      </c>
      <c r="K78" s="43">
        <v>-3.2</v>
      </c>
      <c r="L78" s="43">
        <v>19.5</v>
      </c>
      <c r="M78" s="43">
        <v>69247</v>
      </c>
      <c r="N78" s="43">
        <v>1.8</v>
      </c>
      <c r="O78" s="43">
        <v>59165</v>
      </c>
      <c r="P78" s="43">
        <v>10082</v>
      </c>
      <c r="Q78" s="43">
        <v>0.5</v>
      </c>
      <c r="R78" s="43">
        <v>10.1</v>
      </c>
      <c r="S78" s="43">
        <v>2.2000000000000002</v>
      </c>
    </row>
    <row r="79" spans="1:19" s="35" customFormat="1" x14ac:dyDescent="0.25">
      <c r="A79" s="42" t="s">
        <v>34</v>
      </c>
      <c r="B79" s="44" t="s">
        <v>95</v>
      </c>
      <c r="C79" s="43">
        <v>214</v>
      </c>
      <c r="D79" s="43">
        <v>212</v>
      </c>
      <c r="E79" s="43">
        <v>19124</v>
      </c>
      <c r="F79" s="43">
        <v>18748</v>
      </c>
      <c r="G79" s="43">
        <v>125499</v>
      </c>
      <c r="H79" s="43">
        <v>5.7</v>
      </c>
      <c r="I79" s="43">
        <v>106707</v>
      </c>
      <c r="J79" s="43">
        <v>18792</v>
      </c>
      <c r="K79" s="43">
        <v>6.4</v>
      </c>
      <c r="L79" s="43">
        <v>2.4</v>
      </c>
      <c r="M79" s="43">
        <v>242439</v>
      </c>
      <c r="N79" s="43">
        <v>2</v>
      </c>
      <c r="O79" s="43">
        <v>203671</v>
      </c>
      <c r="P79" s="43">
        <v>38768</v>
      </c>
      <c r="Q79" s="43">
        <v>2.2999999999999998</v>
      </c>
      <c r="R79" s="43">
        <v>0.4</v>
      </c>
      <c r="S79" s="43">
        <v>1.9</v>
      </c>
    </row>
    <row r="80" spans="1:19" s="35" customFormat="1" x14ac:dyDescent="0.25">
      <c r="A80" s="42" t="s">
        <v>36</v>
      </c>
      <c r="B80" s="44" t="s">
        <v>96</v>
      </c>
      <c r="C80" s="43">
        <v>364</v>
      </c>
      <c r="D80" s="43">
        <v>341</v>
      </c>
      <c r="E80" s="43">
        <v>48066</v>
      </c>
      <c r="F80" s="43">
        <v>45728</v>
      </c>
      <c r="G80" s="43">
        <v>408901</v>
      </c>
      <c r="H80" s="43">
        <v>9.6</v>
      </c>
      <c r="I80" s="43">
        <v>290914</v>
      </c>
      <c r="J80" s="43">
        <v>117987</v>
      </c>
      <c r="K80" s="43">
        <v>13.3</v>
      </c>
      <c r="L80" s="43">
        <v>1.6</v>
      </c>
      <c r="M80" s="43">
        <v>720271</v>
      </c>
      <c r="N80" s="43">
        <v>3.9</v>
      </c>
      <c r="O80" s="43">
        <v>513977</v>
      </c>
      <c r="P80" s="43">
        <v>206294</v>
      </c>
      <c r="Q80" s="43">
        <v>8.1</v>
      </c>
      <c r="R80" s="43">
        <v>-5.3</v>
      </c>
      <c r="S80" s="43">
        <v>1.8</v>
      </c>
    </row>
    <row r="81" spans="1:19" s="35" customFormat="1" x14ac:dyDescent="0.25">
      <c r="A81" s="42" t="s">
        <v>38</v>
      </c>
      <c r="B81" s="44" t="s">
        <v>97</v>
      </c>
      <c r="C81" s="43">
        <v>322</v>
      </c>
      <c r="D81" s="43">
        <v>303</v>
      </c>
      <c r="E81" s="43">
        <v>45398</v>
      </c>
      <c r="F81" s="43">
        <v>43380</v>
      </c>
      <c r="G81" s="43">
        <v>307504</v>
      </c>
      <c r="H81" s="43">
        <v>14.4</v>
      </c>
      <c r="I81" s="43">
        <v>207258</v>
      </c>
      <c r="J81" s="43">
        <v>100246</v>
      </c>
      <c r="K81" s="43">
        <v>7.9</v>
      </c>
      <c r="L81" s="43">
        <v>30.6</v>
      </c>
      <c r="M81" s="43">
        <v>511944</v>
      </c>
      <c r="N81" s="43">
        <v>7.5</v>
      </c>
      <c r="O81" s="43">
        <v>329528</v>
      </c>
      <c r="P81" s="43">
        <v>182416</v>
      </c>
      <c r="Q81" s="43">
        <v>-0.8</v>
      </c>
      <c r="R81" s="43">
        <v>26.8</v>
      </c>
      <c r="S81" s="43">
        <v>1.7</v>
      </c>
    </row>
    <row r="82" spans="1:19" s="35" customFormat="1" x14ac:dyDescent="0.25">
      <c r="A82" s="42" t="s">
        <v>40</v>
      </c>
      <c r="B82" s="44" t="s">
        <v>98</v>
      </c>
      <c r="C82" s="43">
        <v>582</v>
      </c>
      <c r="D82" s="43">
        <v>573</v>
      </c>
      <c r="E82" s="43">
        <v>51297</v>
      </c>
      <c r="F82" s="43">
        <v>49448</v>
      </c>
      <c r="G82" s="43">
        <v>326894</v>
      </c>
      <c r="H82" s="43">
        <v>7.6</v>
      </c>
      <c r="I82" s="43">
        <v>269133</v>
      </c>
      <c r="J82" s="43">
        <v>57761</v>
      </c>
      <c r="K82" s="43">
        <v>6.9</v>
      </c>
      <c r="L82" s="43">
        <v>11.2</v>
      </c>
      <c r="M82" s="43">
        <v>629579</v>
      </c>
      <c r="N82" s="43">
        <v>3.8</v>
      </c>
      <c r="O82" s="43">
        <v>521752</v>
      </c>
      <c r="P82" s="43">
        <v>107827</v>
      </c>
      <c r="Q82" s="43">
        <v>3</v>
      </c>
      <c r="R82" s="43">
        <v>8.1</v>
      </c>
      <c r="S82" s="43">
        <v>1.9</v>
      </c>
    </row>
    <row r="83" spans="1:19" s="35" customFormat="1" ht="33.75" customHeight="1" x14ac:dyDescent="0.3">
      <c r="A83" s="47" t="s">
        <v>45</v>
      </c>
      <c r="B83" s="45"/>
      <c r="C83" s="45"/>
      <c r="D83" s="45"/>
      <c r="E83" s="45"/>
      <c r="F83" s="45"/>
      <c r="G83" s="46"/>
      <c r="H83" s="45"/>
      <c r="I83" s="46"/>
      <c r="J83" s="45"/>
      <c r="K83" s="45"/>
      <c r="L83" s="45"/>
      <c r="M83" s="46"/>
      <c r="N83" s="45"/>
      <c r="O83" s="46"/>
      <c r="P83" s="46"/>
      <c r="Q83" s="45"/>
      <c r="R83" s="45"/>
      <c r="S83" s="45"/>
    </row>
    <row r="84" spans="1:19" s="35" customFormat="1" ht="13.8" x14ac:dyDescent="0.3">
      <c r="A84" s="41"/>
      <c r="B84" s="44" t="s">
        <v>87</v>
      </c>
      <c r="C84" s="43">
        <v>4750</v>
      </c>
      <c r="D84" s="43">
        <v>4618</v>
      </c>
      <c r="E84" s="43">
        <v>347184</v>
      </c>
      <c r="F84" s="43">
        <v>332957</v>
      </c>
      <c r="G84" s="43">
        <v>2242214</v>
      </c>
      <c r="H84" s="43">
        <v>-3</v>
      </c>
      <c r="I84" s="43">
        <v>1777655</v>
      </c>
      <c r="J84" s="43">
        <v>464559</v>
      </c>
      <c r="K84" s="43">
        <v>-3.2</v>
      </c>
      <c r="L84" s="43">
        <v>-2.5</v>
      </c>
      <c r="M84" s="43">
        <v>4996713</v>
      </c>
      <c r="N84" s="43">
        <v>-3.6</v>
      </c>
      <c r="O84" s="43">
        <v>4054611</v>
      </c>
      <c r="P84" s="43">
        <v>942102</v>
      </c>
      <c r="Q84" s="43">
        <v>-3</v>
      </c>
      <c r="R84" s="43">
        <v>-6</v>
      </c>
      <c r="S84" s="43"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v>409</v>
      </c>
      <c r="D86" s="43">
        <v>395</v>
      </c>
      <c r="E86" s="43">
        <v>20885</v>
      </c>
      <c r="F86" s="43">
        <v>20023</v>
      </c>
      <c r="G86" s="43">
        <v>138931</v>
      </c>
      <c r="H86" s="43">
        <v>1.8</v>
      </c>
      <c r="I86" s="43">
        <v>102369</v>
      </c>
      <c r="J86" s="43">
        <v>36562</v>
      </c>
      <c r="K86" s="43">
        <v>-0.6</v>
      </c>
      <c r="L86" s="43">
        <v>9.5</v>
      </c>
      <c r="M86" s="43">
        <v>326827</v>
      </c>
      <c r="N86" s="43">
        <v>2.1</v>
      </c>
      <c r="O86" s="43">
        <v>247629</v>
      </c>
      <c r="P86" s="43">
        <v>79198</v>
      </c>
      <c r="Q86" s="43">
        <v>0.3</v>
      </c>
      <c r="R86" s="43">
        <v>8.1999999999999993</v>
      </c>
      <c r="S86" s="43">
        <v>2.4</v>
      </c>
    </row>
    <row r="87" spans="1:19" s="35" customFormat="1" x14ac:dyDescent="0.25">
      <c r="A87" s="42" t="s">
        <v>21</v>
      </c>
      <c r="B87" s="44" t="s">
        <v>89</v>
      </c>
      <c r="C87" s="43">
        <v>518</v>
      </c>
      <c r="D87" s="43">
        <v>501</v>
      </c>
      <c r="E87" s="43">
        <v>30554</v>
      </c>
      <c r="F87" s="43">
        <v>28880</v>
      </c>
      <c r="G87" s="43">
        <v>196699</v>
      </c>
      <c r="H87" s="43">
        <v>-8.4</v>
      </c>
      <c r="I87" s="43">
        <v>162070</v>
      </c>
      <c r="J87" s="43">
        <v>34629</v>
      </c>
      <c r="K87" s="43">
        <v>-8.5</v>
      </c>
      <c r="L87" s="43">
        <v>-8</v>
      </c>
      <c r="M87" s="43">
        <v>436195</v>
      </c>
      <c r="N87" s="43">
        <v>-6.2</v>
      </c>
      <c r="O87" s="43">
        <v>361993</v>
      </c>
      <c r="P87" s="43">
        <v>74202</v>
      </c>
      <c r="Q87" s="43">
        <v>-5.5</v>
      </c>
      <c r="R87" s="43">
        <v>-9.3000000000000007</v>
      </c>
      <c r="S87" s="43"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v>554</v>
      </c>
      <c r="D88" s="43">
        <v>545</v>
      </c>
      <c r="E88" s="43">
        <v>28728</v>
      </c>
      <c r="F88" s="43">
        <v>27829</v>
      </c>
      <c r="G88" s="43">
        <v>195305</v>
      </c>
      <c r="H88" s="43">
        <v>3.7</v>
      </c>
      <c r="I88" s="43">
        <v>171123</v>
      </c>
      <c r="J88" s="43">
        <v>24182</v>
      </c>
      <c r="K88" s="43">
        <v>3.4</v>
      </c>
      <c r="L88" s="43">
        <v>6.2</v>
      </c>
      <c r="M88" s="43">
        <v>489878</v>
      </c>
      <c r="N88" s="43">
        <v>0.7</v>
      </c>
      <c r="O88" s="43">
        <v>437406</v>
      </c>
      <c r="P88" s="43">
        <v>52472</v>
      </c>
      <c r="Q88" s="43">
        <v>0.6</v>
      </c>
      <c r="R88" s="43">
        <v>1.6</v>
      </c>
      <c r="S88" s="43">
        <v>2.5</v>
      </c>
    </row>
    <row r="89" spans="1:19" s="35" customFormat="1" x14ac:dyDescent="0.25">
      <c r="A89" s="42" t="s">
        <v>25</v>
      </c>
      <c r="B89" s="44" t="s">
        <v>91</v>
      </c>
      <c r="C89" s="43">
        <v>688</v>
      </c>
      <c r="D89" s="43">
        <v>666</v>
      </c>
      <c r="E89" s="43">
        <v>39884</v>
      </c>
      <c r="F89" s="43">
        <v>38241</v>
      </c>
      <c r="G89" s="43">
        <v>203310</v>
      </c>
      <c r="H89" s="43">
        <v>-3.2</v>
      </c>
      <c r="I89" s="43">
        <v>184480</v>
      </c>
      <c r="J89" s="43">
        <v>18830</v>
      </c>
      <c r="K89" s="43">
        <v>-4.3</v>
      </c>
      <c r="L89" s="43">
        <v>10.1</v>
      </c>
      <c r="M89" s="43">
        <v>648694</v>
      </c>
      <c r="N89" s="43">
        <v>-1.1000000000000001</v>
      </c>
      <c r="O89" s="43">
        <v>601989</v>
      </c>
      <c r="P89" s="43">
        <v>46705</v>
      </c>
      <c r="Q89" s="43">
        <v>-1.9</v>
      </c>
      <c r="R89" s="43">
        <v>10.9</v>
      </c>
      <c r="S89" s="43">
        <v>3.2</v>
      </c>
    </row>
    <row r="90" spans="1:19" s="35" customFormat="1" x14ac:dyDescent="0.25">
      <c r="A90" s="42" t="s">
        <v>27</v>
      </c>
      <c r="B90" s="44" t="s">
        <v>92</v>
      </c>
      <c r="C90" s="43">
        <v>763</v>
      </c>
      <c r="D90" s="43">
        <v>752</v>
      </c>
      <c r="E90" s="43">
        <v>41686</v>
      </c>
      <c r="F90" s="43">
        <v>40523</v>
      </c>
      <c r="G90" s="43">
        <v>209996</v>
      </c>
      <c r="H90" s="43">
        <v>2.8</v>
      </c>
      <c r="I90" s="43">
        <v>180848</v>
      </c>
      <c r="J90" s="43">
        <v>29148</v>
      </c>
      <c r="K90" s="43">
        <v>1.9</v>
      </c>
      <c r="L90" s="43">
        <v>8.9</v>
      </c>
      <c r="M90" s="43">
        <v>631263</v>
      </c>
      <c r="N90" s="43">
        <v>2.2000000000000002</v>
      </c>
      <c r="O90" s="43">
        <v>539663</v>
      </c>
      <c r="P90" s="43">
        <v>91600</v>
      </c>
      <c r="Q90" s="43">
        <v>1.3</v>
      </c>
      <c r="R90" s="43">
        <v>7.4</v>
      </c>
      <c r="S90" s="43">
        <v>3</v>
      </c>
    </row>
    <row r="91" spans="1:19" s="35" customFormat="1" x14ac:dyDescent="0.25">
      <c r="A91" s="42" t="s">
        <v>29</v>
      </c>
      <c r="B91" s="44" t="s">
        <v>110</v>
      </c>
      <c r="C91" s="43">
        <v>95</v>
      </c>
      <c r="D91" s="43">
        <v>92</v>
      </c>
      <c r="E91" s="43">
        <v>5094</v>
      </c>
      <c r="F91" s="43">
        <v>4940</v>
      </c>
      <c r="G91" s="43">
        <v>22774</v>
      </c>
      <c r="H91" s="43">
        <v>-0.2</v>
      </c>
      <c r="I91" s="43">
        <v>18766</v>
      </c>
      <c r="J91" s="43">
        <v>4008</v>
      </c>
      <c r="K91" s="43">
        <v>-3.2</v>
      </c>
      <c r="L91" s="43">
        <v>16.399999999999999</v>
      </c>
      <c r="M91" s="43">
        <v>69452</v>
      </c>
      <c r="N91" s="43">
        <v>-3.3</v>
      </c>
      <c r="O91" s="43">
        <v>60689</v>
      </c>
      <c r="P91" s="43">
        <v>8763</v>
      </c>
      <c r="Q91" s="43">
        <v>-4.2</v>
      </c>
      <c r="R91" s="43">
        <v>3.7</v>
      </c>
      <c r="S91" s="43">
        <v>3</v>
      </c>
    </row>
    <row r="92" spans="1:19" s="35" customFormat="1" x14ac:dyDescent="0.25">
      <c r="A92" s="42" t="s">
        <v>30</v>
      </c>
      <c r="B92" s="44" t="s">
        <v>93</v>
      </c>
      <c r="C92" s="43">
        <v>169</v>
      </c>
      <c r="D92" s="43">
        <v>166</v>
      </c>
      <c r="E92" s="43">
        <v>10465</v>
      </c>
      <c r="F92" s="43">
        <v>9691</v>
      </c>
      <c r="G92" s="43">
        <v>52099</v>
      </c>
      <c r="H92" s="43">
        <v>-11.7</v>
      </c>
      <c r="I92" s="43">
        <v>46018</v>
      </c>
      <c r="J92" s="43">
        <v>6081</v>
      </c>
      <c r="K92" s="43">
        <v>-11.8</v>
      </c>
      <c r="L92" s="43">
        <v>-10.8</v>
      </c>
      <c r="M92" s="43">
        <v>134266</v>
      </c>
      <c r="N92" s="43">
        <v>-9.5</v>
      </c>
      <c r="O92" s="43">
        <v>121547</v>
      </c>
      <c r="P92" s="43">
        <v>12719</v>
      </c>
      <c r="Q92" s="43">
        <v>-9</v>
      </c>
      <c r="R92" s="43">
        <v>-13.7</v>
      </c>
      <c r="S92" s="43">
        <v>2.6</v>
      </c>
    </row>
    <row r="93" spans="1:19" s="35" customFormat="1" x14ac:dyDescent="0.25">
      <c r="A93" s="42" t="s">
        <v>32</v>
      </c>
      <c r="B93" s="44" t="s">
        <v>94</v>
      </c>
      <c r="C93" s="43">
        <v>74</v>
      </c>
      <c r="D93" s="43">
        <v>71</v>
      </c>
      <c r="E93" s="43">
        <v>6015</v>
      </c>
      <c r="F93" s="43">
        <v>5510</v>
      </c>
      <c r="G93" s="43">
        <v>29488</v>
      </c>
      <c r="H93" s="43">
        <v>-17.2</v>
      </c>
      <c r="I93" s="43">
        <v>23617</v>
      </c>
      <c r="J93" s="43">
        <v>5871</v>
      </c>
      <c r="K93" s="43">
        <v>-17.5</v>
      </c>
      <c r="L93" s="43">
        <v>-16.2</v>
      </c>
      <c r="M93" s="43">
        <v>67909</v>
      </c>
      <c r="N93" s="43">
        <v>-15.5</v>
      </c>
      <c r="O93" s="43">
        <v>55689</v>
      </c>
      <c r="P93" s="43">
        <v>12220</v>
      </c>
      <c r="Q93" s="43">
        <v>-15.2</v>
      </c>
      <c r="R93" s="43">
        <v>-17</v>
      </c>
      <c r="S93" s="43">
        <v>2.2999999999999998</v>
      </c>
    </row>
    <row r="94" spans="1:19" s="35" customFormat="1" x14ac:dyDescent="0.25">
      <c r="A94" s="42" t="s">
        <v>34</v>
      </c>
      <c r="B94" s="44" t="s">
        <v>95</v>
      </c>
      <c r="C94" s="43">
        <v>214</v>
      </c>
      <c r="D94" s="43">
        <v>212</v>
      </c>
      <c r="E94" s="43">
        <v>19135</v>
      </c>
      <c r="F94" s="43">
        <v>18878</v>
      </c>
      <c r="G94" s="43">
        <v>134271</v>
      </c>
      <c r="H94" s="43">
        <v>-7.1</v>
      </c>
      <c r="I94" s="43">
        <v>114039</v>
      </c>
      <c r="J94" s="43">
        <v>20232</v>
      </c>
      <c r="K94" s="43">
        <v>-5.5</v>
      </c>
      <c r="L94" s="43">
        <v>-15.5</v>
      </c>
      <c r="M94" s="43">
        <v>267566</v>
      </c>
      <c r="N94" s="43">
        <v>-7.3</v>
      </c>
      <c r="O94" s="43">
        <v>224153</v>
      </c>
      <c r="P94" s="43">
        <v>43413</v>
      </c>
      <c r="Q94" s="43">
        <v>-4.8</v>
      </c>
      <c r="R94" s="43">
        <v>-18.3</v>
      </c>
      <c r="S94" s="43">
        <v>2</v>
      </c>
    </row>
    <row r="95" spans="1:19" s="35" customFormat="1" x14ac:dyDescent="0.25">
      <c r="A95" s="42" t="s">
        <v>36</v>
      </c>
      <c r="B95" s="44" t="s">
        <v>96</v>
      </c>
      <c r="C95" s="43">
        <v>363</v>
      </c>
      <c r="D95" s="43">
        <v>341</v>
      </c>
      <c r="E95" s="43">
        <v>48054</v>
      </c>
      <c r="F95" s="43">
        <v>45859</v>
      </c>
      <c r="G95" s="43">
        <v>404984</v>
      </c>
      <c r="H95" s="43">
        <v>-1.2</v>
      </c>
      <c r="I95" s="43">
        <v>283728</v>
      </c>
      <c r="J95" s="43">
        <v>121256</v>
      </c>
      <c r="K95" s="43">
        <v>0.8</v>
      </c>
      <c r="L95" s="43">
        <v>-5.5</v>
      </c>
      <c r="M95" s="43">
        <v>725120</v>
      </c>
      <c r="N95" s="43">
        <v>-2.7</v>
      </c>
      <c r="O95" s="43">
        <v>509848</v>
      </c>
      <c r="P95" s="43">
        <v>215272</v>
      </c>
      <c r="Q95" s="43">
        <v>0.4</v>
      </c>
      <c r="R95" s="43">
        <v>-9.1999999999999993</v>
      </c>
      <c r="S95" s="43">
        <v>1.8</v>
      </c>
    </row>
    <row r="96" spans="1:19" s="35" customFormat="1" x14ac:dyDescent="0.25">
      <c r="A96" s="42" t="s">
        <v>38</v>
      </c>
      <c r="B96" s="44" t="s">
        <v>97</v>
      </c>
      <c r="C96" s="43">
        <v>320</v>
      </c>
      <c r="D96" s="43">
        <v>302</v>
      </c>
      <c r="E96" s="43">
        <v>45369</v>
      </c>
      <c r="F96" s="43">
        <v>43039</v>
      </c>
      <c r="G96" s="43">
        <v>308468</v>
      </c>
      <c r="H96" s="43">
        <v>-2.4</v>
      </c>
      <c r="I96" s="43">
        <v>206239</v>
      </c>
      <c r="J96" s="43">
        <v>102229</v>
      </c>
      <c r="K96" s="43">
        <v>-3.2</v>
      </c>
      <c r="L96" s="43">
        <v>-0.9</v>
      </c>
      <c r="M96" s="43">
        <v>533023</v>
      </c>
      <c r="N96" s="43">
        <v>-8.6999999999999993</v>
      </c>
      <c r="O96" s="43">
        <v>342853</v>
      </c>
      <c r="P96" s="43">
        <v>190170</v>
      </c>
      <c r="Q96" s="43">
        <v>-8.1</v>
      </c>
      <c r="R96" s="43">
        <v>-9.6999999999999993</v>
      </c>
      <c r="S96" s="43">
        <v>1.7</v>
      </c>
    </row>
    <row r="97" spans="1:19" s="35" customFormat="1" x14ac:dyDescent="0.25">
      <c r="A97" s="42" t="s">
        <v>40</v>
      </c>
      <c r="B97" s="44" t="s">
        <v>98</v>
      </c>
      <c r="C97" s="43">
        <v>583</v>
      </c>
      <c r="D97" s="43">
        <v>575</v>
      </c>
      <c r="E97" s="43">
        <v>51315</v>
      </c>
      <c r="F97" s="43">
        <v>49544</v>
      </c>
      <c r="G97" s="43">
        <v>345889</v>
      </c>
      <c r="H97" s="43">
        <v>-6.6</v>
      </c>
      <c r="I97" s="43">
        <v>284358</v>
      </c>
      <c r="J97" s="43">
        <v>61531</v>
      </c>
      <c r="K97" s="43">
        <v>-6.6</v>
      </c>
      <c r="L97" s="43">
        <v>-6.5</v>
      </c>
      <c r="M97" s="43">
        <v>666520</v>
      </c>
      <c r="N97" s="43">
        <v>-7.4</v>
      </c>
      <c r="O97" s="43">
        <v>551152</v>
      </c>
      <c r="P97" s="43">
        <v>115368</v>
      </c>
      <c r="Q97" s="43">
        <v>-6.7</v>
      </c>
      <c r="R97" s="43">
        <v>-10.7</v>
      </c>
      <c r="S97" s="43">
        <v>1.9</v>
      </c>
    </row>
    <row r="98" spans="1:19" s="35" customFormat="1" ht="33.75" customHeight="1" x14ac:dyDescent="0.3">
      <c r="A98" s="47" t="s">
        <v>46</v>
      </c>
      <c r="B98" s="45"/>
      <c r="C98" s="45"/>
      <c r="D98" s="45"/>
      <c r="E98" s="45"/>
      <c r="F98" s="45"/>
      <c r="G98" s="46"/>
      <c r="H98" s="45"/>
      <c r="I98" s="46"/>
      <c r="J98" s="45"/>
      <c r="K98" s="45"/>
      <c r="L98" s="45"/>
      <c r="M98" s="46"/>
      <c r="N98" s="45"/>
      <c r="O98" s="46"/>
      <c r="P98" s="46"/>
      <c r="Q98" s="45"/>
      <c r="R98" s="45"/>
      <c r="S98" s="45"/>
    </row>
    <row r="99" spans="1:19" s="35" customFormat="1" ht="13.8" x14ac:dyDescent="0.3">
      <c r="A99" s="41"/>
      <c r="B99" s="44" t="s">
        <v>87</v>
      </c>
      <c r="C99" s="43">
        <v>4752</v>
      </c>
      <c r="D99" s="43">
        <v>4625</v>
      </c>
      <c r="E99" s="43">
        <v>347265</v>
      </c>
      <c r="F99" s="43">
        <v>332865</v>
      </c>
      <c r="G99" s="43">
        <v>2367248</v>
      </c>
      <c r="H99" s="43">
        <v>7.4</v>
      </c>
      <c r="I99" s="43">
        <v>1723298</v>
      </c>
      <c r="J99" s="43">
        <v>643950</v>
      </c>
      <c r="K99" s="43">
        <v>-2.4</v>
      </c>
      <c r="L99" s="43">
        <v>46.3</v>
      </c>
      <c r="M99" s="43">
        <v>5266779</v>
      </c>
      <c r="N99" s="43">
        <v>6.5</v>
      </c>
      <c r="O99" s="43">
        <v>3924219</v>
      </c>
      <c r="P99" s="43">
        <v>1342560</v>
      </c>
      <c r="Q99" s="43">
        <v>-2.4</v>
      </c>
      <c r="R99" s="43">
        <v>45</v>
      </c>
      <c r="S99" s="43"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v>409</v>
      </c>
      <c r="D101" s="43">
        <v>395</v>
      </c>
      <c r="E101" s="43">
        <v>20898</v>
      </c>
      <c r="F101" s="43">
        <v>20003</v>
      </c>
      <c r="G101" s="43">
        <v>133326</v>
      </c>
      <c r="H101" s="43">
        <v>4.3</v>
      </c>
      <c r="I101" s="43">
        <v>96611</v>
      </c>
      <c r="J101" s="43">
        <v>36715</v>
      </c>
      <c r="K101" s="43">
        <v>-0.7</v>
      </c>
      <c r="L101" s="43">
        <v>20.399999999999999</v>
      </c>
      <c r="M101" s="43">
        <v>299555</v>
      </c>
      <c r="N101" s="43">
        <v>-1.8</v>
      </c>
      <c r="O101" s="43">
        <v>226286</v>
      </c>
      <c r="P101" s="43">
        <v>73269</v>
      </c>
      <c r="Q101" s="43">
        <v>-6.1</v>
      </c>
      <c r="R101" s="43">
        <v>14</v>
      </c>
      <c r="S101" s="43">
        <v>2.2000000000000002</v>
      </c>
    </row>
    <row r="102" spans="1:19" s="35" customFormat="1" x14ac:dyDescent="0.25">
      <c r="A102" s="42" t="s">
        <v>21</v>
      </c>
      <c r="B102" s="44" t="s">
        <v>89</v>
      </c>
      <c r="C102" s="43">
        <v>518</v>
      </c>
      <c r="D102" s="43">
        <v>504</v>
      </c>
      <c r="E102" s="43">
        <v>30573</v>
      </c>
      <c r="F102" s="43">
        <v>29031</v>
      </c>
      <c r="G102" s="43">
        <v>213531</v>
      </c>
      <c r="H102" s="43">
        <v>3.8</v>
      </c>
      <c r="I102" s="43">
        <v>174839</v>
      </c>
      <c r="J102" s="43">
        <v>38692</v>
      </c>
      <c r="K102" s="43">
        <v>2.4</v>
      </c>
      <c r="L102" s="43">
        <v>10.9</v>
      </c>
      <c r="M102" s="43">
        <v>463822</v>
      </c>
      <c r="N102" s="43">
        <v>3.9</v>
      </c>
      <c r="O102" s="43">
        <v>382211</v>
      </c>
      <c r="P102" s="43">
        <v>81611</v>
      </c>
      <c r="Q102" s="43">
        <v>2.1</v>
      </c>
      <c r="R102" s="43">
        <v>13.1</v>
      </c>
      <c r="S102" s="43">
        <v>2.2000000000000002</v>
      </c>
    </row>
    <row r="103" spans="1:19" s="35" customFormat="1" x14ac:dyDescent="0.25">
      <c r="A103" s="42" t="s">
        <v>23</v>
      </c>
      <c r="B103" s="44" t="s">
        <v>90</v>
      </c>
      <c r="C103" s="43">
        <v>553</v>
      </c>
      <c r="D103" s="43">
        <v>544</v>
      </c>
      <c r="E103" s="43">
        <v>28803</v>
      </c>
      <c r="F103" s="43">
        <v>27861</v>
      </c>
      <c r="G103" s="43">
        <v>186920</v>
      </c>
      <c r="H103" s="43">
        <v>0</v>
      </c>
      <c r="I103" s="43">
        <v>161683</v>
      </c>
      <c r="J103" s="43">
        <v>25237</v>
      </c>
      <c r="K103" s="43">
        <v>-3.6</v>
      </c>
      <c r="L103" s="43">
        <v>31.2</v>
      </c>
      <c r="M103" s="43">
        <v>453724</v>
      </c>
      <c r="N103" s="43">
        <v>-4</v>
      </c>
      <c r="O103" s="43">
        <v>397773</v>
      </c>
      <c r="P103" s="43">
        <v>55951</v>
      </c>
      <c r="Q103" s="43">
        <v>-6.3</v>
      </c>
      <c r="R103" s="43">
        <v>16.399999999999999</v>
      </c>
      <c r="S103" s="43">
        <v>2.4</v>
      </c>
    </row>
    <row r="104" spans="1:19" s="35" customFormat="1" x14ac:dyDescent="0.25">
      <c r="A104" s="42" t="s">
        <v>25</v>
      </c>
      <c r="B104" s="44" t="s">
        <v>91</v>
      </c>
      <c r="C104" s="43">
        <v>691</v>
      </c>
      <c r="D104" s="43">
        <v>668</v>
      </c>
      <c r="E104" s="43">
        <v>39921</v>
      </c>
      <c r="F104" s="43">
        <v>38199</v>
      </c>
      <c r="G104" s="43">
        <v>206296</v>
      </c>
      <c r="H104" s="43">
        <v>1.5</v>
      </c>
      <c r="I104" s="43">
        <v>185445</v>
      </c>
      <c r="J104" s="43">
        <v>20851</v>
      </c>
      <c r="K104" s="43">
        <v>0.2</v>
      </c>
      <c r="L104" s="43">
        <v>15.1</v>
      </c>
      <c r="M104" s="43">
        <v>643300</v>
      </c>
      <c r="N104" s="43">
        <v>-0.9</v>
      </c>
      <c r="O104" s="43">
        <v>585298</v>
      </c>
      <c r="P104" s="43">
        <v>58002</v>
      </c>
      <c r="Q104" s="43">
        <v>-2.4</v>
      </c>
      <c r="R104" s="43">
        <v>18.399999999999999</v>
      </c>
      <c r="S104" s="43">
        <v>3.1</v>
      </c>
    </row>
    <row r="105" spans="1:19" s="35" customFormat="1" x14ac:dyDescent="0.25">
      <c r="A105" s="42" t="s">
        <v>27</v>
      </c>
      <c r="B105" s="44" t="s">
        <v>92</v>
      </c>
      <c r="C105" s="43">
        <v>764</v>
      </c>
      <c r="D105" s="43">
        <v>753</v>
      </c>
      <c r="E105" s="43">
        <v>41833</v>
      </c>
      <c r="F105" s="43">
        <v>40609</v>
      </c>
      <c r="G105" s="43">
        <v>188358</v>
      </c>
      <c r="H105" s="43">
        <v>-0.8</v>
      </c>
      <c r="I105" s="43">
        <v>163079</v>
      </c>
      <c r="J105" s="43">
        <v>25279</v>
      </c>
      <c r="K105" s="43">
        <v>-2.1</v>
      </c>
      <c r="L105" s="43">
        <v>8.4</v>
      </c>
      <c r="M105" s="43">
        <v>557670</v>
      </c>
      <c r="N105" s="43">
        <v>-2.8</v>
      </c>
      <c r="O105" s="43">
        <v>478180</v>
      </c>
      <c r="P105" s="43">
        <v>79490</v>
      </c>
      <c r="Q105" s="43">
        <v>-4.0999999999999996</v>
      </c>
      <c r="R105" s="43">
        <v>6.2</v>
      </c>
      <c r="S105" s="43">
        <v>3</v>
      </c>
    </row>
    <row r="106" spans="1:19" s="35" customFormat="1" x14ac:dyDescent="0.25">
      <c r="A106" s="42" t="s">
        <v>29</v>
      </c>
      <c r="B106" s="44" t="s">
        <v>110</v>
      </c>
      <c r="C106" s="43">
        <v>95</v>
      </c>
      <c r="D106" s="43">
        <v>92</v>
      </c>
      <c r="E106" s="43">
        <v>5098</v>
      </c>
      <c r="F106" s="43">
        <v>4887</v>
      </c>
      <c r="G106" s="43">
        <v>21846</v>
      </c>
      <c r="H106" s="43">
        <v>0</v>
      </c>
      <c r="I106" s="43">
        <v>17919</v>
      </c>
      <c r="J106" s="43">
        <v>3927</v>
      </c>
      <c r="K106" s="43">
        <v>-2.4</v>
      </c>
      <c r="L106" s="43">
        <v>12.5</v>
      </c>
      <c r="M106" s="43">
        <v>67078</v>
      </c>
      <c r="N106" s="43">
        <v>-1.1000000000000001</v>
      </c>
      <c r="O106" s="43">
        <v>57829</v>
      </c>
      <c r="P106" s="43">
        <v>9249</v>
      </c>
      <c r="Q106" s="43">
        <v>-2.4</v>
      </c>
      <c r="R106" s="43">
        <v>7.9</v>
      </c>
      <c r="S106" s="43">
        <v>3.1</v>
      </c>
    </row>
    <row r="107" spans="1:19" s="35" customFormat="1" x14ac:dyDescent="0.25">
      <c r="A107" s="42" t="s">
        <v>30</v>
      </c>
      <c r="B107" s="44" t="s">
        <v>93</v>
      </c>
      <c r="C107" s="43">
        <v>170</v>
      </c>
      <c r="D107" s="43">
        <v>167</v>
      </c>
      <c r="E107" s="43">
        <v>10478</v>
      </c>
      <c r="F107" s="43">
        <v>9716</v>
      </c>
      <c r="G107" s="43">
        <v>59678</v>
      </c>
      <c r="H107" s="43">
        <v>7.2</v>
      </c>
      <c r="I107" s="43">
        <v>50103</v>
      </c>
      <c r="J107" s="43">
        <v>9575</v>
      </c>
      <c r="K107" s="43">
        <v>2.9</v>
      </c>
      <c r="L107" s="43">
        <v>37.4</v>
      </c>
      <c r="M107" s="43">
        <v>150981</v>
      </c>
      <c r="N107" s="43">
        <v>4.3</v>
      </c>
      <c r="O107" s="43">
        <v>130664</v>
      </c>
      <c r="P107" s="43">
        <v>20317</v>
      </c>
      <c r="Q107" s="43">
        <v>0.1</v>
      </c>
      <c r="R107" s="43">
        <v>43.2</v>
      </c>
      <c r="S107" s="43">
        <v>2.5</v>
      </c>
    </row>
    <row r="108" spans="1:19" s="35" customFormat="1" x14ac:dyDescent="0.25">
      <c r="A108" s="42" t="s">
        <v>32</v>
      </c>
      <c r="B108" s="44" t="s">
        <v>94</v>
      </c>
      <c r="C108" s="43">
        <v>74</v>
      </c>
      <c r="D108" s="43">
        <v>71</v>
      </c>
      <c r="E108" s="43">
        <v>6017</v>
      </c>
      <c r="F108" s="43">
        <v>5527</v>
      </c>
      <c r="G108" s="43">
        <v>34255</v>
      </c>
      <c r="H108" s="43">
        <v>5.6</v>
      </c>
      <c r="I108" s="43">
        <v>25300</v>
      </c>
      <c r="J108" s="43">
        <v>8955</v>
      </c>
      <c r="K108" s="43">
        <v>-6.9</v>
      </c>
      <c r="L108" s="43">
        <v>69.7</v>
      </c>
      <c r="M108" s="43">
        <v>83187</v>
      </c>
      <c r="N108" s="43">
        <v>10.4</v>
      </c>
      <c r="O108" s="43">
        <v>64006</v>
      </c>
      <c r="P108" s="43">
        <v>19181</v>
      </c>
      <c r="Q108" s="43">
        <v>-1.5</v>
      </c>
      <c r="R108" s="43">
        <v>85.2</v>
      </c>
      <c r="S108" s="43">
        <v>2.4</v>
      </c>
    </row>
    <row r="109" spans="1:19" s="35" customFormat="1" x14ac:dyDescent="0.25">
      <c r="A109" s="42" t="s">
        <v>34</v>
      </c>
      <c r="B109" s="44" t="s">
        <v>95</v>
      </c>
      <c r="C109" s="43">
        <v>215</v>
      </c>
      <c r="D109" s="43">
        <v>214</v>
      </c>
      <c r="E109" s="43">
        <v>19151</v>
      </c>
      <c r="F109" s="43">
        <v>18889</v>
      </c>
      <c r="G109" s="43">
        <v>141846</v>
      </c>
      <c r="H109" s="43">
        <v>5.5</v>
      </c>
      <c r="I109" s="43">
        <v>109949</v>
      </c>
      <c r="J109" s="43">
        <v>31897</v>
      </c>
      <c r="K109" s="43">
        <v>-1.1000000000000001</v>
      </c>
      <c r="L109" s="43">
        <v>37.200000000000003</v>
      </c>
      <c r="M109" s="43">
        <v>298598</v>
      </c>
      <c r="N109" s="43">
        <v>4.9000000000000004</v>
      </c>
      <c r="O109" s="43">
        <v>219884</v>
      </c>
      <c r="P109" s="43">
        <v>78714</v>
      </c>
      <c r="Q109" s="43">
        <v>-1.1000000000000001</v>
      </c>
      <c r="R109" s="43">
        <v>26.6</v>
      </c>
      <c r="S109" s="43">
        <v>2.1</v>
      </c>
    </row>
    <row r="110" spans="1:19" s="35" customFormat="1" x14ac:dyDescent="0.25">
      <c r="A110" s="42" t="s">
        <v>36</v>
      </c>
      <c r="B110" s="44" t="s">
        <v>96</v>
      </c>
      <c r="C110" s="43">
        <v>362</v>
      </c>
      <c r="D110" s="43">
        <v>343</v>
      </c>
      <c r="E110" s="43">
        <v>47976</v>
      </c>
      <c r="F110" s="43">
        <v>45945</v>
      </c>
      <c r="G110" s="43">
        <v>427493</v>
      </c>
      <c r="H110" s="43">
        <v>9.3000000000000007</v>
      </c>
      <c r="I110" s="43">
        <v>237645</v>
      </c>
      <c r="J110" s="43">
        <v>189848</v>
      </c>
      <c r="K110" s="43">
        <v>-11.4</v>
      </c>
      <c r="L110" s="43">
        <v>54.4</v>
      </c>
      <c r="M110" s="43">
        <v>816106</v>
      </c>
      <c r="N110" s="43">
        <v>13.9</v>
      </c>
      <c r="O110" s="43">
        <v>450294</v>
      </c>
      <c r="P110" s="43">
        <v>365812</v>
      </c>
      <c r="Q110" s="43">
        <v>-7.6</v>
      </c>
      <c r="R110" s="43">
        <v>59.5</v>
      </c>
      <c r="S110" s="43">
        <v>1.9</v>
      </c>
    </row>
    <row r="111" spans="1:19" s="35" customFormat="1" x14ac:dyDescent="0.25">
      <c r="A111" s="42" t="s">
        <v>38</v>
      </c>
      <c r="B111" s="44" t="s">
        <v>97</v>
      </c>
      <c r="C111" s="43">
        <v>318</v>
      </c>
      <c r="D111" s="43">
        <v>300</v>
      </c>
      <c r="E111" s="43">
        <v>45164</v>
      </c>
      <c r="F111" s="43">
        <v>42648</v>
      </c>
      <c r="G111" s="43">
        <v>356869</v>
      </c>
      <c r="H111" s="43">
        <v>8.5</v>
      </c>
      <c r="I111" s="43">
        <v>211110</v>
      </c>
      <c r="J111" s="43">
        <v>145759</v>
      </c>
      <c r="K111" s="43">
        <v>-8.1</v>
      </c>
      <c r="L111" s="43">
        <v>47</v>
      </c>
      <c r="M111" s="43">
        <v>664605</v>
      </c>
      <c r="N111" s="43">
        <v>16.399999999999999</v>
      </c>
      <c r="O111" s="43">
        <v>370330</v>
      </c>
      <c r="P111" s="43">
        <v>294275</v>
      </c>
      <c r="Q111" s="43">
        <v>-2.6</v>
      </c>
      <c r="R111" s="43">
        <v>54.2</v>
      </c>
      <c r="S111" s="43">
        <v>1.9</v>
      </c>
    </row>
    <row r="112" spans="1:19" s="35" customFormat="1" x14ac:dyDescent="0.25">
      <c r="A112" s="42" t="s">
        <v>40</v>
      </c>
      <c r="B112" s="44" t="s">
        <v>98</v>
      </c>
      <c r="C112" s="43">
        <v>583</v>
      </c>
      <c r="D112" s="43">
        <v>574</v>
      </c>
      <c r="E112" s="43">
        <v>51353</v>
      </c>
      <c r="F112" s="43">
        <v>49550</v>
      </c>
      <c r="G112" s="43">
        <v>396830</v>
      </c>
      <c r="H112" s="43">
        <v>21.3</v>
      </c>
      <c r="I112" s="43">
        <v>289615</v>
      </c>
      <c r="J112" s="43">
        <v>107215</v>
      </c>
      <c r="K112" s="43">
        <v>5.6</v>
      </c>
      <c r="L112" s="43">
        <v>102.9</v>
      </c>
      <c r="M112" s="43">
        <v>768153</v>
      </c>
      <c r="N112" s="43">
        <v>20</v>
      </c>
      <c r="O112" s="43">
        <v>561464</v>
      </c>
      <c r="P112" s="43">
        <v>206689</v>
      </c>
      <c r="Q112" s="43">
        <v>4.4000000000000004</v>
      </c>
      <c r="R112" s="43">
        <v>101.9</v>
      </c>
      <c r="S112" s="43">
        <v>1.9</v>
      </c>
    </row>
    <row r="113" spans="1:19" s="35" customFormat="1" ht="33.75" customHeight="1" x14ac:dyDescent="0.3">
      <c r="A113" s="47" t="s">
        <v>47</v>
      </c>
      <c r="B113" s="45"/>
      <c r="C113" s="45"/>
      <c r="D113" s="45"/>
      <c r="E113" s="45"/>
      <c r="F113" s="45"/>
      <c r="G113" s="46"/>
      <c r="H113" s="45"/>
      <c r="I113" s="46"/>
      <c r="J113" s="45"/>
      <c r="K113" s="45"/>
      <c r="L113" s="45"/>
      <c r="M113" s="46"/>
      <c r="N113" s="45"/>
      <c r="O113" s="46"/>
      <c r="P113" s="46"/>
      <c r="Q113" s="45"/>
      <c r="R113" s="45"/>
      <c r="S113" s="45"/>
    </row>
    <row r="114" spans="1:19" s="35" customFormat="1" ht="13.8" x14ac:dyDescent="0.3">
      <c r="A114" s="41"/>
      <c r="B114" s="44" t="s">
        <v>87</v>
      </c>
      <c r="C114" s="43">
        <v>4745</v>
      </c>
      <c r="D114" s="43">
        <v>4610</v>
      </c>
      <c r="E114" s="43">
        <v>348044</v>
      </c>
      <c r="F114" s="43">
        <v>333912</v>
      </c>
      <c r="G114" s="43">
        <v>2135103</v>
      </c>
      <c r="H114" s="43">
        <v>11</v>
      </c>
      <c r="I114" s="43">
        <v>1585303</v>
      </c>
      <c r="J114" s="43">
        <v>549800</v>
      </c>
      <c r="K114" s="43">
        <v>7.2</v>
      </c>
      <c r="L114" s="43">
        <v>23.7</v>
      </c>
      <c r="M114" s="43">
        <v>4961706</v>
      </c>
      <c r="N114" s="43">
        <v>6.1</v>
      </c>
      <c r="O114" s="43">
        <v>3840098</v>
      </c>
      <c r="P114" s="43">
        <v>1121608</v>
      </c>
      <c r="Q114" s="43">
        <v>3.4</v>
      </c>
      <c r="R114" s="43">
        <v>16.8</v>
      </c>
      <c r="S114" s="43">
        <v>2.2999999999999998</v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>
        <v>406</v>
      </c>
      <c r="D116" s="43">
        <v>389</v>
      </c>
      <c r="E116" s="43">
        <v>20829</v>
      </c>
      <c r="F116" s="43">
        <v>19883</v>
      </c>
      <c r="G116" s="43">
        <v>133533</v>
      </c>
      <c r="H116" s="43">
        <v>1.3</v>
      </c>
      <c r="I116" s="43">
        <v>88428</v>
      </c>
      <c r="J116" s="43">
        <v>45105</v>
      </c>
      <c r="K116" s="43">
        <v>1.1000000000000001</v>
      </c>
      <c r="L116" s="43">
        <v>1.7</v>
      </c>
      <c r="M116" s="43">
        <v>338318</v>
      </c>
      <c r="N116" s="43">
        <v>-0.4</v>
      </c>
      <c r="O116" s="43">
        <v>228718</v>
      </c>
      <c r="P116" s="43">
        <v>109600</v>
      </c>
      <c r="Q116" s="43">
        <v>-3.3</v>
      </c>
      <c r="R116" s="43">
        <v>6.4</v>
      </c>
      <c r="S116" s="43">
        <v>2.5</v>
      </c>
    </row>
    <row r="117" spans="1:19" s="35" customFormat="1" x14ac:dyDescent="0.25">
      <c r="A117" s="42" t="s">
        <v>21</v>
      </c>
      <c r="B117" s="44" t="s">
        <v>89</v>
      </c>
      <c r="C117" s="43">
        <v>514</v>
      </c>
      <c r="D117" s="43">
        <v>498</v>
      </c>
      <c r="E117" s="43">
        <v>30387</v>
      </c>
      <c r="F117" s="43">
        <v>28728</v>
      </c>
      <c r="G117" s="43">
        <v>184420</v>
      </c>
      <c r="H117" s="43">
        <v>7.5</v>
      </c>
      <c r="I117" s="43">
        <v>148623</v>
      </c>
      <c r="J117" s="43">
        <v>35797</v>
      </c>
      <c r="K117" s="43">
        <v>5.3</v>
      </c>
      <c r="L117" s="43">
        <v>17.8</v>
      </c>
      <c r="M117" s="43">
        <v>431509</v>
      </c>
      <c r="N117" s="43">
        <v>5.0999999999999996</v>
      </c>
      <c r="O117" s="43">
        <v>360973</v>
      </c>
      <c r="P117" s="43">
        <v>70536</v>
      </c>
      <c r="Q117" s="43">
        <v>4.7</v>
      </c>
      <c r="R117" s="43">
        <v>6.9</v>
      </c>
      <c r="S117" s="43"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v>556</v>
      </c>
      <c r="D118" s="43">
        <v>544</v>
      </c>
      <c r="E118" s="43">
        <v>28838</v>
      </c>
      <c r="F118" s="43">
        <v>27859</v>
      </c>
      <c r="G118" s="43">
        <v>175030</v>
      </c>
      <c r="H118" s="43">
        <v>6</v>
      </c>
      <c r="I118" s="43">
        <v>143228</v>
      </c>
      <c r="J118" s="43">
        <v>31802</v>
      </c>
      <c r="K118" s="43">
        <v>4.4000000000000004</v>
      </c>
      <c r="L118" s="43">
        <v>14.1</v>
      </c>
      <c r="M118" s="43">
        <v>427653</v>
      </c>
      <c r="N118" s="43">
        <v>4.7</v>
      </c>
      <c r="O118" s="43">
        <v>355981</v>
      </c>
      <c r="P118" s="43">
        <v>71672</v>
      </c>
      <c r="Q118" s="43">
        <v>2.9</v>
      </c>
      <c r="R118" s="43">
        <v>15</v>
      </c>
      <c r="S118" s="43">
        <v>2.4</v>
      </c>
    </row>
    <row r="119" spans="1:19" s="35" customFormat="1" x14ac:dyDescent="0.25">
      <c r="A119" s="42" t="s">
        <v>25</v>
      </c>
      <c r="B119" s="44" t="s">
        <v>91</v>
      </c>
      <c r="C119" s="43">
        <v>689</v>
      </c>
      <c r="D119" s="43">
        <v>670</v>
      </c>
      <c r="E119" s="43">
        <v>39962</v>
      </c>
      <c r="F119" s="43">
        <v>38412</v>
      </c>
      <c r="G119" s="43">
        <v>183764</v>
      </c>
      <c r="H119" s="43">
        <v>0.4</v>
      </c>
      <c r="I119" s="43">
        <v>161229</v>
      </c>
      <c r="J119" s="43">
        <v>22535</v>
      </c>
      <c r="K119" s="43">
        <v>-1.3</v>
      </c>
      <c r="L119" s="43">
        <v>13.8</v>
      </c>
      <c r="M119" s="43">
        <v>674901</v>
      </c>
      <c r="N119" s="43">
        <v>2.2999999999999998</v>
      </c>
      <c r="O119" s="43">
        <v>613078</v>
      </c>
      <c r="P119" s="43">
        <v>61823</v>
      </c>
      <c r="Q119" s="43">
        <v>1.1000000000000001</v>
      </c>
      <c r="R119" s="43">
        <v>15</v>
      </c>
      <c r="S119" s="43">
        <v>3.7</v>
      </c>
    </row>
    <row r="120" spans="1:19" s="35" customFormat="1" x14ac:dyDescent="0.25">
      <c r="A120" s="42" t="s">
        <v>27</v>
      </c>
      <c r="B120" s="44" t="s">
        <v>92</v>
      </c>
      <c r="C120" s="43">
        <v>763</v>
      </c>
      <c r="D120" s="43">
        <v>750</v>
      </c>
      <c r="E120" s="43">
        <v>43055</v>
      </c>
      <c r="F120" s="43">
        <v>41916</v>
      </c>
      <c r="G120" s="43">
        <v>181094</v>
      </c>
      <c r="H120" s="43">
        <v>0.9</v>
      </c>
      <c r="I120" s="43">
        <v>152109</v>
      </c>
      <c r="J120" s="43">
        <v>28985</v>
      </c>
      <c r="K120" s="43">
        <v>0.8</v>
      </c>
      <c r="L120" s="43">
        <v>1</v>
      </c>
      <c r="M120" s="43">
        <v>639033</v>
      </c>
      <c r="N120" s="43">
        <v>0.4</v>
      </c>
      <c r="O120" s="43">
        <v>526384</v>
      </c>
      <c r="P120" s="43">
        <v>112649</v>
      </c>
      <c r="Q120" s="43">
        <v>1.3</v>
      </c>
      <c r="R120" s="43">
        <v>-3.6</v>
      </c>
      <c r="S120" s="43">
        <v>3.5</v>
      </c>
    </row>
    <row r="121" spans="1:19" s="35" customFormat="1" x14ac:dyDescent="0.25">
      <c r="A121" s="42" t="s">
        <v>29</v>
      </c>
      <c r="B121" s="44" t="s">
        <v>110</v>
      </c>
      <c r="C121" s="43">
        <v>96</v>
      </c>
      <c r="D121" s="43">
        <v>93</v>
      </c>
      <c r="E121" s="43">
        <v>5110</v>
      </c>
      <c r="F121" s="43">
        <v>4767</v>
      </c>
      <c r="G121" s="43">
        <v>18660</v>
      </c>
      <c r="H121" s="43">
        <v>7.1</v>
      </c>
      <c r="I121" s="43">
        <v>14756</v>
      </c>
      <c r="J121" s="43">
        <v>3904</v>
      </c>
      <c r="K121" s="43">
        <v>6.5</v>
      </c>
      <c r="L121" s="43">
        <v>9.5</v>
      </c>
      <c r="M121" s="43">
        <v>64182</v>
      </c>
      <c r="N121" s="43">
        <v>1.5</v>
      </c>
      <c r="O121" s="43">
        <v>54637</v>
      </c>
      <c r="P121" s="43">
        <v>9545</v>
      </c>
      <c r="Q121" s="43">
        <v>1.5</v>
      </c>
      <c r="R121" s="43">
        <v>1.6</v>
      </c>
      <c r="S121" s="43">
        <v>3.4</v>
      </c>
    </row>
    <row r="122" spans="1:19" s="35" customFormat="1" x14ac:dyDescent="0.25">
      <c r="A122" s="42" t="s">
        <v>30</v>
      </c>
      <c r="B122" s="44" t="s">
        <v>93</v>
      </c>
      <c r="C122" s="43">
        <v>168</v>
      </c>
      <c r="D122" s="43">
        <v>165</v>
      </c>
      <c r="E122" s="43">
        <v>10384</v>
      </c>
      <c r="F122" s="43">
        <v>9650</v>
      </c>
      <c r="G122" s="43">
        <v>43003</v>
      </c>
      <c r="H122" s="43">
        <v>7.5</v>
      </c>
      <c r="I122" s="43">
        <v>36383</v>
      </c>
      <c r="J122" s="43">
        <v>6620</v>
      </c>
      <c r="K122" s="43">
        <v>4.2</v>
      </c>
      <c r="L122" s="43">
        <v>30.9</v>
      </c>
      <c r="M122" s="43">
        <v>128322</v>
      </c>
      <c r="N122" s="43">
        <v>0.7</v>
      </c>
      <c r="O122" s="43">
        <v>114413</v>
      </c>
      <c r="P122" s="43">
        <v>13909</v>
      </c>
      <c r="Q122" s="43">
        <v>-1.5</v>
      </c>
      <c r="R122" s="43">
        <v>24.3</v>
      </c>
      <c r="S122" s="43">
        <v>3</v>
      </c>
    </row>
    <row r="123" spans="1:19" s="35" customFormat="1" x14ac:dyDescent="0.25">
      <c r="A123" s="42" t="s">
        <v>32</v>
      </c>
      <c r="B123" s="44" t="s">
        <v>94</v>
      </c>
      <c r="C123" s="43">
        <v>74</v>
      </c>
      <c r="D123" s="43">
        <v>71</v>
      </c>
      <c r="E123" s="43">
        <v>6009</v>
      </c>
      <c r="F123" s="43">
        <v>5536</v>
      </c>
      <c r="G123" s="43">
        <v>28038</v>
      </c>
      <c r="H123" s="43">
        <v>9.1</v>
      </c>
      <c r="I123" s="43">
        <v>20696</v>
      </c>
      <c r="J123" s="43">
        <v>7342</v>
      </c>
      <c r="K123" s="43">
        <v>4.5</v>
      </c>
      <c r="L123" s="43">
        <v>24.7</v>
      </c>
      <c r="M123" s="43">
        <v>65027</v>
      </c>
      <c r="N123" s="43">
        <v>2.7</v>
      </c>
      <c r="O123" s="43">
        <v>50795</v>
      </c>
      <c r="P123" s="43">
        <v>14232</v>
      </c>
      <c r="Q123" s="43">
        <v>2.8</v>
      </c>
      <c r="R123" s="43">
        <v>2.4</v>
      </c>
      <c r="S123" s="43">
        <v>2.2999999999999998</v>
      </c>
    </row>
    <row r="124" spans="1:19" s="35" customFormat="1" x14ac:dyDescent="0.25">
      <c r="A124" s="42" t="s">
        <v>34</v>
      </c>
      <c r="B124" s="44" t="s">
        <v>95</v>
      </c>
      <c r="C124" s="43">
        <v>216</v>
      </c>
      <c r="D124" s="43">
        <v>215</v>
      </c>
      <c r="E124" s="43">
        <v>19282</v>
      </c>
      <c r="F124" s="43">
        <v>19038</v>
      </c>
      <c r="G124" s="43">
        <v>117642</v>
      </c>
      <c r="H124" s="43">
        <v>5</v>
      </c>
      <c r="I124" s="43">
        <v>94219</v>
      </c>
      <c r="J124" s="43">
        <v>23423</v>
      </c>
      <c r="K124" s="43">
        <v>4.9000000000000004</v>
      </c>
      <c r="L124" s="43">
        <v>5.7</v>
      </c>
      <c r="M124" s="43">
        <v>250486</v>
      </c>
      <c r="N124" s="43">
        <v>3.1</v>
      </c>
      <c r="O124" s="43">
        <v>199813</v>
      </c>
      <c r="P124" s="43">
        <v>50673</v>
      </c>
      <c r="Q124" s="43">
        <v>3.5</v>
      </c>
      <c r="R124" s="43">
        <v>1.5</v>
      </c>
      <c r="S124" s="43">
        <v>2.1</v>
      </c>
    </row>
    <row r="125" spans="1:19" s="35" customFormat="1" x14ac:dyDescent="0.25">
      <c r="A125" s="42" t="s">
        <v>36</v>
      </c>
      <c r="B125" s="44" t="s">
        <v>96</v>
      </c>
      <c r="C125" s="43">
        <v>361</v>
      </c>
      <c r="D125" s="43">
        <v>341</v>
      </c>
      <c r="E125" s="43">
        <v>47839</v>
      </c>
      <c r="F125" s="43">
        <v>45799</v>
      </c>
      <c r="G125" s="43">
        <v>383857</v>
      </c>
      <c r="H125" s="43">
        <v>9.4</v>
      </c>
      <c r="I125" s="43">
        <v>247156</v>
      </c>
      <c r="J125" s="43">
        <v>136701</v>
      </c>
      <c r="K125" s="43">
        <v>3.7</v>
      </c>
      <c r="L125" s="43">
        <v>21.6</v>
      </c>
      <c r="M125" s="43">
        <v>715870</v>
      </c>
      <c r="N125" s="43">
        <v>8</v>
      </c>
      <c r="O125" s="43">
        <v>467277</v>
      </c>
      <c r="P125" s="43">
        <v>248593</v>
      </c>
      <c r="Q125" s="43">
        <v>2</v>
      </c>
      <c r="R125" s="43">
        <v>21.5</v>
      </c>
      <c r="S125" s="43">
        <v>1.9</v>
      </c>
    </row>
    <row r="126" spans="1:19" s="35" customFormat="1" x14ac:dyDescent="0.25">
      <c r="A126" s="42" t="s">
        <v>38</v>
      </c>
      <c r="B126" s="44" t="s">
        <v>97</v>
      </c>
      <c r="C126" s="43">
        <v>320</v>
      </c>
      <c r="D126" s="43">
        <v>304</v>
      </c>
      <c r="E126" s="43">
        <v>44945</v>
      </c>
      <c r="F126" s="43">
        <v>42491</v>
      </c>
      <c r="G126" s="43">
        <v>321689</v>
      </c>
      <c r="H126" s="43">
        <v>21.3</v>
      </c>
      <c r="I126" s="43">
        <v>200476</v>
      </c>
      <c r="J126" s="43">
        <v>121213</v>
      </c>
      <c r="K126" s="43">
        <v>9</v>
      </c>
      <c r="L126" s="43">
        <v>48.9</v>
      </c>
      <c r="M126" s="43">
        <v>536358</v>
      </c>
      <c r="N126" s="43">
        <v>11.7</v>
      </c>
      <c r="O126" s="43">
        <v>328613</v>
      </c>
      <c r="P126" s="43">
        <v>207745</v>
      </c>
      <c r="Q126" s="43">
        <v>-0.2</v>
      </c>
      <c r="R126" s="43">
        <v>37.5</v>
      </c>
      <c r="S126" s="43">
        <v>1.7</v>
      </c>
    </row>
    <row r="127" spans="1:19" s="35" customFormat="1" x14ac:dyDescent="0.25">
      <c r="A127" s="42" t="s">
        <v>40</v>
      </c>
      <c r="B127" s="44" t="s">
        <v>98</v>
      </c>
      <c r="C127" s="43">
        <v>582</v>
      </c>
      <c r="D127" s="43">
        <v>570</v>
      </c>
      <c r="E127" s="43">
        <v>51404</v>
      </c>
      <c r="F127" s="43">
        <v>49833</v>
      </c>
      <c r="G127" s="43">
        <v>364373</v>
      </c>
      <c r="H127" s="43">
        <v>29.5</v>
      </c>
      <c r="I127" s="43">
        <v>278000</v>
      </c>
      <c r="J127" s="43">
        <v>86373</v>
      </c>
      <c r="K127" s="43">
        <v>27.3</v>
      </c>
      <c r="L127" s="43">
        <v>37.299999999999997</v>
      </c>
      <c r="M127" s="43">
        <v>690047</v>
      </c>
      <c r="N127" s="43">
        <v>18.899999999999999</v>
      </c>
      <c r="O127" s="43">
        <v>539416</v>
      </c>
      <c r="P127" s="43">
        <v>150631</v>
      </c>
      <c r="Q127" s="43">
        <v>16.7</v>
      </c>
      <c r="R127" s="43">
        <v>27.8</v>
      </c>
      <c r="S127" s="43">
        <v>1.9</v>
      </c>
    </row>
    <row r="128" spans="1:19" s="35" customFormat="1" ht="33.75" customHeight="1" x14ac:dyDescent="0.3">
      <c r="A128" s="47" t="s">
        <v>48</v>
      </c>
      <c r="B128" s="45"/>
      <c r="C128" s="45"/>
      <c r="D128" s="45"/>
      <c r="E128" s="45"/>
      <c r="F128" s="45"/>
      <c r="G128" s="46"/>
      <c r="H128" s="45"/>
      <c r="I128" s="46"/>
      <c r="J128" s="45"/>
      <c r="K128" s="45"/>
      <c r="L128" s="45"/>
      <c r="M128" s="46"/>
      <c r="N128" s="45"/>
      <c r="O128" s="46"/>
      <c r="P128" s="46"/>
      <c r="Q128" s="45"/>
      <c r="R128" s="45"/>
      <c r="S128" s="45"/>
    </row>
    <row r="129" spans="1:19" s="35" customFormat="1" ht="13.8" x14ac:dyDescent="0.3">
      <c r="A129" s="41"/>
      <c r="B129" s="44" t="s">
        <v>87</v>
      </c>
      <c r="C129" s="43">
        <v>4741</v>
      </c>
      <c r="D129" s="43">
        <v>4598</v>
      </c>
      <c r="E129" s="43">
        <v>347947</v>
      </c>
      <c r="F129" s="43">
        <v>334141</v>
      </c>
      <c r="G129" s="43">
        <v>2242949</v>
      </c>
      <c r="H129" s="43">
        <v>0.3</v>
      </c>
      <c r="I129" s="43">
        <v>1726939</v>
      </c>
      <c r="J129" s="43">
        <v>516010</v>
      </c>
      <c r="K129" s="43">
        <v>-1.4</v>
      </c>
      <c r="L129" s="43">
        <v>6.5</v>
      </c>
      <c r="M129" s="43">
        <v>5195464</v>
      </c>
      <c r="N129" s="43">
        <v>0</v>
      </c>
      <c r="O129" s="43">
        <v>4072893</v>
      </c>
      <c r="P129" s="43">
        <v>1122571</v>
      </c>
      <c r="Q129" s="43">
        <v>-0.8</v>
      </c>
      <c r="R129" s="43">
        <v>3.1</v>
      </c>
      <c r="S129" s="43">
        <v>2.2999999999999998</v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>
        <v>405</v>
      </c>
      <c r="D131" s="43">
        <v>389</v>
      </c>
      <c r="E131" s="43">
        <v>20811</v>
      </c>
      <c r="F131" s="43">
        <v>19917</v>
      </c>
      <c r="G131" s="43">
        <v>147874</v>
      </c>
      <c r="H131" s="43">
        <v>0.6</v>
      </c>
      <c r="I131" s="43">
        <v>101560</v>
      </c>
      <c r="J131" s="43">
        <v>46314</v>
      </c>
      <c r="K131" s="43">
        <v>-0.7</v>
      </c>
      <c r="L131" s="43">
        <v>3.6</v>
      </c>
      <c r="M131" s="43">
        <v>371483</v>
      </c>
      <c r="N131" s="43">
        <v>4.2</v>
      </c>
      <c r="O131" s="43">
        <v>256076</v>
      </c>
      <c r="P131" s="43">
        <v>115407</v>
      </c>
      <c r="Q131" s="43">
        <v>1</v>
      </c>
      <c r="R131" s="43">
        <v>12.1</v>
      </c>
      <c r="S131" s="43">
        <v>2.5</v>
      </c>
    </row>
    <row r="132" spans="1:19" s="35" customFormat="1" x14ac:dyDescent="0.25">
      <c r="A132" s="42" t="s">
        <v>21</v>
      </c>
      <c r="B132" s="44" t="s">
        <v>89</v>
      </c>
      <c r="C132" s="43">
        <v>515</v>
      </c>
      <c r="D132" s="43">
        <v>497</v>
      </c>
      <c r="E132" s="43">
        <v>30313</v>
      </c>
      <c r="F132" s="43">
        <v>28744</v>
      </c>
      <c r="G132" s="43">
        <v>193112</v>
      </c>
      <c r="H132" s="43">
        <v>-7.8</v>
      </c>
      <c r="I132" s="43">
        <v>159290</v>
      </c>
      <c r="J132" s="43">
        <v>33822</v>
      </c>
      <c r="K132" s="43">
        <v>-8.6999999999999993</v>
      </c>
      <c r="L132" s="43">
        <v>-3.3</v>
      </c>
      <c r="M132" s="43">
        <v>438472</v>
      </c>
      <c r="N132" s="43">
        <v>-6.7</v>
      </c>
      <c r="O132" s="43">
        <v>371230</v>
      </c>
      <c r="P132" s="43">
        <v>67242</v>
      </c>
      <c r="Q132" s="43">
        <v>-5.6</v>
      </c>
      <c r="R132" s="43">
        <v>-12.2</v>
      </c>
      <c r="S132" s="43"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v>554</v>
      </c>
      <c r="D133" s="43">
        <v>543</v>
      </c>
      <c r="E133" s="43">
        <v>28771</v>
      </c>
      <c r="F133" s="43">
        <v>27836</v>
      </c>
      <c r="G133" s="43">
        <v>197254</v>
      </c>
      <c r="H133" s="43">
        <v>3.7</v>
      </c>
      <c r="I133" s="43">
        <v>169773</v>
      </c>
      <c r="J133" s="43">
        <v>27481</v>
      </c>
      <c r="K133" s="43">
        <v>1</v>
      </c>
      <c r="L133" s="43">
        <v>24</v>
      </c>
      <c r="M133" s="43">
        <v>471859</v>
      </c>
      <c r="N133" s="43">
        <v>1.5</v>
      </c>
      <c r="O133" s="43">
        <v>406273</v>
      </c>
      <c r="P133" s="43">
        <v>65586</v>
      </c>
      <c r="Q133" s="43">
        <v>-0.3</v>
      </c>
      <c r="R133" s="43">
        <v>14.6</v>
      </c>
      <c r="S133" s="43">
        <v>2.4</v>
      </c>
    </row>
    <row r="134" spans="1:19" s="35" customFormat="1" x14ac:dyDescent="0.25">
      <c r="A134" s="42" t="s">
        <v>25</v>
      </c>
      <c r="B134" s="44" t="s">
        <v>91</v>
      </c>
      <c r="C134" s="43">
        <v>690</v>
      </c>
      <c r="D134" s="43">
        <v>666</v>
      </c>
      <c r="E134" s="43">
        <v>39993</v>
      </c>
      <c r="F134" s="43">
        <v>38312</v>
      </c>
      <c r="G134" s="43">
        <v>208237</v>
      </c>
      <c r="H134" s="43">
        <v>1.4</v>
      </c>
      <c r="I134" s="43">
        <v>183925</v>
      </c>
      <c r="J134" s="43">
        <v>24312</v>
      </c>
      <c r="K134" s="43">
        <v>-0.8</v>
      </c>
      <c r="L134" s="43">
        <v>21.5</v>
      </c>
      <c r="M134" s="43">
        <v>695526</v>
      </c>
      <c r="N134" s="43">
        <v>3.4</v>
      </c>
      <c r="O134" s="43">
        <v>634065</v>
      </c>
      <c r="P134" s="43">
        <v>61461</v>
      </c>
      <c r="Q134" s="43">
        <v>3</v>
      </c>
      <c r="R134" s="43">
        <v>7.8</v>
      </c>
      <c r="S134" s="43">
        <v>3.3</v>
      </c>
    </row>
    <row r="135" spans="1:19" s="35" customFormat="1" x14ac:dyDescent="0.25">
      <c r="A135" s="42" t="s">
        <v>27</v>
      </c>
      <c r="B135" s="44" t="s">
        <v>92</v>
      </c>
      <c r="C135" s="43">
        <v>762</v>
      </c>
      <c r="D135" s="43">
        <v>750</v>
      </c>
      <c r="E135" s="43">
        <v>43083</v>
      </c>
      <c r="F135" s="43">
        <v>41872</v>
      </c>
      <c r="G135" s="43">
        <v>210729</v>
      </c>
      <c r="H135" s="43">
        <v>3.4</v>
      </c>
      <c r="I135" s="43">
        <v>173087</v>
      </c>
      <c r="J135" s="43">
        <v>37642</v>
      </c>
      <c r="K135" s="43">
        <v>2.2999999999999998</v>
      </c>
      <c r="L135" s="43">
        <v>8.8000000000000007</v>
      </c>
      <c r="M135" s="43">
        <v>697453</v>
      </c>
      <c r="N135" s="43">
        <v>3.2</v>
      </c>
      <c r="O135" s="43">
        <v>538864</v>
      </c>
      <c r="P135" s="43">
        <v>158589</v>
      </c>
      <c r="Q135" s="43">
        <v>2.8</v>
      </c>
      <c r="R135" s="43">
        <v>4.5999999999999996</v>
      </c>
      <c r="S135" s="43">
        <v>3.3</v>
      </c>
    </row>
    <row r="136" spans="1:19" s="35" customFormat="1" x14ac:dyDescent="0.25">
      <c r="A136" s="42" t="s">
        <v>29</v>
      </c>
      <c r="B136" s="44" t="s">
        <v>110</v>
      </c>
      <c r="C136" s="43">
        <v>96</v>
      </c>
      <c r="D136" s="43">
        <v>93</v>
      </c>
      <c r="E136" s="43">
        <v>5107</v>
      </c>
      <c r="F136" s="43">
        <v>4893</v>
      </c>
      <c r="G136" s="43">
        <v>20000</v>
      </c>
      <c r="H136" s="43">
        <v>-5.9</v>
      </c>
      <c r="I136" s="43">
        <v>16610</v>
      </c>
      <c r="J136" s="43">
        <v>3390</v>
      </c>
      <c r="K136" s="43">
        <v>-3.3</v>
      </c>
      <c r="L136" s="43">
        <v>-16.8</v>
      </c>
      <c r="M136" s="43">
        <v>66468</v>
      </c>
      <c r="N136" s="43">
        <v>-7.4</v>
      </c>
      <c r="O136" s="43">
        <v>57780</v>
      </c>
      <c r="P136" s="43">
        <v>8688</v>
      </c>
      <c r="Q136" s="43">
        <v>-5</v>
      </c>
      <c r="R136" s="43">
        <v>-20.6</v>
      </c>
      <c r="S136" s="43">
        <v>3.3</v>
      </c>
    </row>
    <row r="137" spans="1:19" s="35" customFormat="1" x14ac:dyDescent="0.25">
      <c r="A137" s="42" t="s">
        <v>30</v>
      </c>
      <c r="B137" s="44" t="s">
        <v>93</v>
      </c>
      <c r="C137" s="43">
        <v>169</v>
      </c>
      <c r="D137" s="43">
        <v>166</v>
      </c>
      <c r="E137" s="43">
        <v>10439</v>
      </c>
      <c r="F137" s="43">
        <v>9753</v>
      </c>
      <c r="G137" s="43">
        <v>53083</v>
      </c>
      <c r="H137" s="43">
        <v>-5.0999999999999996</v>
      </c>
      <c r="I137" s="43">
        <v>45889</v>
      </c>
      <c r="J137" s="43">
        <v>7194</v>
      </c>
      <c r="K137" s="43">
        <v>-7.1</v>
      </c>
      <c r="L137" s="43">
        <v>10.5</v>
      </c>
      <c r="M137" s="43">
        <v>145615</v>
      </c>
      <c r="N137" s="43">
        <v>-5.5</v>
      </c>
      <c r="O137" s="43">
        <v>129346</v>
      </c>
      <c r="P137" s="43">
        <v>16269</v>
      </c>
      <c r="Q137" s="43">
        <v>-6.4</v>
      </c>
      <c r="R137" s="43">
        <v>2.5</v>
      </c>
      <c r="S137" s="43">
        <v>2.7</v>
      </c>
    </row>
    <row r="138" spans="1:19" s="35" customFormat="1" x14ac:dyDescent="0.25">
      <c r="A138" s="42" t="s">
        <v>32</v>
      </c>
      <c r="B138" s="44" t="s">
        <v>94</v>
      </c>
      <c r="C138" s="43">
        <v>73</v>
      </c>
      <c r="D138" s="43">
        <v>70</v>
      </c>
      <c r="E138" s="43">
        <v>5993</v>
      </c>
      <c r="F138" s="43">
        <v>5341</v>
      </c>
      <c r="G138" s="43">
        <v>28355</v>
      </c>
      <c r="H138" s="43">
        <v>-8.1</v>
      </c>
      <c r="I138" s="43">
        <v>22177</v>
      </c>
      <c r="J138" s="43">
        <v>6178</v>
      </c>
      <c r="K138" s="43">
        <v>-10.8</v>
      </c>
      <c r="L138" s="43">
        <v>3</v>
      </c>
      <c r="M138" s="43">
        <v>62683</v>
      </c>
      <c r="N138" s="43">
        <v>-11.3</v>
      </c>
      <c r="O138" s="43">
        <v>50849</v>
      </c>
      <c r="P138" s="43">
        <v>11834</v>
      </c>
      <c r="Q138" s="43">
        <v>-10.199999999999999</v>
      </c>
      <c r="R138" s="43">
        <v>-15.7</v>
      </c>
      <c r="S138" s="43">
        <v>2.2000000000000002</v>
      </c>
    </row>
    <row r="139" spans="1:19" s="35" customFormat="1" x14ac:dyDescent="0.25">
      <c r="A139" s="42" t="s">
        <v>34</v>
      </c>
      <c r="B139" s="44" t="s">
        <v>95</v>
      </c>
      <c r="C139" s="43">
        <v>216</v>
      </c>
      <c r="D139" s="43">
        <v>214</v>
      </c>
      <c r="E139" s="43">
        <v>19302</v>
      </c>
      <c r="F139" s="43">
        <v>19039</v>
      </c>
      <c r="G139" s="43">
        <v>137565</v>
      </c>
      <c r="H139" s="43">
        <v>1.6</v>
      </c>
      <c r="I139" s="43">
        <v>112425</v>
      </c>
      <c r="J139" s="43">
        <v>25140</v>
      </c>
      <c r="K139" s="43">
        <v>1</v>
      </c>
      <c r="L139" s="43">
        <v>4</v>
      </c>
      <c r="M139" s="43">
        <v>287046</v>
      </c>
      <c r="N139" s="43">
        <v>1.2</v>
      </c>
      <c r="O139" s="43">
        <v>233226</v>
      </c>
      <c r="P139" s="43">
        <v>53820</v>
      </c>
      <c r="Q139" s="43">
        <v>2.8</v>
      </c>
      <c r="R139" s="43">
        <v>-5.0999999999999996</v>
      </c>
      <c r="S139" s="43">
        <v>2.1</v>
      </c>
    </row>
    <row r="140" spans="1:19" s="35" customFormat="1" x14ac:dyDescent="0.25">
      <c r="A140" s="42" t="s">
        <v>36</v>
      </c>
      <c r="B140" s="44" t="s">
        <v>96</v>
      </c>
      <c r="C140" s="43">
        <v>361</v>
      </c>
      <c r="D140" s="43">
        <v>341</v>
      </c>
      <c r="E140" s="43">
        <v>47913</v>
      </c>
      <c r="F140" s="43">
        <v>45968</v>
      </c>
      <c r="G140" s="43">
        <v>407784</v>
      </c>
      <c r="H140" s="43">
        <v>6</v>
      </c>
      <c r="I140" s="43">
        <v>262816</v>
      </c>
      <c r="J140" s="43">
        <v>144968</v>
      </c>
      <c r="K140" s="43">
        <v>1.6</v>
      </c>
      <c r="L140" s="43">
        <v>15.1</v>
      </c>
      <c r="M140" s="43">
        <v>785317</v>
      </c>
      <c r="N140" s="43">
        <v>6.4</v>
      </c>
      <c r="O140" s="43">
        <v>509648</v>
      </c>
      <c r="P140" s="43">
        <v>275669</v>
      </c>
      <c r="Q140" s="43">
        <v>2.4</v>
      </c>
      <c r="R140" s="43">
        <v>14.8</v>
      </c>
      <c r="S140" s="43">
        <v>1.9</v>
      </c>
    </row>
    <row r="141" spans="1:19" s="35" customFormat="1" x14ac:dyDescent="0.25">
      <c r="A141" s="42" t="s">
        <v>38</v>
      </c>
      <c r="B141" s="44" t="s">
        <v>97</v>
      </c>
      <c r="C141" s="43">
        <v>319</v>
      </c>
      <c r="D141" s="43">
        <v>300</v>
      </c>
      <c r="E141" s="43">
        <v>44920</v>
      </c>
      <c r="F141" s="43">
        <v>42648</v>
      </c>
      <c r="G141" s="43">
        <v>296905</v>
      </c>
      <c r="H141" s="43">
        <v>-3.8</v>
      </c>
      <c r="I141" s="43">
        <v>205084</v>
      </c>
      <c r="J141" s="43">
        <v>91821</v>
      </c>
      <c r="K141" s="43">
        <v>-2.9</v>
      </c>
      <c r="L141" s="43">
        <v>-5.8</v>
      </c>
      <c r="M141" s="43">
        <v>511125</v>
      </c>
      <c r="N141" s="43">
        <v>-10.3</v>
      </c>
      <c r="O141" s="43">
        <v>345624</v>
      </c>
      <c r="P141" s="43">
        <v>165501</v>
      </c>
      <c r="Q141" s="43">
        <v>-9.3000000000000007</v>
      </c>
      <c r="R141" s="43">
        <v>-12.4</v>
      </c>
      <c r="S141" s="43">
        <v>1.7</v>
      </c>
    </row>
    <row r="142" spans="1:19" s="35" customFormat="1" x14ac:dyDescent="0.25">
      <c r="A142" s="42" t="s">
        <v>40</v>
      </c>
      <c r="B142" s="44" t="s">
        <v>98</v>
      </c>
      <c r="C142" s="43">
        <v>581</v>
      </c>
      <c r="D142" s="43">
        <v>569</v>
      </c>
      <c r="E142" s="43">
        <v>51302</v>
      </c>
      <c r="F142" s="43">
        <v>49818</v>
      </c>
      <c r="G142" s="43">
        <v>342051</v>
      </c>
      <c r="H142" s="43">
        <v>-0.3</v>
      </c>
      <c r="I142" s="43">
        <v>274303</v>
      </c>
      <c r="J142" s="43">
        <v>67748</v>
      </c>
      <c r="K142" s="43">
        <v>-1.8</v>
      </c>
      <c r="L142" s="43">
        <v>6.4</v>
      </c>
      <c r="M142" s="43">
        <v>662417</v>
      </c>
      <c r="N142" s="43">
        <v>-0.8</v>
      </c>
      <c r="O142" s="43">
        <v>539912</v>
      </c>
      <c r="P142" s="43">
        <v>122505</v>
      </c>
      <c r="Q142" s="43">
        <v>-2</v>
      </c>
      <c r="R142" s="43">
        <v>4.8</v>
      </c>
      <c r="S142" s="43">
        <v>1.9</v>
      </c>
    </row>
    <row r="143" spans="1:19" s="35" customFormat="1" ht="33.75" customHeight="1" x14ac:dyDescent="0.3">
      <c r="A143" s="47" t="s">
        <v>49</v>
      </c>
      <c r="B143" s="45"/>
      <c r="C143" s="45"/>
      <c r="D143" s="45"/>
      <c r="E143" s="45"/>
      <c r="F143" s="45"/>
      <c r="G143" s="46"/>
      <c r="H143" s="45"/>
      <c r="I143" s="46"/>
      <c r="J143" s="45"/>
      <c r="K143" s="45"/>
      <c r="L143" s="45"/>
      <c r="M143" s="46"/>
      <c r="N143" s="45"/>
      <c r="O143" s="46"/>
      <c r="P143" s="46"/>
      <c r="Q143" s="45"/>
      <c r="R143" s="45"/>
      <c r="S143" s="45"/>
    </row>
    <row r="144" spans="1:19" s="35" customFormat="1" ht="13.8" x14ac:dyDescent="0.3">
      <c r="A144" s="41"/>
      <c r="B144" s="44" t="s">
        <v>87</v>
      </c>
      <c r="C144" s="43">
        <v>4729</v>
      </c>
      <c r="D144" s="43">
        <v>4581</v>
      </c>
      <c r="E144" s="43">
        <v>347837</v>
      </c>
      <c r="F144" s="43">
        <v>333386</v>
      </c>
      <c r="G144" s="43">
        <v>2287373</v>
      </c>
      <c r="H144" s="43">
        <v>-1.9</v>
      </c>
      <c r="I144" s="43">
        <v>1830317</v>
      </c>
      <c r="J144" s="43">
        <v>457056</v>
      </c>
      <c r="K144" s="43">
        <v>-3.2</v>
      </c>
      <c r="L144" s="43">
        <v>3.9</v>
      </c>
      <c r="M144" s="43">
        <v>4928131</v>
      </c>
      <c r="N144" s="43">
        <v>-3</v>
      </c>
      <c r="O144" s="43">
        <v>4020675</v>
      </c>
      <c r="P144" s="43">
        <v>907456</v>
      </c>
      <c r="Q144" s="43">
        <v>-3.7</v>
      </c>
      <c r="R144" s="43">
        <v>0.2</v>
      </c>
      <c r="S144" s="43">
        <v>2.2000000000000002</v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>
        <v>405</v>
      </c>
      <c r="D146" s="43">
        <v>387</v>
      </c>
      <c r="E146" s="43">
        <v>20790</v>
      </c>
      <c r="F146" s="43">
        <v>19882</v>
      </c>
      <c r="G146" s="43">
        <v>132298</v>
      </c>
      <c r="H146" s="43">
        <v>-5.6</v>
      </c>
      <c r="I146" s="43">
        <v>99618</v>
      </c>
      <c r="J146" s="43">
        <v>32680</v>
      </c>
      <c r="K146" s="43">
        <v>-6.7</v>
      </c>
      <c r="L146" s="43">
        <v>-2.2000000000000002</v>
      </c>
      <c r="M146" s="43">
        <v>301239</v>
      </c>
      <c r="N146" s="43">
        <v>-4</v>
      </c>
      <c r="O146" s="43">
        <v>228906</v>
      </c>
      <c r="P146" s="43">
        <v>72333</v>
      </c>
      <c r="Q146" s="43">
        <v>-5.6</v>
      </c>
      <c r="R146" s="43">
        <v>1.5</v>
      </c>
      <c r="S146" s="43"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v>515</v>
      </c>
      <c r="D147" s="43">
        <v>498</v>
      </c>
      <c r="E147" s="43">
        <v>30319</v>
      </c>
      <c r="F147" s="43">
        <v>28809</v>
      </c>
      <c r="G147" s="43">
        <v>199812</v>
      </c>
      <c r="H147" s="43">
        <v>-3.7</v>
      </c>
      <c r="I147" s="43">
        <v>166630</v>
      </c>
      <c r="J147" s="43">
        <v>33182</v>
      </c>
      <c r="K147" s="43">
        <v>-5.4</v>
      </c>
      <c r="L147" s="43">
        <v>5.6</v>
      </c>
      <c r="M147" s="43">
        <v>419980</v>
      </c>
      <c r="N147" s="43">
        <v>-5.7</v>
      </c>
      <c r="O147" s="43">
        <v>356893</v>
      </c>
      <c r="P147" s="43">
        <v>63087</v>
      </c>
      <c r="Q147" s="43">
        <v>-5.7</v>
      </c>
      <c r="R147" s="43">
        <v>-5.3</v>
      </c>
      <c r="S147" s="43">
        <v>2.1</v>
      </c>
    </row>
    <row r="148" spans="1:19" s="35" customFormat="1" x14ac:dyDescent="0.25">
      <c r="A148" s="42" t="s">
        <v>23</v>
      </c>
      <c r="B148" s="44" t="s">
        <v>90</v>
      </c>
      <c r="C148" s="43">
        <v>553</v>
      </c>
      <c r="D148" s="43">
        <v>542</v>
      </c>
      <c r="E148" s="43">
        <v>28743</v>
      </c>
      <c r="F148" s="43">
        <v>27892</v>
      </c>
      <c r="G148" s="43">
        <v>191136</v>
      </c>
      <c r="H148" s="43">
        <v>-0.5</v>
      </c>
      <c r="I148" s="43">
        <v>166555</v>
      </c>
      <c r="J148" s="43">
        <v>24581</v>
      </c>
      <c r="K148" s="43">
        <v>-3.8</v>
      </c>
      <c r="L148" s="43">
        <v>29.7</v>
      </c>
      <c r="M148" s="43">
        <v>467305</v>
      </c>
      <c r="N148" s="43">
        <v>-3.2</v>
      </c>
      <c r="O148" s="43">
        <v>413287</v>
      </c>
      <c r="P148" s="43">
        <v>54018</v>
      </c>
      <c r="Q148" s="43">
        <v>-5</v>
      </c>
      <c r="R148" s="43">
        <v>13.7</v>
      </c>
      <c r="S148" s="43">
        <v>2.4</v>
      </c>
    </row>
    <row r="149" spans="1:19" s="35" customFormat="1" x14ac:dyDescent="0.25">
      <c r="A149" s="42" t="s">
        <v>25</v>
      </c>
      <c r="B149" s="44" t="s">
        <v>91</v>
      </c>
      <c r="C149" s="43">
        <v>688</v>
      </c>
      <c r="D149" s="43">
        <v>667</v>
      </c>
      <c r="E149" s="43">
        <v>39951</v>
      </c>
      <c r="F149" s="43">
        <v>38352</v>
      </c>
      <c r="G149" s="43">
        <v>212871</v>
      </c>
      <c r="H149" s="43">
        <v>-5.2</v>
      </c>
      <c r="I149" s="43">
        <v>190012</v>
      </c>
      <c r="J149" s="43">
        <v>22859</v>
      </c>
      <c r="K149" s="43">
        <v>-5.5</v>
      </c>
      <c r="L149" s="43">
        <v>-2.8</v>
      </c>
      <c r="M149" s="43">
        <v>648553</v>
      </c>
      <c r="N149" s="43">
        <v>-2.2000000000000002</v>
      </c>
      <c r="O149" s="43">
        <v>594859</v>
      </c>
      <c r="P149" s="43">
        <v>53694</v>
      </c>
      <c r="Q149" s="43">
        <v>-1.8</v>
      </c>
      <c r="R149" s="43">
        <v>-6.8</v>
      </c>
      <c r="S149" s="43">
        <v>3</v>
      </c>
    </row>
    <row r="150" spans="1:19" s="35" customFormat="1" x14ac:dyDescent="0.25">
      <c r="A150" s="42" t="s">
        <v>27</v>
      </c>
      <c r="B150" s="44" t="s">
        <v>92</v>
      </c>
      <c r="C150" s="43">
        <v>762</v>
      </c>
      <c r="D150" s="43">
        <v>748</v>
      </c>
      <c r="E150" s="43">
        <v>43146</v>
      </c>
      <c r="F150" s="43">
        <v>41777</v>
      </c>
      <c r="G150" s="43">
        <v>202799</v>
      </c>
      <c r="H150" s="43">
        <v>-5.2</v>
      </c>
      <c r="I150" s="43">
        <v>177708</v>
      </c>
      <c r="J150" s="43">
        <v>25091</v>
      </c>
      <c r="K150" s="43">
        <v>-5.5</v>
      </c>
      <c r="L150" s="43">
        <v>-2.9</v>
      </c>
      <c r="M150" s="43">
        <v>580676</v>
      </c>
      <c r="N150" s="43">
        <v>-3.1</v>
      </c>
      <c r="O150" s="43">
        <v>498797</v>
      </c>
      <c r="P150" s="43">
        <v>81879</v>
      </c>
      <c r="Q150" s="43">
        <v>-3.2</v>
      </c>
      <c r="R150" s="43">
        <v>-2.1</v>
      </c>
      <c r="S150" s="43">
        <v>2.9</v>
      </c>
    </row>
    <row r="151" spans="1:19" s="35" customFormat="1" x14ac:dyDescent="0.25">
      <c r="A151" s="42" t="s">
        <v>29</v>
      </c>
      <c r="B151" s="44" t="s">
        <v>110</v>
      </c>
      <c r="C151" s="43">
        <v>96</v>
      </c>
      <c r="D151" s="43">
        <v>92</v>
      </c>
      <c r="E151" s="43">
        <v>5108</v>
      </c>
      <c r="F151" s="43">
        <v>4880</v>
      </c>
      <c r="G151" s="43">
        <v>23158</v>
      </c>
      <c r="H151" s="43">
        <v>-3.7</v>
      </c>
      <c r="I151" s="43">
        <v>19640</v>
      </c>
      <c r="J151" s="43">
        <v>3518</v>
      </c>
      <c r="K151" s="43">
        <v>-2.7</v>
      </c>
      <c r="L151" s="43">
        <v>-9</v>
      </c>
      <c r="M151" s="43">
        <v>70088</v>
      </c>
      <c r="N151" s="43">
        <v>-4.4000000000000004</v>
      </c>
      <c r="O151" s="43">
        <v>61742</v>
      </c>
      <c r="P151" s="43">
        <v>8346</v>
      </c>
      <c r="Q151" s="43">
        <v>-1.9</v>
      </c>
      <c r="R151" s="43">
        <v>-19.5</v>
      </c>
      <c r="S151" s="43">
        <v>3</v>
      </c>
    </row>
    <row r="152" spans="1:19" s="35" customFormat="1" x14ac:dyDescent="0.25">
      <c r="A152" s="42" t="s">
        <v>30</v>
      </c>
      <c r="B152" s="44" t="s">
        <v>93</v>
      </c>
      <c r="C152" s="43">
        <v>168</v>
      </c>
      <c r="D152" s="43">
        <v>165</v>
      </c>
      <c r="E152" s="43">
        <v>10402</v>
      </c>
      <c r="F152" s="43">
        <v>9794</v>
      </c>
      <c r="G152" s="43">
        <v>55667</v>
      </c>
      <c r="H152" s="43">
        <v>-3.6</v>
      </c>
      <c r="I152" s="43">
        <v>49518</v>
      </c>
      <c r="J152" s="43">
        <v>6149</v>
      </c>
      <c r="K152" s="43">
        <v>-4.5</v>
      </c>
      <c r="L152" s="43">
        <v>4.5</v>
      </c>
      <c r="M152" s="43">
        <v>137715</v>
      </c>
      <c r="N152" s="43">
        <v>-4.5</v>
      </c>
      <c r="O152" s="43">
        <v>124838</v>
      </c>
      <c r="P152" s="43">
        <v>12877</v>
      </c>
      <c r="Q152" s="43">
        <v>-5.2</v>
      </c>
      <c r="R152" s="43">
        <v>1.9</v>
      </c>
      <c r="S152" s="43">
        <v>2.5</v>
      </c>
    </row>
    <row r="153" spans="1:19" s="35" customFormat="1" x14ac:dyDescent="0.25">
      <c r="A153" s="42" t="s">
        <v>32</v>
      </c>
      <c r="B153" s="44" t="s">
        <v>94</v>
      </c>
      <c r="C153" s="43">
        <v>73</v>
      </c>
      <c r="D153" s="43">
        <v>70</v>
      </c>
      <c r="E153" s="43">
        <v>6000</v>
      </c>
      <c r="F153" s="43">
        <v>5539</v>
      </c>
      <c r="G153" s="43">
        <v>32921</v>
      </c>
      <c r="H153" s="43">
        <v>-8.3000000000000007</v>
      </c>
      <c r="I153" s="43">
        <v>26735</v>
      </c>
      <c r="J153" s="43">
        <v>6186</v>
      </c>
      <c r="K153" s="43">
        <v>-11.5</v>
      </c>
      <c r="L153" s="43">
        <v>8.5</v>
      </c>
      <c r="M153" s="43">
        <v>73296</v>
      </c>
      <c r="N153" s="43">
        <v>-7.7</v>
      </c>
      <c r="O153" s="43">
        <v>61149</v>
      </c>
      <c r="P153" s="43">
        <v>12147</v>
      </c>
      <c r="Q153" s="43">
        <v>-9.4</v>
      </c>
      <c r="R153" s="43">
        <v>2.2000000000000002</v>
      </c>
      <c r="S153" s="43">
        <v>2.2000000000000002</v>
      </c>
    </row>
    <row r="154" spans="1:19" s="35" customFormat="1" x14ac:dyDescent="0.25">
      <c r="A154" s="42" t="s">
        <v>34</v>
      </c>
      <c r="B154" s="44" t="s">
        <v>95</v>
      </c>
      <c r="C154" s="43">
        <v>216</v>
      </c>
      <c r="D154" s="43">
        <v>213</v>
      </c>
      <c r="E154" s="43">
        <v>19424</v>
      </c>
      <c r="F154" s="43">
        <v>19140</v>
      </c>
      <c r="G154" s="43">
        <v>141361</v>
      </c>
      <c r="H154" s="43">
        <v>-4.4000000000000004</v>
      </c>
      <c r="I154" s="43">
        <v>120378</v>
      </c>
      <c r="J154" s="43">
        <v>20983</v>
      </c>
      <c r="K154" s="43">
        <v>-5.5</v>
      </c>
      <c r="L154" s="43">
        <v>2.2000000000000002</v>
      </c>
      <c r="M154" s="43">
        <v>275949</v>
      </c>
      <c r="N154" s="43">
        <v>-5.9</v>
      </c>
      <c r="O154" s="43">
        <v>231245</v>
      </c>
      <c r="P154" s="43">
        <v>44704</v>
      </c>
      <c r="Q154" s="43">
        <v>-6.2</v>
      </c>
      <c r="R154" s="43">
        <v>-4.7</v>
      </c>
      <c r="S154" s="43">
        <v>2</v>
      </c>
    </row>
    <row r="155" spans="1:19" s="35" customFormat="1" x14ac:dyDescent="0.25">
      <c r="A155" s="42" t="s">
        <v>36</v>
      </c>
      <c r="B155" s="44" t="s">
        <v>96</v>
      </c>
      <c r="C155" s="43">
        <v>356</v>
      </c>
      <c r="D155" s="43">
        <v>336</v>
      </c>
      <c r="E155" s="43">
        <v>47769</v>
      </c>
      <c r="F155" s="43">
        <v>45465</v>
      </c>
      <c r="G155" s="43">
        <v>391996</v>
      </c>
      <c r="H155" s="43">
        <v>-1.1000000000000001</v>
      </c>
      <c r="I155" s="43">
        <v>273595</v>
      </c>
      <c r="J155" s="43">
        <v>118401</v>
      </c>
      <c r="K155" s="43">
        <v>-4.5</v>
      </c>
      <c r="L155" s="43">
        <v>7.9</v>
      </c>
      <c r="M155" s="43">
        <v>706770</v>
      </c>
      <c r="N155" s="43">
        <v>1</v>
      </c>
      <c r="O155" s="43">
        <v>490198</v>
      </c>
      <c r="P155" s="43">
        <v>216572</v>
      </c>
      <c r="Q155" s="43">
        <v>-2.5</v>
      </c>
      <c r="R155" s="43">
        <v>10.1</v>
      </c>
      <c r="S155" s="43">
        <v>1.8</v>
      </c>
    </row>
    <row r="156" spans="1:19" s="35" customFormat="1" x14ac:dyDescent="0.25">
      <c r="A156" s="42" t="s">
        <v>38</v>
      </c>
      <c r="B156" s="44" t="s">
        <v>97</v>
      </c>
      <c r="C156" s="43">
        <v>318</v>
      </c>
      <c r="D156" s="43">
        <v>295</v>
      </c>
      <c r="E156" s="43">
        <v>44847</v>
      </c>
      <c r="F156" s="43">
        <v>42274</v>
      </c>
      <c r="G156" s="43">
        <v>344708</v>
      </c>
      <c r="H156" s="43">
        <v>4.7</v>
      </c>
      <c r="I156" s="43">
        <v>250327</v>
      </c>
      <c r="J156" s="43">
        <v>94381</v>
      </c>
      <c r="K156" s="43">
        <v>8.5</v>
      </c>
      <c r="L156" s="43">
        <v>-4.4000000000000004</v>
      </c>
      <c r="M156" s="43">
        <v>560728</v>
      </c>
      <c r="N156" s="43">
        <v>-4.2</v>
      </c>
      <c r="O156" s="43">
        <v>398900</v>
      </c>
      <c r="P156" s="43">
        <v>161828</v>
      </c>
      <c r="Q156" s="43">
        <v>-1.3</v>
      </c>
      <c r="R156" s="43">
        <v>-10.6</v>
      </c>
      <c r="S156" s="43">
        <v>1.6</v>
      </c>
    </row>
    <row r="157" spans="1:19" s="35" customFormat="1" x14ac:dyDescent="0.25">
      <c r="A157" s="42" t="s">
        <v>40</v>
      </c>
      <c r="B157" s="44" t="s">
        <v>98</v>
      </c>
      <c r="C157" s="43">
        <v>579</v>
      </c>
      <c r="D157" s="43">
        <v>568</v>
      </c>
      <c r="E157" s="43">
        <v>51338</v>
      </c>
      <c r="F157" s="43">
        <v>49582</v>
      </c>
      <c r="G157" s="43">
        <v>358646</v>
      </c>
      <c r="H157" s="43">
        <v>-0.7</v>
      </c>
      <c r="I157" s="43">
        <v>289601</v>
      </c>
      <c r="J157" s="43">
        <v>69045</v>
      </c>
      <c r="K157" s="43">
        <v>-3.1</v>
      </c>
      <c r="L157" s="43">
        <v>10.7</v>
      </c>
      <c r="M157" s="43">
        <v>685832</v>
      </c>
      <c r="N157" s="43">
        <v>-2.2000000000000002</v>
      </c>
      <c r="O157" s="43">
        <v>559861</v>
      </c>
      <c r="P157" s="43">
        <v>125971</v>
      </c>
      <c r="Q157" s="43">
        <v>-3.8</v>
      </c>
      <c r="R157" s="43">
        <v>5.6</v>
      </c>
      <c r="S157" s="43">
        <v>1.9</v>
      </c>
    </row>
    <row r="158" spans="1:19" s="35" customFormat="1" ht="33.75" customHeight="1" x14ac:dyDescent="0.3">
      <c r="A158" s="47" t="s">
        <v>50</v>
      </c>
      <c r="B158" s="45"/>
      <c r="C158" s="45"/>
      <c r="D158" s="45"/>
      <c r="E158" s="45"/>
      <c r="F158" s="45"/>
      <c r="G158" s="46"/>
      <c r="H158" s="45"/>
      <c r="I158" s="46"/>
      <c r="J158" s="45"/>
      <c r="K158" s="45"/>
      <c r="L158" s="45"/>
      <c r="M158" s="46"/>
      <c r="N158" s="45"/>
      <c r="O158" s="46"/>
      <c r="P158" s="46"/>
      <c r="Q158" s="45"/>
      <c r="R158" s="45"/>
      <c r="S158" s="45"/>
    </row>
    <row r="159" spans="1:19" s="35" customFormat="1" ht="13.8" x14ac:dyDescent="0.3">
      <c r="A159" s="41"/>
      <c r="B159" s="44" t="s">
        <v>87</v>
      </c>
      <c r="C159" s="43">
        <v>4751</v>
      </c>
      <c r="D159" s="43">
        <v>4589</v>
      </c>
      <c r="E159" s="43">
        <v>349450</v>
      </c>
      <c r="F159" s="43">
        <v>334966</v>
      </c>
      <c r="G159" s="43">
        <v>2160049</v>
      </c>
      <c r="H159" s="43">
        <v>3</v>
      </c>
      <c r="I159" s="43">
        <v>1710653</v>
      </c>
      <c r="J159" s="43">
        <v>449396</v>
      </c>
      <c r="K159" s="43">
        <v>4.5999999999999996</v>
      </c>
      <c r="L159" s="43">
        <v>-2.7</v>
      </c>
      <c r="M159" s="43">
        <v>4915537</v>
      </c>
      <c r="N159" s="43">
        <v>0.2</v>
      </c>
      <c r="O159" s="43">
        <v>4017945</v>
      </c>
      <c r="P159" s="43">
        <v>897592</v>
      </c>
      <c r="Q159" s="43">
        <v>2.4</v>
      </c>
      <c r="R159" s="43">
        <v>-8.6</v>
      </c>
      <c r="S159" s="43">
        <v>2.2999999999999998</v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>
        <v>411</v>
      </c>
      <c r="D161" s="43">
        <v>388</v>
      </c>
      <c r="E161" s="43">
        <v>20881</v>
      </c>
      <c r="F161" s="43">
        <v>20043</v>
      </c>
      <c r="G161" s="43">
        <v>124093</v>
      </c>
      <c r="H161" s="43">
        <v>2.4</v>
      </c>
      <c r="I161" s="43">
        <v>90751</v>
      </c>
      <c r="J161" s="43">
        <v>33342</v>
      </c>
      <c r="K161" s="43">
        <v>0.9</v>
      </c>
      <c r="L161" s="43">
        <v>6.4</v>
      </c>
      <c r="M161" s="43">
        <v>301322</v>
      </c>
      <c r="N161" s="43">
        <v>1.3</v>
      </c>
      <c r="O161" s="43">
        <v>233022</v>
      </c>
      <c r="P161" s="43">
        <v>68300</v>
      </c>
      <c r="Q161" s="43">
        <v>3.3</v>
      </c>
      <c r="R161" s="43">
        <v>-4.9000000000000004</v>
      </c>
      <c r="S161" s="43">
        <v>2.4</v>
      </c>
    </row>
    <row r="162" spans="1:19" s="35" customFormat="1" x14ac:dyDescent="0.25">
      <c r="A162" s="42" t="s">
        <v>21</v>
      </c>
      <c r="B162" s="44" t="s">
        <v>89</v>
      </c>
      <c r="C162" s="43">
        <v>515</v>
      </c>
      <c r="D162" s="43">
        <v>493</v>
      </c>
      <c r="E162" s="43">
        <v>30366</v>
      </c>
      <c r="F162" s="43">
        <v>28591</v>
      </c>
      <c r="G162" s="43">
        <v>175234</v>
      </c>
      <c r="H162" s="43">
        <v>-4.3</v>
      </c>
      <c r="I162" s="43">
        <v>144752</v>
      </c>
      <c r="J162" s="43">
        <v>30482</v>
      </c>
      <c r="K162" s="43">
        <v>-5</v>
      </c>
      <c r="L162" s="43">
        <v>-1.1000000000000001</v>
      </c>
      <c r="M162" s="43">
        <v>397124</v>
      </c>
      <c r="N162" s="43">
        <v>-5.7</v>
      </c>
      <c r="O162" s="43">
        <v>335886</v>
      </c>
      <c r="P162" s="43">
        <v>61238</v>
      </c>
      <c r="Q162" s="43">
        <v>-5.0999999999999996</v>
      </c>
      <c r="R162" s="43">
        <v>-8.8000000000000007</v>
      </c>
      <c r="S162" s="43">
        <v>2.2999999999999998</v>
      </c>
    </row>
    <row r="163" spans="1:19" s="35" customFormat="1" x14ac:dyDescent="0.25">
      <c r="A163" s="42" t="s">
        <v>23</v>
      </c>
      <c r="B163" s="44" t="s">
        <v>90</v>
      </c>
      <c r="C163" s="43">
        <v>552</v>
      </c>
      <c r="D163" s="43">
        <v>542</v>
      </c>
      <c r="E163" s="43">
        <v>28766</v>
      </c>
      <c r="F163" s="43">
        <v>27913</v>
      </c>
      <c r="G163" s="43">
        <v>164772</v>
      </c>
      <c r="H163" s="43">
        <v>4.5</v>
      </c>
      <c r="I163" s="43">
        <v>147386</v>
      </c>
      <c r="J163" s="43">
        <v>17386</v>
      </c>
      <c r="K163" s="43">
        <v>4.5999999999999996</v>
      </c>
      <c r="L163" s="43">
        <v>4.0999999999999996</v>
      </c>
      <c r="M163" s="43">
        <v>441601</v>
      </c>
      <c r="N163" s="43">
        <v>1</v>
      </c>
      <c r="O163" s="43">
        <v>400064</v>
      </c>
      <c r="P163" s="43">
        <v>41537</v>
      </c>
      <c r="Q163" s="43">
        <v>1</v>
      </c>
      <c r="R163" s="43">
        <v>1.6</v>
      </c>
      <c r="S163" s="43">
        <v>2.7</v>
      </c>
    </row>
    <row r="164" spans="1:19" s="35" customFormat="1" x14ac:dyDescent="0.25">
      <c r="A164" s="42" t="s">
        <v>25</v>
      </c>
      <c r="B164" s="44" t="s">
        <v>91</v>
      </c>
      <c r="C164" s="43">
        <v>694</v>
      </c>
      <c r="D164" s="43">
        <v>673</v>
      </c>
      <c r="E164" s="43">
        <v>40343</v>
      </c>
      <c r="F164" s="43">
        <v>38679</v>
      </c>
      <c r="G164" s="43">
        <v>183852</v>
      </c>
      <c r="H164" s="43">
        <v>7.5</v>
      </c>
      <c r="I164" s="43">
        <v>166881</v>
      </c>
      <c r="J164" s="43">
        <v>16971</v>
      </c>
      <c r="K164" s="43">
        <v>6.4</v>
      </c>
      <c r="L164" s="43">
        <v>18.7</v>
      </c>
      <c r="M164" s="43">
        <v>619396</v>
      </c>
      <c r="N164" s="43">
        <v>4.7</v>
      </c>
      <c r="O164" s="43">
        <v>582138</v>
      </c>
      <c r="P164" s="43">
        <v>37258</v>
      </c>
      <c r="Q164" s="43">
        <v>4.9000000000000004</v>
      </c>
      <c r="R164" s="43">
        <v>1.3</v>
      </c>
      <c r="S164" s="43">
        <v>3.4</v>
      </c>
    </row>
    <row r="165" spans="1:19" s="35" customFormat="1" x14ac:dyDescent="0.25">
      <c r="A165" s="42" t="s">
        <v>27</v>
      </c>
      <c r="B165" s="44" t="s">
        <v>92</v>
      </c>
      <c r="C165" s="43">
        <v>764</v>
      </c>
      <c r="D165" s="43">
        <v>749</v>
      </c>
      <c r="E165" s="43">
        <v>43155</v>
      </c>
      <c r="F165" s="43">
        <v>41921</v>
      </c>
      <c r="G165" s="43">
        <v>190301</v>
      </c>
      <c r="H165" s="43">
        <v>-0.7</v>
      </c>
      <c r="I165" s="43">
        <v>168190</v>
      </c>
      <c r="J165" s="43">
        <v>22111</v>
      </c>
      <c r="K165" s="43">
        <v>-0.5</v>
      </c>
      <c r="L165" s="43">
        <v>-1.8</v>
      </c>
      <c r="M165" s="43">
        <v>625260</v>
      </c>
      <c r="N165" s="43">
        <v>0.8</v>
      </c>
      <c r="O165" s="43">
        <v>546235</v>
      </c>
      <c r="P165" s="43">
        <v>79025</v>
      </c>
      <c r="Q165" s="43">
        <v>-0.2</v>
      </c>
      <c r="R165" s="43">
        <v>8.3000000000000007</v>
      </c>
      <c r="S165" s="43">
        <v>3.3</v>
      </c>
    </row>
    <row r="166" spans="1:19" s="35" customFormat="1" x14ac:dyDescent="0.25">
      <c r="A166" s="42" t="s">
        <v>29</v>
      </c>
      <c r="B166" s="44" t="s">
        <v>110</v>
      </c>
      <c r="C166" s="43">
        <v>95</v>
      </c>
      <c r="D166" s="43">
        <v>92</v>
      </c>
      <c r="E166" s="43">
        <v>5065</v>
      </c>
      <c r="F166" s="43">
        <v>4852</v>
      </c>
      <c r="G166" s="43">
        <v>20704</v>
      </c>
      <c r="H166" s="43">
        <v>-1.5</v>
      </c>
      <c r="I166" s="43">
        <v>17688</v>
      </c>
      <c r="J166" s="43">
        <v>3016</v>
      </c>
      <c r="K166" s="43">
        <v>1.9</v>
      </c>
      <c r="L166" s="43">
        <v>-17.3</v>
      </c>
      <c r="M166" s="43">
        <v>66308</v>
      </c>
      <c r="N166" s="43">
        <v>-6.9</v>
      </c>
      <c r="O166" s="43">
        <v>59951</v>
      </c>
      <c r="P166" s="43">
        <v>6357</v>
      </c>
      <c r="Q166" s="43">
        <v>-4.0999999999999996</v>
      </c>
      <c r="R166" s="43">
        <v>-27.1</v>
      </c>
      <c r="S166" s="43">
        <v>3.2</v>
      </c>
    </row>
    <row r="167" spans="1:19" s="35" customFormat="1" x14ac:dyDescent="0.25">
      <c r="A167" s="42" t="s">
        <v>30</v>
      </c>
      <c r="B167" s="44" t="s">
        <v>93</v>
      </c>
      <c r="C167" s="43">
        <v>170</v>
      </c>
      <c r="D167" s="43">
        <v>167</v>
      </c>
      <c r="E167" s="43">
        <v>10418</v>
      </c>
      <c r="F167" s="43">
        <v>10015</v>
      </c>
      <c r="G167" s="43">
        <v>48659</v>
      </c>
      <c r="H167" s="43">
        <v>-2</v>
      </c>
      <c r="I167" s="43">
        <v>43449</v>
      </c>
      <c r="J167" s="43">
        <v>5210</v>
      </c>
      <c r="K167" s="43">
        <v>2.6</v>
      </c>
      <c r="L167" s="43">
        <v>-28.5</v>
      </c>
      <c r="M167" s="43">
        <v>132303</v>
      </c>
      <c r="N167" s="43">
        <v>-2.8</v>
      </c>
      <c r="O167" s="43">
        <v>121537</v>
      </c>
      <c r="P167" s="43">
        <v>10766</v>
      </c>
      <c r="Q167" s="43">
        <v>2</v>
      </c>
      <c r="R167" s="43">
        <v>-36.4</v>
      </c>
      <c r="S167" s="43">
        <v>2.7</v>
      </c>
    </row>
    <row r="168" spans="1:19" s="35" customFormat="1" x14ac:dyDescent="0.25">
      <c r="A168" s="42" t="s">
        <v>32</v>
      </c>
      <c r="B168" s="44" t="s">
        <v>94</v>
      </c>
      <c r="C168" s="43">
        <v>71</v>
      </c>
      <c r="D168" s="43">
        <v>70</v>
      </c>
      <c r="E168" s="43">
        <v>5979</v>
      </c>
      <c r="F168" s="43">
        <v>5544</v>
      </c>
      <c r="G168" s="43">
        <v>31304</v>
      </c>
      <c r="H168" s="43">
        <v>-8</v>
      </c>
      <c r="I168" s="43">
        <v>25549</v>
      </c>
      <c r="J168" s="43">
        <v>5755</v>
      </c>
      <c r="K168" s="43">
        <v>-6.5</v>
      </c>
      <c r="L168" s="43">
        <v>-13.8</v>
      </c>
      <c r="M168" s="43">
        <v>74545</v>
      </c>
      <c r="N168" s="43">
        <v>-9.4</v>
      </c>
      <c r="O168" s="43">
        <v>63964</v>
      </c>
      <c r="P168" s="43">
        <v>10581</v>
      </c>
      <c r="Q168" s="43">
        <v>-5.6</v>
      </c>
      <c r="R168" s="43">
        <v>-26.8</v>
      </c>
      <c r="S168" s="43">
        <v>2.4</v>
      </c>
    </row>
    <row r="169" spans="1:19" s="35" customFormat="1" x14ac:dyDescent="0.25">
      <c r="A169" s="42" t="s">
        <v>34</v>
      </c>
      <c r="B169" s="44" t="s">
        <v>95</v>
      </c>
      <c r="C169" s="43">
        <v>217</v>
      </c>
      <c r="D169" s="43">
        <v>212</v>
      </c>
      <c r="E169" s="43">
        <v>19708</v>
      </c>
      <c r="F169" s="43">
        <v>19362</v>
      </c>
      <c r="G169" s="43">
        <v>128836</v>
      </c>
      <c r="H169" s="43">
        <v>3.4</v>
      </c>
      <c r="I169" s="43">
        <v>110596</v>
      </c>
      <c r="J169" s="43">
        <v>18240</v>
      </c>
      <c r="K169" s="43">
        <v>8.3000000000000007</v>
      </c>
      <c r="L169" s="43">
        <v>-18.899999999999999</v>
      </c>
      <c r="M169" s="43">
        <v>266308</v>
      </c>
      <c r="N169" s="43">
        <v>-2</v>
      </c>
      <c r="O169" s="43">
        <v>227149</v>
      </c>
      <c r="P169" s="43">
        <v>39159</v>
      </c>
      <c r="Q169" s="43">
        <v>4.8</v>
      </c>
      <c r="R169" s="43">
        <v>-28.8</v>
      </c>
      <c r="S169" s="43">
        <v>2.1</v>
      </c>
    </row>
    <row r="170" spans="1:19" s="35" customFormat="1" x14ac:dyDescent="0.25">
      <c r="A170" s="42" t="s">
        <v>36</v>
      </c>
      <c r="B170" s="44" t="s">
        <v>96</v>
      </c>
      <c r="C170" s="43">
        <v>360</v>
      </c>
      <c r="D170" s="43">
        <v>339</v>
      </c>
      <c r="E170" s="43">
        <v>47849</v>
      </c>
      <c r="F170" s="43">
        <v>45623</v>
      </c>
      <c r="G170" s="43">
        <v>413062</v>
      </c>
      <c r="H170" s="43">
        <v>10.9</v>
      </c>
      <c r="I170" s="43">
        <v>282739</v>
      </c>
      <c r="J170" s="43">
        <v>130323</v>
      </c>
      <c r="K170" s="43">
        <v>15.5</v>
      </c>
      <c r="L170" s="43">
        <v>2.1</v>
      </c>
      <c r="M170" s="43">
        <v>740554</v>
      </c>
      <c r="N170" s="43">
        <v>4.2</v>
      </c>
      <c r="O170" s="43">
        <v>509174</v>
      </c>
      <c r="P170" s="43">
        <v>231380</v>
      </c>
      <c r="Q170" s="43">
        <v>11.3</v>
      </c>
      <c r="R170" s="43">
        <v>-8.6</v>
      </c>
      <c r="S170" s="43">
        <v>1.8</v>
      </c>
    </row>
    <row r="171" spans="1:19" s="35" customFormat="1" x14ac:dyDescent="0.25">
      <c r="A171" s="42" t="s">
        <v>38</v>
      </c>
      <c r="B171" s="44" t="s">
        <v>97</v>
      </c>
      <c r="C171" s="43">
        <v>321</v>
      </c>
      <c r="D171" s="43">
        <v>298</v>
      </c>
      <c r="E171" s="43">
        <v>45255</v>
      </c>
      <c r="F171" s="43">
        <v>42892</v>
      </c>
      <c r="G171" s="43">
        <v>321631</v>
      </c>
      <c r="H171" s="43">
        <v>0.6</v>
      </c>
      <c r="I171" s="43">
        <v>221952</v>
      </c>
      <c r="J171" s="43">
        <v>99679</v>
      </c>
      <c r="K171" s="43">
        <v>5.8</v>
      </c>
      <c r="L171" s="43">
        <v>-9.4</v>
      </c>
      <c r="M171" s="43">
        <v>544749</v>
      </c>
      <c r="N171" s="43">
        <v>-4.3</v>
      </c>
      <c r="O171" s="43">
        <v>363089</v>
      </c>
      <c r="P171" s="43">
        <v>181660</v>
      </c>
      <c r="Q171" s="43">
        <v>2</v>
      </c>
      <c r="R171" s="43">
        <v>-14.8</v>
      </c>
      <c r="S171" s="43">
        <v>1.7</v>
      </c>
    </row>
    <row r="172" spans="1:19" s="35" customFormat="1" x14ac:dyDescent="0.25">
      <c r="A172" s="42" t="s">
        <v>40</v>
      </c>
      <c r="B172" s="44" t="s">
        <v>98</v>
      </c>
      <c r="C172" s="43">
        <v>581</v>
      </c>
      <c r="D172" s="43">
        <v>566</v>
      </c>
      <c r="E172" s="43">
        <v>51665</v>
      </c>
      <c r="F172" s="43">
        <v>49531</v>
      </c>
      <c r="G172" s="43">
        <v>357601</v>
      </c>
      <c r="H172" s="43">
        <v>2</v>
      </c>
      <c r="I172" s="43">
        <v>290720</v>
      </c>
      <c r="J172" s="43">
        <v>66881</v>
      </c>
      <c r="K172" s="43">
        <v>3</v>
      </c>
      <c r="L172" s="43">
        <v>-2.2999999999999998</v>
      </c>
      <c r="M172" s="43">
        <v>706067</v>
      </c>
      <c r="N172" s="43">
        <v>1.5</v>
      </c>
      <c r="O172" s="43">
        <v>575736</v>
      </c>
      <c r="P172" s="43">
        <v>130331</v>
      </c>
      <c r="Q172" s="43">
        <v>2.1</v>
      </c>
      <c r="R172" s="43">
        <v>-0.7</v>
      </c>
      <c r="S172" s="43">
        <v>2</v>
      </c>
    </row>
    <row r="173" spans="1:19" s="35" customFormat="1" ht="33.75" customHeight="1" x14ac:dyDescent="0.3">
      <c r="A173" s="47" t="s">
        <v>51</v>
      </c>
      <c r="B173" s="45"/>
      <c r="C173" s="45"/>
      <c r="D173" s="45"/>
      <c r="E173" s="45"/>
      <c r="F173" s="45"/>
      <c r="G173" s="46"/>
      <c r="H173" s="45"/>
      <c r="I173" s="46"/>
      <c r="J173" s="45"/>
      <c r="K173" s="45"/>
      <c r="L173" s="45"/>
      <c r="M173" s="46"/>
      <c r="N173" s="45"/>
      <c r="O173" s="46"/>
      <c r="P173" s="46"/>
      <c r="Q173" s="45"/>
      <c r="R173" s="45"/>
      <c r="S173" s="45"/>
    </row>
    <row r="174" spans="1:19" s="35" customFormat="1" ht="13.8" x14ac:dyDescent="0.3">
      <c r="A174" s="41"/>
      <c r="B174" s="44" t="s">
        <v>87</v>
      </c>
      <c r="C174" s="43">
        <v>4744</v>
      </c>
      <c r="D174" s="43">
        <v>4492</v>
      </c>
      <c r="E174" s="43">
        <v>349066</v>
      </c>
      <c r="F174" s="43">
        <v>334064</v>
      </c>
      <c r="G174" s="43">
        <v>2131001</v>
      </c>
      <c r="H174" s="43">
        <v>8.5</v>
      </c>
      <c r="I174" s="43">
        <v>1654468</v>
      </c>
      <c r="J174" s="43">
        <v>476533</v>
      </c>
      <c r="K174" s="43">
        <v>7.3</v>
      </c>
      <c r="L174" s="43">
        <v>12.8</v>
      </c>
      <c r="M174" s="43">
        <v>4502311</v>
      </c>
      <c r="N174" s="43">
        <v>5.8</v>
      </c>
      <c r="O174" s="43">
        <v>3592987</v>
      </c>
      <c r="P174" s="43">
        <v>909324</v>
      </c>
      <c r="Q174" s="43">
        <v>4.9000000000000004</v>
      </c>
      <c r="R174" s="43">
        <v>9.5</v>
      </c>
      <c r="S174" s="43">
        <v>2.1</v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>
        <v>409</v>
      </c>
      <c r="D176" s="43">
        <v>372</v>
      </c>
      <c r="E176" s="43">
        <v>20895</v>
      </c>
      <c r="F176" s="43">
        <v>20025</v>
      </c>
      <c r="G176" s="43">
        <v>108474</v>
      </c>
      <c r="H176" s="43">
        <v>10.8</v>
      </c>
      <c r="I176" s="43">
        <v>77567</v>
      </c>
      <c r="J176" s="43">
        <v>30907</v>
      </c>
      <c r="K176" s="43">
        <v>7.4</v>
      </c>
      <c r="L176" s="43">
        <v>20.399999999999999</v>
      </c>
      <c r="M176" s="43">
        <v>235845</v>
      </c>
      <c r="N176" s="43">
        <v>10</v>
      </c>
      <c r="O176" s="43">
        <v>176904</v>
      </c>
      <c r="P176" s="43">
        <v>58941</v>
      </c>
      <c r="Q176" s="43">
        <v>7.3</v>
      </c>
      <c r="R176" s="43">
        <v>19</v>
      </c>
      <c r="S176" s="43">
        <v>2.2000000000000002</v>
      </c>
    </row>
    <row r="177" spans="1:19" s="35" customFormat="1" x14ac:dyDescent="0.25">
      <c r="A177" s="42" t="s">
        <v>21</v>
      </c>
      <c r="B177" s="44" t="s">
        <v>89</v>
      </c>
      <c r="C177" s="43">
        <v>514</v>
      </c>
      <c r="D177" s="43">
        <v>482</v>
      </c>
      <c r="E177" s="43">
        <v>30266</v>
      </c>
      <c r="F177" s="43">
        <v>28552</v>
      </c>
      <c r="G177" s="43">
        <v>169531</v>
      </c>
      <c r="H177" s="43">
        <v>8</v>
      </c>
      <c r="I177" s="43">
        <v>137601</v>
      </c>
      <c r="J177" s="43">
        <v>31930</v>
      </c>
      <c r="K177" s="43">
        <v>6.9</v>
      </c>
      <c r="L177" s="43">
        <v>13.1</v>
      </c>
      <c r="M177" s="43">
        <v>361962</v>
      </c>
      <c r="N177" s="43">
        <v>3.9</v>
      </c>
      <c r="O177" s="43">
        <v>297372</v>
      </c>
      <c r="P177" s="43">
        <v>64590</v>
      </c>
      <c r="Q177" s="43">
        <v>2.9</v>
      </c>
      <c r="R177" s="43">
        <v>9</v>
      </c>
      <c r="S177" s="43">
        <v>2.1</v>
      </c>
    </row>
    <row r="178" spans="1:19" s="35" customFormat="1" x14ac:dyDescent="0.25">
      <c r="A178" s="42" t="s">
        <v>23</v>
      </c>
      <c r="B178" s="44" t="s">
        <v>90</v>
      </c>
      <c r="C178" s="43">
        <v>548</v>
      </c>
      <c r="D178" s="43">
        <v>527</v>
      </c>
      <c r="E178" s="43">
        <v>28633</v>
      </c>
      <c r="F178" s="43">
        <v>27739</v>
      </c>
      <c r="G178" s="43">
        <v>151406</v>
      </c>
      <c r="H178" s="43">
        <v>8.3000000000000007</v>
      </c>
      <c r="I178" s="43">
        <v>136040</v>
      </c>
      <c r="J178" s="43">
        <v>15366</v>
      </c>
      <c r="K178" s="43">
        <v>9.6</v>
      </c>
      <c r="L178" s="43">
        <v>-1.8</v>
      </c>
      <c r="M178" s="43">
        <v>380886</v>
      </c>
      <c r="N178" s="43">
        <v>1.4</v>
      </c>
      <c r="O178" s="43">
        <v>345435</v>
      </c>
      <c r="P178" s="43">
        <v>35451</v>
      </c>
      <c r="Q178" s="43">
        <v>2.2999999999999998</v>
      </c>
      <c r="R178" s="43">
        <v>-6.4</v>
      </c>
      <c r="S178" s="43">
        <v>2.5</v>
      </c>
    </row>
    <row r="179" spans="1:19" s="35" customFormat="1" x14ac:dyDescent="0.25">
      <c r="A179" s="42" t="s">
        <v>25</v>
      </c>
      <c r="B179" s="44" t="s">
        <v>91</v>
      </c>
      <c r="C179" s="43">
        <v>694</v>
      </c>
      <c r="D179" s="43">
        <v>642</v>
      </c>
      <c r="E179" s="43">
        <v>40258</v>
      </c>
      <c r="F179" s="43">
        <v>37748</v>
      </c>
      <c r="G179" s="43">
        <v>164798</v>
      </c>
      <c r="H179" s="43">
        <v>3.8</v>
      </c>
      <c r="I179" s="43">
        <v>150725</v>
      </c>
      <c r="J179" s="43">
        <v>14073</v>
      </c>
      <c r="K179" s="43">
        <v>4.9000000000000004</v>
      </c>
      <c r="L179" s="43">
        <v>-7</v>
      </c>
      <c r="M179" s="43">
        <v>533978</v>
      </c>
      <c r="N179" s="43">
        <v>3.1</v>
      </c>
      <c r="O179" s="43">
        <v>502112</v>
      </c>
      <c r="P179" s="43">
        <v>31866</v>
      </c>
      <c r="Q179" s="43">
        <v>4.2</v>
      </c>
      <c r="R179" s="43">
        <v>-12.3</v>
      </c>
      <c r="S179" s="43">
        <v>3.2</v>
      </c>
    </row>
    <row r="180" spans="1:19" s="35" customFormat="1" x14ac:dyDescent="0.25">
      <c r="A180" s="42" t="s">
        <v>27</v>
      </c>
      <c r="B180" s="44" t="s">
        <v>92</v>
      </c>
      <c r="C180" s="43">
        <v>764</v>
      </c>
      <c r="D180" s="43">
        <v>737</v>
      </c>
      <c r="E180" s="43">
        <v>43026</v>
      </c>
      <c r="F180" s="43">
        <v>41485</v>
      </c>
      <c r="G180" s="43">
        <v>159179</v>
      </c>
      <c r="H180" s="43">
        <v>11</v>
      </c>
      <c r="I180" s="43">
        <v>138949</v>
      </c>
      <c r="J180" s="43">
        <v>20230</v>
      </c>
      <c r="K180" s="43">
        <v>8.6999999999999993</v>
      </c>
      <c r="L180" s="43">
        <v>30</v>
      </c>
      <c r="M180" s="43">
        <v>455639</v>
      </c>
      <c r="N180" s="43">
        <v>7.6</v>
      </c>
      <c r="O180" s="43">
        <v>399077</v>
      </c>
      <c r="P180" s="43">
        <v>56562</v>
      </c>
      <c r="Q180" s="43">
        <v>6.5</v>
      </c>
      <c r="R180" s="43">
        <v>16.2</v>
      </c>
      <c r="S180" s="43">
        <v>2.9</v>
      </c>
    </row>
    <row r="181" spans="1:19" s="35" customFormat="1" x14ac:dyDescent="0.25">
      <c r="A181" s="42" t="s">
        <v>29</v>
      </c>
      <c r="B181" s="44" t="s">
        <v>110</v>
      </c>
      <c r="C181" s="43">
        <v>95</v>
      </c>
      <c r="D181" s="43">
        <v>90</v>
      </c>
      <c r="E181" s="43">
        <v>5058</v>
      </c>
      <c r="F181" s="43">
        <v>4827</v>
      </c>
      <c r="G181" s="43">
        <v>20479</v>
      </c>
      <c r="H181" s="43">
        <v>8</v>
      </c>
      <c r="I181" s="43">
        <v>17444</v>
      </c>
      <c r="J181" s="43">
        <v>3035</v>
      </c>
      <c r="K181" s="43">
        <v>8.1999999999999993</v>
      </c>
      <c r="L181" s="43">
        <v>6.8</v>
      </c>
      <c r="M181" s="43">
        <v>62650</v>
      </c>
      <c r="N181" s="43">
        <v>3.5</v>
      </c>
      <c r="O181" s="43">
        <v>55973</v>
      </c>
      <c r="P181" s="43">
        <v>6677</v>
      </c>
      <c r="Q181" s="43">
        <v>4.4000000000000004</v>
      </c>
      <c r="R181" s="43">
        <v>-2.8</v>
      </c>
      <c r="S181" s="43">
        <v>3.1</v>
      </c>
    </row>
    <row r="182" spans="1:19" s="35" customFormat="1" x14ac:dyDescent="0.25">
      <c r="A182" s="42" t="s">
        <v>30</v>
      </c>
      <c r="B182" s="44" t="s">
        <v>93</v>
      </c>
      <c r="C182" s="43">
        <v>172</v>
      </c>
      <c r="D182" s="43">
        <v>164</v>
      </c>
      <c r="E182" s="43">
        <v>10444</v>
      </c>
      <c r="F182" s="43">
        <v>9953</v>
      </c>
      <c r="G182" s="43">
        <v>50892</v>
      </c>
      <c r="H182" s="43">
        <v>8.5</v>
      </c>
      <c r="I182" s="43">
        <v>44773</v>
      </c>
      <c r="J182" s="43">
        <v>6119</v>
      </c>
      <c r="K182" s="43">
        <v>7.1</v>
      </c>
      <c r="L182" s="43">
        <v>20</v>
      </c>
      <c r="M182" s="43">
        <v>124105</v>
      </c>
      <c r="N182" s="43">
        <v>4.2</v>
      </c>
      <c r="O182" s="43">
        <v>111446</v>
      </c>
      <c r="P182" s="43">
        <v>12659</v>
      </c>
      <c r="Q182" s="43">
        <v>3.8</v>
      </c>
      <c r="R182" s="43">
        <v>7.9</v>
      </c>
      <c r="S182" s="43">
        <v>2.4</v>
      </c>
    </row>
    <row r="183" spans="1:19" s="35" customFormat="1" x14ac:dyDescent="0.25">
      <c r="A183" s="42" t="s">
        <v>32</v>
      </c>
      <c r="B183" s="44" t="s">
        <v>94</v>
      </c>
      <c r="C183" s="43">
        <v>71</v>
      </c>
      <c r="D183" s="43">
        <v>70</v>
      </c>
      <c r="E183" s="43">
        <v>5972</v>
      </c>
      <c r="F183" s="43">
        <v>5686</v>
      </c>
      <c r="G183" s="43">
        <v>33692</v>
      </c>
      <c r="H183" s="43">
        <v>3.8</v>
      </c>
      <c r="I183" s="43">
        <v>28083</v>
      </c>
      <c r="J183" s="43">
        <v>5609</v>
      </c>
      <c r="K183" s="43">
        <v>3.3</v>
      </c>
      <c r="L183" s="43">
        <v>6.6</v>
      </c>
      <c r="M183" s="43">
        <v>77060</v>
      </c>
      <c r="N183" s="43">
        <v>2.2999999999999998</v>
      </c>
      <c r="O183" s="43">
        <v>65109</v>
      </c>
      <c r="P183" s="43">
        <v>11951</v>
      </c>
      <c r="Q183" s="43">
        <v>1.3</v>
      </c>
      <c r="R183" s="43">
        <v>8.1999999999999993</v>
      </c>
      <c r="S183" s="43">
        <v>2.2999999999999998</v>
      </c>
    </row>
    <row r="184" spans="1:19" s="35" customFormat="1" x14ac:dyDescent="0.25">
      <c r="A184" s="42" t="s">
        <v>34</v>
      </c>
      <c r="B184" s="44" t="s">
        <v>95</v>
      </c>
      <c r="C184" s="43">
        <v>217</v>
      </c>
      <c r="D184" s="43">
        <v>209</v>
      </c>
      <c r="E184" s="43">
        <v>19712</v>
      </c>
      <c r="F184" s="43">
        <v>19377</v>
      </c>
      <c r="G184" s="43">
        <v>127763</v>
      </c>
      <c r="H184" s="43">
        <v>5.8</v>
      </c>
      <c r="I184" s="43">
        <v>110944</v>
      </c>
      <c r="J184" s="43">
        <v>16819</v>
      </c>
      <c r="K184" s="43">
        <v>7.1</v>
      </c>
      <c r="L184" s="43">
        <v>-2.2999999999999998</v>
      </c>
      <c r="M184" s="43">
        <v>250936</v>
      </c>
      <c r="N184" s="43">
        <v>3.7</v>
      </c>
      <c r="O184" s="43">
        <v>215312</v>
      </c>
      <c r="P184" s="43">
        <v>35624</v>
      </c>
      <c r="Q184" s="43">
        <v>4.8</v>
      </c>
      <c r="R184" s="43">
        <v>-2.6</v>
      </c>
      <c r="S184" s="43">
        <v>2</v>
      </c>
    </row>
    <row r="185" spans="1:19" s="35" customFormat="1" x14ac:dyDescent="0.25">
      <c r="A185" s="42" t="s">
        <v>36</v>
      </c>
      <c r="B185" s="44" t="s">
        <v>96</v>
      </c>
      <c r="C185" s="43">
        <v>360</v>
      </c>
      <c r="D185" s="43">
        <v>340</v>
      </c>
      <c r="E185" s="43">
        <v>47817</v>
      </c>
      <c r="F185" s="43">
        <v>46012</v>
      </c>
      <c r="G185" s="43">
        <v>429116</v>
      </c>
      <c r="H185" s="43">
        <v>13.4</v>
      </c>
      <c r="I185" s="43">
        <v>289419</v>
      </c>
      <c r="J185" s="43">
        <v>139697</v>
      </c>
      <c r="K185" s="43">
        <v>8.6999999999999993</v>
      </c>
      <c r="L185" s="43">
        <v>24.3</v>
      </c>
      <c r="M185" s="43">
        <v>744995</v>
      </c>
      <c r="N185" s="43">
        <v>11.1</v>
      </c>
      <c r="O185" s="43">
        <v>499535</v>
      </c>
      <c r="P185" s="43">
        <v>245460</v>
      </c>
      <c r="Q185" s="43">
        <v>6.4</v>
      </c>
      <c r="R185" s="43">
        <v>21.9</v>
      </c>
      <c r="S185" s="43">
        <v>1.7</v>
      </c>
    </row>
    <row r="186" spans="1:19" s="35" customFormat="1" x14ac:dyDescent="0.25">
      <c r="A186" s="42" t="s">
        <v>38</v>
      </c>
      <c r="B186" s="44" t="s">
        <v>97</v>
      </c>
      <c r="C186" s="43">
        <v>321</v>
      </c>
      <c r="D186" s="43">
        <v>300</v>
      </c>
      <c r="E186" s="43">
        <v>45387</v>
      </c>
      <c r="F186" s="43">
        <v>43213</v>
      </c>
      <c r="G186" s="43">
        <v>346380</v>
      </c>
      <c r="H186" s="43">
        <v>4</v>
      </c>
      <c r="I186" s="43">
        <v>225680</v>
      </c>
      <c r="J186" s="43">
        <v>120700</v>
      </c>
      <c r="K186" s="43">
        <v>2.7</v>
      </c>
      <c r="L186" s="43">
        <v>6.4</v>
      </c>
      <c r="M186" s="43">
        <v>586298</v>
      </c>
      <c r="N186" s="43">
        <v>3.3</v>
      </c>
      <c r="O186" s="43">
        <v>366612</v>
      </c>
      <c r="P186" s="43">
        <v>219686</v>
      </c>
      <c r="Q186" s="43">
        <v>3.4</v>
      </c>
      <c r="R186" s="43">
        <v>3.2</v>
      </c>
      <c r="S186" s="43">
        <v>1.7</v>
      </c>
    </row>
    <row r="187" spans="1:19" s="35" customFormat="1" x14ac:dyDescent="0.25">
      <c r="A187" s="42" t="s">
        <v>40</v>
      </c>
      <c r="B187" s="44" t="s">
        <v>98</v>
      </c>
      <c r="C187" s="43">
        <v>579</v>
      </c>
      <c r="D187" s="43">
        <v>559</v>
      </c>
      <c r="E187" s="43">
        <v>51598</v>
      </c>
      <c r="F187" s="43">
        <v>49447</v>
      </c>
      <c r="G187" s="43">
        <v>369291</v>
      </c>
      <c r="H187" s="43">
        <v>9.6</v>
      </c>
      <c r="I187" s="43">
        <v>297243</v>
      </c>
      <c r="J187" s="43">
        <v>72048</v>
      </c>
      <c r="K187" s="43">
        <v>9.6999999999999993</v>
      </c>
      <c r="L187" s="43">
        <v>9.5</v>
      </c>
      <c r="M187" s="43">
        <v>687957</v>
      </c>
      <c r="N187" s="43">
        <v>7.5</v>
      </c>
      <c r="O187" s="43">
        <v>558100</v>
      </c>
      <c r="P187" s="43">
        <v>129857</v>
      </c>
      <c r="Q187" s="43">
        <v>6.9</v>
      </c>
      <c r="R187" s="43">
        <v>9.9</v>
      </c>
      <c r="S187" s="43">
        <v>1.9</v>
      </c>
    </row>
    <row r="188" spans="1:19" s="35" customFormat="1" ht="33.75" customHeight="1" x14ac:dyDescent="0.3">
      <c r="A188" s="55"/>
      <c r="B188" s="53"/>
      <c r="C188" s="53"/>
      <c r="D188" s="53"/>
      <c r="E188" s="53"/>
      <c r="F188" s="53"/>
      <c r="G188" s="54"/>
      <c r="H188" s="53"/>
      <c r="I188" s="54"/>
      <c r="J188" s="53"/>
      <c r="K188" s="53"/>
      <c r="L188" s="53"/>
      <c r="M188" s="54"/>
      <c r="N188" s="53"/>
      <c r="O188" s="54"/>
      <c r="P188" s="54"/>
      <c r="Q188" s="53"/>
      <c r="R188" s="53"/>
      <c r="S188" s="53"/>
    </row>
    <row r="189" spans="1:19" s="35" customFormat="1" x14ac:dyDescent="0.25">
      <c r="B189" s="36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</row>
    <row r="190" spans="1:19" s="35" customFormat="1" ht="13.8" x14ac:dyDescent="0.3">
      <c r="B190" s="36"/>
      <c r="C190" s="53"/>
      <c r="D190" s="53"/>
      <c r="E190" s="53"/>
      <c r="F190" s="53"/>
      <c r="G190" s="54"/>
      <c r="H190" s="53"/>
      <c r="I190" s="54"/>
      <c r="J190" s="53"/>
      <c r="K190" s="53"/>
      <c r="L190" s="53"/>
      <c r="M190" s="54"/>
      <c r="N190" s="53"/>
      <c r="O190" s="54"/>
      <c r="P190" s="54"/>
      <c r="Q190" s="53"/>
      <c r="R190" s="53"/>
      <c r="S190" s="53"/>
    </row>
    <row r="191" spans="1:19" s="35" customFormat="1" x14ac:dyDescent="0.25">
      <c r="A191" s="38"/>
      <c r="B191" s="36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19" s="35" customFormat="1" x14ac:dyDescent="0.25">
      <c r="A192" s="38"/>
      <c r="B192" s="36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s="35" customFormat="1" x14ac:dyDescent="0.25">
      <c r="A193" s="38"/>
      <c r="B193" s="36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s="35" customFormat="1" x14ac:dyDescent="0.25">
      <c r="A194" s="38"/>
      <c r="B194" s="36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s="35" customFormat="1" x14ac:dyDescent="0.25">
      <c r="A195" s="38"/>
      <c r="B195" s="36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s="35" customFormat="1" x14ac:dyDescent="0.25">
      <c r="A196" s="38"/>
      <c r="B196" s="36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s="35" customFormat="1" x14ac:dyDescent="0.25">
      <c r="A197" s="38"/>
      <c r="B197" s="36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s="35" customFormat="1" x14ac:dyDescent="0.25">
      <c r="A198" s="38"/>
      <c r="B198" s="36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s="35" customFormat="1" x14ac:dyDescent="0.25">
      <c r="A199" s="38"/>
      <c r="B199" s="36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s="35" customFormat="1" x14ac:dyDescent="0.25">
      <c r="A200" s="38"/>
      <c r="B200" s="36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s="35" customFormat="1" x14ac:dyDescent="0.25">
      <c r="A201" s="38"/>
      <c r="B201" s="36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s="35" customFormat="1" x14ac:dyDescent="0.25">
      <c r="A202" s="38"/>
      <c r="B202" s="36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A83:S83"/>
    <mergeCell ref="C25:S25"/>
    <mergeCell ref="A38:S38"/>
    <mergeCell ref="C40:S40"/>
    <mergeCell ref="O4:R4"/>
    <mergeCell ref="I4:L4"/>
    <mergeCell ref="A23:S23"/>
    <mergeCell ref="A53:S53"/>
    <mergeCell ref="C55:S55"/>
    <mergeCell ref="A68:S68"/>
    <mergeCell ref="C70:S70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C85:S85"/>
    <mergeCell ref="A98:S98"/>
    <mergeCell ref="C100:S100"/>
    <mergeCell ref="A113:S113"/>
    <mergeCell ref="C115:S11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9" sqref="H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58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0" ht="13.8" thickBot="1" x14ac:dyDescent="0.3">
      <c r="A2" s="58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0" ht="25.5" customHeight="1" x14ac:dyDescent="0.25">
      <c r="A3" s="59" t="s">
        <v>2</v>
      </c>
      <c r="B3" s="60"/>
      <c r="C3" s="65" t="s">
        <v>3</v>
      </c>
      <c r="D3" s="65" t="s">
        <v>4</v>
      </c>
      <c r="E3" s="65" t="s">
        <v>5</v>
      </c>
      <c r="F3" s="65" t="s">
        <v>6</v>
      </c>
      <c r="G3" s="66" t="s">
        <v>7</v>
      </c>
      <c r="H3" s="67"/>
      <c r="I3" s="72" t="s">
        <v>7</v>
      </c>
      <c r="J3" s="73"/>
      <c r="K3" s="73"/>
      <c r="L3" s="73"/>
      <c r="M3" s="66" t="s">
        <v>8</v>
      </c>
      <c r="N3" s="67"/>
      <c r="O3" s="72" t="s">
        <v>8</v>
      </c>
      <c r="P3" s="73"/>
      <c r="Q3" s="73"/>
      <c r="R3" s="73"/>
      <c r="S3" s="72" t="s">
        <v>9</v>
      </c>
    </row>
    <row r="4" spans="1:20" ht="12.75" customHeight="1" x14ac:dyDescent="0.25">
      <c r="A4" s="61"/>
      <c r="B4" s="62"/>
      <c r="C4" s="62"/>
      <c r="D4" s="62"/>
      <c r="E4" s="62"/>
      <c r="F4" s="62"/>
      <c r="G4" s="68"/>
      <c r="H4" s="69"/>
      <c r="I4" s="51" t="s">
        <v>10</v>
      </c>
      <c r="J4" s="52"/>
      <c r="K4" s="52"/>
      <c r="L4" s="52"/>
      <c r="M4" s="68"/>
      <c r="N4" s="69"/>
      <c r="O4" s="51" t="s">
        <v>10</v>
      </c>
      <c r="P4" s="52"/>
      <c r="Q4" s="52"/>
      <c r="R4" s="52"/>
      <c r="S4" s="74"/>
    </row>
    <row r="5" spans="1:20" ht="25.5" customHeight="1" x14ac:dyDescent="0.25">
      <c r="A5" s="61"/>
      <c r="B5" s="62"/>
      <c r="C5" s="62"/>
      <c r="D5" s="62"/>
      <c r="E5" s="62"/>
      <c r="F5" s="62"/>
      <c r="G5" s="70"/>
      <c r="H5" s="71"/>
      <c r="I5" s="6" t="s">
        <v>11</v>
      </c>
      <c r="J5" s="6" t="s">
        <v>12</v>
      </c>
      <c r="K5" s="15" t="s">
        <v>11</v>
      </c>
      <c r="L5" s="15" t="s">
        <v>12</v>
      </c>
      <c r="M5" s="70"/>
      <c r="N5" s="71"/>
      <c r="O5" s="6" t="s">
        <v>11</v>
      </c>
      <c r="P5" s="6" t="s">
        <v>12</v>
      </c>
      <c r="Q5" s="15" t="s">
        <v>11</v>
      </c>
      <c r="R5" s="15" t="s">
        <v>12</v>
      </c>
      <c r="S5" s="74"/>
    </row>
    <row r="6" spans="1:20" ht="38.25" customHeight="1" thickBot="1" x14ac:dyDescent="0.3">
      <c r="A6" s="63"/>
      <c r="B6" s="6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56" t="s">
        <v>106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0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0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22601521</v>
      </c>
      <c r="H9" s="18">
        <f>100*G9/'2019'!G9-100</f>
        <v>0.51392513372789494</v>
      </c>
      <c r="I9" s="9">
        <f t="shared" ref="I9:J9" si="0">I24+I39+I54+I69+I84+I99+I114+I129+I144+I159+I174+I189</f>
        <v>17572739</v>
      </c>
      <c r="J9" s="9">
        <f t="shared" si="0"/>
        <v>5028782</v>
      </c>
      <c r="K9" s="18">
        <f>100*I9/'2019'!I9-100</f>
        <v>9.5705515461801838E-2</v>
      </c>
      <c r="L9" s="18">
        <f>100*J9/'2019'!J9-100</f>
        <v>2.003215806498261</v>
      </c>
      <c r="M9" s="9">
        <f>M24+M39+M54+M69+M84+M99+M114+M129+M144+M159+M174+M189</f>
        <v>50496859</v>
      </c>
      <c r="N9" s="18">
        <f>100*M9/'2019'!M9-100</f>
        <v>2.1991922199597838</v>
      </c>
      <c r="O9" s="9">
        <f>O24+O39+O54+O69+O84+O99+O114+O129+O144+O159+O174+O189</f>
        <v>40246816</v>
      </c>
      <c r="P9" s="9">
        <f t="shared" ref="P9" si="1">P24+P39+P54+P69+P84+P99+P114+P129+P144+P159+P174+P189</f>
        <v>10250043</v>
      </c>
      <c r="Q9" s="18">
        <f>100*O9/'2019'!O9-100</f>
        <v>2.7245706775051701</v>
      </c>
      <c r="R9" s="18">
        <f>100*P9/'2019'!P9-100</f>
        <v>0.18724673503351141</v>
      </c>
      <c r="S9" s="14">
        <f t="shared" ref="S9:S22" si="2">M9/G9</f>
        <v>2.2342239267879362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J22" si="3">G26+G41+G56+G71+G86+G101+G116+G131+G146+G161+G176+G191</f>
        <v>1268971</v>
      </c>
      <c r="H11" s="18">
        <f>100*G11/'2019'!G11-100</f>
        <v>-0.37511315023603231</v>
      </c>
      <c r="I11" s="9">
        <f t="shared" si="3"/>
        <v>919818</v>
      </c>
      <c r="J11" s="9">
        <f t="shared" si="3"/>
        <v>349153</v>
      </c>
      <c r="K11" s="18">
        <f>100*I11/'2019'!I11-100</f>
        <v>-3.5218351260495382</v>
      </c>
      <c r="L11" s="18">
        <f>100*J11/'2019'!J11-100</f>
        <v>8.9897425972517908</v>
      </c>
      <c r="M11" s="9">
        <f t="shared" ref="M11" si="4">M26+M41+M56+M71+M86+M101+M116+M131+M146+M161+M176+M191</f>
        <v>2996158</v>
      </c>
      <c r="N11" s="18">
        <f>100*M11/'2019'!M11-100</f>
        <v>1.7431941603301198</v>
      </c>
      <c r="O11" s="9">
        <f t="shared" ref="O11:P11" si="5">O26+O41+O56+O71+O86+O101+O116+O131+O146+O161+O176+O191</f>
        <v>2244550</v>
      </c>
      <c r="P11" s="9">
        <f t="shared" si="5"/>
        <v>751608</v>
      </c>
      <c r="Q11" s="18">
        <f>100*O11/'2019'!O11-100</f>
        <v>2.8602250272210341</v>
      </c>
      <c r="R11" s="18">
        <f>100*P11/'2019'!P11-100</f>
        <v>-1.4527565662498887</v>
      </c>
      <c r="S11" s="14">
        <f t="shared" si="2"/>
        <v>2.3610925702793839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3"/>
        <v>1894001</v>
      </c>
      <c r="H12" s="18">
        <f>100*G12/'2019'!G12-100</f>
        <v>-10.662226509342958</v>
      </c>
      <c r="I12" s="9">
        <f t="shared" si="3"/>
        <v>1562348</v>
      </c>
      <c r="J12" s="9">
        <f t="shared" si="3"/>
        <v>331653</v>
      </c>
      <c r="K12" s="18">
        <f>100*I12/'2019'!I12-100</f>
        <v>-8.0236494939189669</v>
      </c>
      <c r="L12" s="18">
        <f>100*J12/'2019'!J12-100</f>
        <v>-21.298089244525443</v>
      </c>
      <c r="M12" s="9">
        <f t="shared" ref="M12" si="6">M27+M42+M57+M72+M87+M102+M117+M132+M147+M162+M177+M192</f>
        <v>4228593</v>
      </c>
      <c r="N12" s="18">
        <f>100*M12/'2019'!M12-100</f>
        <v>-1.7019588042981013</v>
      </c>
      <c r="O12" s="9">
        <f t="shared" ref="O12:P12" si="7">O27+O42+O57+O72+O87+O102+O117+O132+O147+O162+O177+O192</f>
        <v>3554991</v>
      </c>
      <c r="P12" s="9">
        <f t="shared" si="7"/>
        <v>673602</v>
      </c>
      <c r="Q12" s="18">
        <f>100*O12/'2019'!O12-100</f>
        <v>1.7209046001428447</v>
      </c>
      <c r="R12" s="18">
        <f>100*P12/'2019'!P12-100</f>
        <v>-16.525974025974023</v>
      </c>
      <c r="S12" s="14">
        <f t="shared" si="2"/>
        <v>2.232624481190876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3"/>
        <v>1763308</v>
      </c>
      <c r="H13" s="18">
        <f>100*G13/'2019'!G13-100</f>
        <v>7.8434286629934178</v>
      </c>
      <c r="I13" s="9">
        <f t="shared" si="3"/>
        <v>1538335</v>
      </c>
      <c r="J13" s="9">
        <f t="shared" si="3"/>
        <v>224973</v>
      </c>
      <c r="K13" s="18">
        <f>100*I13/'2019'!I13-100</f>
        <v>5.8553909121811785</v>
      </c>
      <c r="L13" s="18">
        <f>100*J13/'2019'!J13-100</f>
        <v>23.733232134901911</v>
      </c>
      <c r="M13" s="9">
        <f t="shared" ref="M13" si="8">M28+M43+M58+M73+M88+M103+M118+M133+M148+M163+M178+M193</f>
        <v>4409541</v>
      </c>
      <c r="N13" s="18">
        <f>100*M13/'2019'!M13-100</f>
        <v>17.414081091249827</v>
      </c>
      <c r="O13" s="9">
        <f t="shared" ref="O13:P13" si="9">O28+O43+O58+O73+O88+O103+O118+O133+O148+O163+O178+O193</f>
        <v>3895252</v>
      </c>
      <c r="P13" s="9">
        <f t="shared" si="9"/>
        <v>514289</v>
      </c>
      <c r="Q13" s="18">
        <f>100*O13/'2019'!O13-100</f>
        <v>15.99049624343148</v>
      </c>
      <c r="R13" s="18">
        <f>100*P13/'2019'!P13-100</f>
        <v>29.447313841569013</v>
      </c>
      <c r="S13" s="14">
        <f t="shared" si="2"/>
        <v>2.5007208043064515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3"/>
        <v>1914251</v>
      </c>
      <c r="H14" s="18">
        <f>100*G14/'2019'!G14-100</f>
        <v>-4.9887281971766413</v>
      </c>
      <c r="I14" s="9">
        <f t="shared" si="3"/>
        <v>1726402</v>
      </c>
      <c r="J14" s="9">
        <f t="shared" si="3"/>
        <v>187849</v>
      </c>
      <c r="K14" s="18">
        <f>100*I14/'2019'!I14-100</f>
        <v>-3.0961594376171035</v>
      </c>
      <c r="L14" s="18">
        <f>100*J14/'2019'!J14-100</f>
        <v>-19.447255574614061</v>
      </c>
      <c r="M14" s="9">
        <f t="shared" ref="M14" si="10">M29+M44+M59+M74+M89+M104+M119+M134+M149+M164+M179+M194</f>
        <v>6406465</v>
      </c>
      <c r="N14" s="18">
        <f>100*M14/'2019'!M14-100</f>
        <v>-2.369955048635461</v>
      </c>
      <c r="O14" s="9">
        <f t="shared" ref="O14:P14" si="11">O29+O44+O59+O74+O89+O104+O119+O134+O149+O164+O179+O194</f>
        <v>5932312</v>
      </c>
      <c r="P14" s="9">
        <f t="shared" si="11"/>
        <v>474153</v>
      </c>
      <c r="Q14" s="18">
        <f>100*O14/'2019'!O14-100</f>
        <v>-1.1540309772173032</v>
      </c>
      <c r="R14" s="18">
        <f>100*P14/'2019'!P14-100</f>
        <v>-15.391615766342085</v>
      </c>
      <c r="S14" s="14">
        <f t="shared" si="2"/>
        <v>3.3467215114423343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3"/>
        <v>1967529</v>
      </c>
      <c r="H15" s="18">
        <f>100*G15/'2019'!G15-100</f>
        <v>-3.8834424999413812</v>
      </c>
      <c r="I15" s="9">
        <f t="shared" si="3"/>
        <v>1659952</v>
      </c>
      <c r="J15" s="9">
        <f t="shared" si="3"/>
        <v>307577</v>
      </c>
      <c r="K15" s="18">
        <f>100*I15/'2019'!I15-100</f>
        <v>-0.33221554081843863</v>
      </c>
      <c r="L15" s="18">
        <f>100*J15/'2019'!J15-100</f>
        <v>-19.385174254794393</v>
      </c>
      <c r="M15" s="9">
        <f t="shared" ref="M15" si="12">M30+M45+M60+M75+M90+M105+M120+M135+M150+M165+M180+M195</f>
        <v>6136413</v>
      </c>
      <c r="N15" s="18">
        <f>100*M15/'2019'!M15-100</f>
        <v>-2.3966561334467258</v>
      </c>
      <c r="O15" s="9">
        <f t="shared" ref="O15:P15" si="13">O30+O45+O60+O75+O90+O105+O120+O135+O150+O165+O180+O195</f>
        <v>5088473</v>
      </c>
      <c r="P15" s="9">
        <f t="shared" si="13"/>
        <v>1047940</v>
      </c>
      <c r="Q15" s="18">
        <f>100*O15/'2019'!O15-100</f>
        <v>0.76216083060857898</v>
      </c>
      <c r="R15" s="18">
        <f>100*P15/'2019'!P15-100</f>
        <v>-15.291215244574246</v>
      </c>
      <c r="S15" s="14">
        <f t="shared" si="2"/>
        <v>3.1188424668708823</v>
      </c>
    </row>
    <row r="16" spans="1:20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3"/>
        <v>213828</v>
      </c>
      <c r="H16" s="18">
        <f>100*G16/'2019'!G16-100</f>
        <v>-11.273584318476992</v>
      </c>
      <c r="I16" s="9">
        <f t="shared" si="3"/>
        <v>177814</v>
      </c>
      <c r="J16" s="9">
        <f t="shared" si="3"/>
        <v>36014</v>
      </c>
      <c r="K16" s="18">
        <f>100*I16/'2019'!I16-100</f>
        <v>-7.1700043853237787</v>
      </c>
      <c r="L16" s="18">
        <f>100*J16/'2019'!J16-100</f>
        <v>-27.169406863637278</v>
      </c>
      <c r="M16" s="9">
        <f t="shared" ref="M16" si="14">M31+M46+M61+M76+M91+M106+M121+M136+M151+M166+M181+M196</f>
        <v>688976</v>
      </c>
      <c r="N16" s="18">
        <f>100*M16/'2019'!M16-100</f>
        <v>-10.533867811457512</v>
      </c>
      <c r="O16" s="9">
        <f t="shared" ref="O16:P16" si="15">O31+O46+O61+O76+O91+O106+O121+O136+O151+O166+O181+O196</f>
        <v>606345</v>
      </c>
      <c r="P16" s="9">
        <f t="shared" si="15"/>
        <v>82631</v>
      </c>
      <c r="Q16" s="18">
        <f>100*O16/'2019'!O16-100</f>
        <v>-8.1312157960764324</v>
      </c>
      <c r="R16" s="18">
        <f>100*P16/'2019'!P16-100</f>
        <v>-24.938910841622388</v>
      </c>
      <c r="S16" s="14">
        <f t="shared" si="2"/>
        <v>3.2221037469367904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3"/>
        <v>526901</v>
      </c>
      <c r="H17" s="18">
        <f>100*G17/'2019'!G17-100</f>
        <v>-15.516193634143647</v>
      </c>
      <c r="I17" s="9">
        <f t="shared" si="3"/>
        <v>461264</v>
      </c>
      <c r="J17" s="9">
        <f t="shared" si="3"/>
        <v>65637</v>
      </c>
      <c r="K17" s="18">
        <f>100*I17/'2019'!I17-100</f>
        <v>-14.208660523976206</v>
      </c>
      <c r="L17" s="18">
        <f>100*J17/'2019'!J17-100</f>
        <v>-23.689442293606774</v>
      </c>
      <c r="M17" s="9">
        <f t="shared" ref="M17" si="16">M32+M47+M62+M77+M92+M107+M122+M137+M152+M167+M182+M197</f>
        <v>1394239</v>
      </c>
      <c r="N17" s="18">
        <f>100*M17/'2019'!M17-100</f>
        <v>-11.52396375769591</v>
      </c>
      <c r="O17" s="9">
        <f t="shared" ref="O17:P17" si="17">O32+O47+O62+O77+O92+O107+O122+O137+O152+O167+O182+O197</f>
        <v>1252271</v>
      </c>
      <c r="P17" s="9">
        <f t="shared" si="17"/>
        <v>141968</v>
      </c>
      <c r="Q17" s="18">
        <f>100*O17/'2019'!O17-100</f>
        <v>-9.5622953495325334</v>
      </c>
      <c r="R17" s="18">
        <f>100*P17/'2019'!P17-100</f>
        <v>-25.73341703285206</v>
      </c>
      <c r="S17" s="14">
        <f t="shared" si="2"/>
        <v>2.6461118881915198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3"/>
        <v>325299</v>
      </c>
      <c r="H18" s="18">
        <f>100*G18/'2019'!G18-100</f>
        <v>-10.272988307593863</v>
      </c>
      <c r="I18" s="9">
        <f t="shared" si="3"/>
        <v>260892</v>
      </c>
      <c r="J18" s="9">
        <f t="shared" si="3"/>
        <v>64407</v>
      </c>
      <c r="K18" s="18">
        <f>100*I18/'2019'!I18-100</f>
        <v>-13.556104106956482</v>
      </c>
      <c r="L18" s="18">
        <f>100*J18/'2019'!J18-100</f>
        <v>6.0406993974118279</v>
      </c>
      <c r="M18" s="9">
        <f t="shared" ref="M18" si="18">M33+M48+M63+M78+M93+M108+M123+M138+M153+M168+M183+M198</f>
        <v>754096</v>
      </c>
      <c r="N18" s="18">
        <f>100*M18/'2019'!M18-100</f>
        <v>-6.4523532177410203</v>
      </c>
      <c r="O18" s="9">
        <f t="shared" ref="O18:P18" si="19">O33+O48+O63+O78+O93+O108+O123+O138+O153+O168+O183+O198</f>
        <v>628335</v>
      </c>
      <c r="P18" s="9">
        <f t="shared" si="19"/>
        <v>125761</v>
      </c>
      <c r="Q18" s="18">
        <f>100*O18/'2019'!O18-100</f>
        <v>-8.5066726853098942</v>
      </c>
      <c r="R18" s="18">
        <f>100*P18/'2019'!P18-100</f>
        <v>5.3680647485630999</v>
      </c>
      <c r="S18" s="14">
        <f t="shared" si="2"/>
        <v>2.3181626749544266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3"/>
        <v>1344324</v>
      </c>
      <c r="H19" s="18">
        <f>100*G19/'2019'!G19-100</f>
        <v>-8.7329153077213419</v>
      </c>
      <c r="I19" s="9">
        <f t="shared" si="3"/>
        <v>1128563</v>
      </c>
      <c r="J19" s="9">
        <f t="shared" si="3"/>
        <v>215761</v>
      </c>
      <c r="K19" s="18">
        <f>100*I19/'2019'!I19-100</f>
        <v>-7.8935362582134161</v>
      </c>
      <c r="L19" s="18">
        <f>100*J19/'2019'!J19-100</f>
        <v>-12.885434541233465</v>
      </c>
      <c r="M19" s="9">
        <f t="shared" ref="M19" si="20">M34+M49+M64+M79+M94+M109+M124+M139+M154+M169+M184+M199</f>
        <v>2733632</v>
      </c>
      <c r="N19" s="18">
        <f>100*M19/'2019'!M19-100</f>
        <v>-5.5843952201450691</v>
      </c>
      <c r="O19" s="9">
        <f t="shared" ref="O19:P19" si="21">O34+O49+O64+O79+O94+O109+O124+O139+O154+O169+O184+O199</f>
        <v>2261089</v>
      </c>
      <c r="P19" s="9">
        <f t="shared" si="21"/>
        <v>472543</v>
      </c>
      <c r="Q19" s="18">
        <f>100*O19/'2019'!O19-100</f>
        <v>-4.341805723781647</v>
      </c>
      <c r="R19" s="18">
        <f>100*P19/'2019'!P19-100</f>
        <v>-11.109459914484731</v>
      </c>
      <c r="S19" s="14">
        <f t="shared" si="2"/>
        <v>2.0334621713217946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3"/>
        <v>4257643</v>
      </c>
      <c r="H20" s="18">
        <f>100*G20/'2019'!G20-100</f>
        <v>7.5123278345433846</v>
      </c>
      <c r="I20" s="9">
        <f t="shared" si="3"/>
        <v>2880305</v>
      </c>
      <c r="J20" s="9">
        <f t="shared" si="3"/>
        <v>1377338</v>
      </c>
      <c r="K20" s="18">
        <f>100*I20/'2019'!I20-100</f>
        <v>5.3875895105081923</v>
      </c>
      <c r="L20" s="18">
        <f>100*J20/'2019'!J20-100</f>
        <v>12.244710024162956</v>
      </c>
      <c r="M20" s="9">
        <f t="shared" ref="M20" si="22">M35+M50+M65+M80+M95+M110+M125+M140+M155+M170+M185+M200</f>
        <v>7773657</v>
      </c>
      <c r="N20" s="18">
        <f>100*M20/'2019'!M20-100</f>
        <v>6.7056052701223194</v>
      </c>
      <c r="O20" s="9">
        <f t="shared" ref="O20:P20" si="23">O35+O50+O65+O80+O95+O110+O125+O140+O155+O170+O185+O200</f>
        <v>5244435</v>
      </c>
      <c r="P20" s="9">
        <f t="shared" si="23"/>
        <v>2529222</v>
      </c>
      <c r="Q20" s="18">
        <f>100*O20/'2019'!O20-100</f>
        <v>5.5836090815310087</v>
      </c>
      <c r="R20" s="18">
        <f>100*P20/'2019'!P20-100</f>
        <v>9.1098042666859982</v>
      </c>
      <c r="S20" s="14">
        <f t="shared" si="2"/>
        <v>1.8258123097685739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3"/>
        <v>3443842</v>
      </c>
      <c r="H21" s="18">
        <f>100*G21/'2019'!G21-100</f>
        <v>3.9741127603283672</v>
      </c>
      <c r="I21" s="9">
        <f t="shared" si="3"/>
        <v>2307671</v>
      </c>
      <c r="J21" s="9">
        <f t="shared" si="3"/>
        <v>1136171</v>
      </c>
      <c r="K21" s="18">
        <f>100*I21/'2019'!I21-100</f>
        <v>6.0330274723507529</v>
      </c>
      <c r="L21" s="18">
        <f>100*J21/'2019'!J21-100</f>
        <v>2.9053362222356327E-2</v>
      </c>
      <c r="M21" s="9">
        <f t="shared" ref="M21" si="24">M36+M51+M66+M81+M96+M111+M126+M141+M156+M171+M186+M201</f>
        <v>5858016</v>
      </c>
      <c r="N21" s="18">
        <f>100*M21/'2019'!M21-100</f>
        <v>5.507729797927496</v>
      </c>
      <c r="O21" s="9">
        <f t="shared" ref="O21:P21" si="25">O36+O51+O66+O81+O96+O111+O126+O141+O156+O171+O186+O201</f>
        <v>3777873</v>
      </c>
      <c r="P21" s="9">
        <f t="shared" si="25"/>
        <v>2080143</v>
      </c>
      <c r="Q21" s="18">
        <f>100*O21/'2019'!O21-100</f>
        <v>8.4101934260121425</v>
      </c>
      <c r="R21" s="18">
        <f>100*P21/'2019'!P21-100</f>
        <v>0.61540470731637242</v>
      </c>
      <c r="S21" s="14">
        <f t="shared" si="2"/>
        <v>1.7010118350377281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3"/>
        <v>3681624</v>
      </c>
      <c r="H22" s="18">
        <f>100*G22/'2019'!G22-100</f>
        <v>7.5619194254987576</v>
      </c>
      <c r="I22" s="9">
        <f t="shared" si="3"/>
        <v>2949375</v>
      </c>
      <c r="J22" s="9">
        <f t="shared" si="3"/>
        <v>732249</v>
      </c>
      <c r="K22" s="18">
        <f>100*I22/'2019'!I22-100</f>
        <v>3.9284102173057391</v>
      </c>
      <c r="L22" s="18">
        <f>100*J22/'2019'!J22-100</f>
        <v>25.191313446309138</v>
      </c>
      <c r="M22" s="9">
        <f t="shared" ref="M22" si="26">M37+M52+M67+M82+M97+M112+M127+M142+M157+M172+M187+M202</f>
        <v>7117073</v>
      </c>
      <c r="N22" s="18">
        <f>100*M22/'2019'!M22-100</f>
        <v>6.634654124150714</v>
      </c>
      <c r="O22" s="9">
        <f t="shared" ref="O22:P22" si="27">O37+O52+O67+O82+O97+O112+O127+O142+O157+O172+O187+O202</f>
        <v>5760890</v>
      </c>
      <c r="P22" s="9">
        <f t="shared" si="27"/>
        <v>1356183</v>
      </c>
      <c r="Q22" s="18">
        <f>100*O22/'2019'!O22-100</f>
        <v>3.8839189996514278</v>
      </c>
      <c r="R22" s="18">
        <f>100*P22/'2019'!P22-100</f>
        <v>20.148890101634365</v>
      </c>
      <c r="S22" s="14">
        <f t="shared" si="2"/>
        <v>1.9331341277653558</v>
      </c>
    </row>
    <row r="23" spans="1:19" ht="33.75" customHeight="1" x14ac:dyDescent="0.25">
      <c r="A23" s="75" t="s">
        <v>16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19" x14ac:dyDescent="0.25">
      <c r="A24" s="2"/>
      <c r="B24" s="2" t="str">
        <f>'2024'!B24</f>
        <v>Insgesamt</v>
      </c>
      <c r="C24" s="9">
        <f>'2024'!C24</f>
        <v>4759</v>
      </c>
      <c r="D24" s="9">
        <f>'2024'!D24</f>
        <v>4449</v>
      </c>
      <c r="E24" s="9">
        <f>'2024'!E24</f>
        <v>345936</v>
      </c>
      <c r="F24" s="9">
        <f>'2024'!F24</f>
        <v>327943</v>
      </c>
      <c r="G24" s="9">
        <f>'2024'!G24</f>
        <v>1533144</v>
      </c>
      <c r="H24" s="18">
        <f>100*G24/'2019'!G24-100</f>
        <v>-5.7345283572233541</v>
      </c>
      <c r="I24" s="9">
        <f>'2024'!I24</f>
        <v>1193197</v>
      </c>
      <c r="J24" s="9">
        <f>'2024'!J24</f>
        <v>339947</v>
      </c>
      <c r="K24" s="18">
        <f>100*I24/'2019'!I24-100</f>
        <v>-3.6258327356375304</v>
      </c>
      <c r="L24" s="18">
        <f>100*J24/'2019'!J24-100</f>
        <v>-12.45767054745663</v>
      </c>
      <c r="M24" s="9">
        <f>'2024'!M24</f>
        <v>3494994</v>
      </c>
      <c r="N24" s="18">
        <f>100*M24/'2019'!M24-100</f>
        <v>-3.5618438675988813</v>
      </c>
      <c r="O24" s="9">
        <f>'2024'!O24</f>
        <v>2789916</v>
      </c>
      <c r="P24" s="9">
        <f>'2024'!P24</f>
        <v>705078</v>
      </c>
      <c r="Q24" s="18">
        <f>100*O24/'2019'!O24-100</f>
        <v>-0.75584348689724834</v>
      </c>
      <c r="R24" s="18">
        <f>100*P24/'2019'!P24-100</f>
        <v>-13.265363863828156</v>
      </c>
      <c r="S24" s="9">
        <f>'2024'!S24</f>
        <v>2.2999999999999998</v>
      </c>
    </row>
    <row r="25" spans="1:19" x14ac:dyDescent="0.25">
      <c r="A25" s="2"/>
      <c r="B25" s="2" t="str">
        <f>'2024'!B25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'2024'!A26</f>
        <v>201</v>
      </c>
      <c r="B26" s="2" t="str">
        <f>'2024'!B26</f>
        <v>Eifel und Region Aachen</v>
      </c>
      <c r="C26" s="9">
        <f>'2024'!C26</f>
        <v>412</v>
      </c>
      <c r="D26" s="9">
        <f>'2024'!D26</f>
        <v>362</v>
      </c>
      <c r="E26" s="9">
        <f>'2024'!E26</f>
        <v>21132</v>
      </c>
      <c r="F26" s="9">
        <f>'2024'!F26</f>
        <v>19587</v>
      </c>
      <c r="G26" s="9">
        <f>'2024'!G26</f>
        <v>66566</v>
      </c>
      <c r="H26" s="18">
        <f>100*G26/'2019'!G26-100</f>
        <v>-3.6546004544730835</v>
      </c>
      <c r="I26" s="9">
        <f>'2024'!I26</f>
        <v>49759</v>
      </c>
      <c r="J26" s="9">
        <f>'2024'!J26</f>
        <v>16807</v>
      </c>
      <c r="K26" s="18">
        <f>100*I26/'2019'!I26-100</f>
        <v>-6.2406964255431348</v>
      </c>
      <c r="L26" s="18">
        <f>100*J26/'2019'!J26-100</f>
        <v>4.9126092384519353</v>
      </c>
      <c r="M26" s="9">
        <f>'2024'!M26</f>
        <v>164327</v>
      </c>
      <c r="N26" s="18">
        <f>100*M26/'2019'!M26-100</f>
        <v>4.6162367261707686</v>
      </c>
      <c r="O26" s="9">
        <f>'2024'!O26</f>
        <v>130688</v>
      </c>
      <c r="P26" s="9">
        <f>'2024'!P26</f>
        <v>33639</v>
      </c>
      <c r="Q26" s="18">
        <f>100*O26/'2019'!O26-100</f>
        <v>7.4436424026176837</v>
      </c>
      <c r="R26" s="18">
        <f>100*P26/'2019'!P26-100</f>
        <v>-5.087184696123245</v>
      </c>
      <c r="S26" s="9">
        <f>'2024'!S26</f>
        <v>2.5</v>
      </c>
    </row>
    <row r="27" spans="1:19" x14ac:dyDescent="0.25">
      <c r="A27" s="2" t="str">
        <f>'2024'!A27</f>
        <v>202</v>
      </c>
      <c r="B27" s="2" t="str">
        <f>'2024'!B27</f>
        <v>Niederrhein</v>
      </c>
      <c r="C27" s="9">
        <f>'2024'!C27</f>
        <v>519</v>
      </c>
      <c r="D27" s="9">
        <f>'2024'!D27</f>
        <v>481</v>
      </c>
      <c r="E27" s="9">
        <f>'2024'!E27</f>
        <v>30285</v>
      </c>
      <c r="F27" s="9">
        <f>'2024'!F27</f>
        <v>28406</v>
      </c>
      <c r="G27" s="9">
        <f>'2024'!G27</f>
        <v>120611</v>
      </c>
      <c r="H27" s="18">
        <f>100*G27/'2019'!G27-100</f>
        <v>-10.005223101029699</v>
      </c>
      <c r="I27" s="9">
        <f>'2024'!I27</f>
        <v>100636</v>
      </c>
      <c r="J27" s="9">
        <f>'2024'!J27</f>
        <v>19975</v>
      </c>
      <c r="K27" s="18">
        <f>100*I27/'2019'!I27-100</f>
        <v>-6.4260276902191578</v>
      </c>
      <c r="L27" s="18">
        <f>100*J27/'2019'!J27-100</f>
        <v>-24.545763608204581</v>
      </c>
      <c r="M27" s="9">
        <f>'2024'!M27</f>
        <v>280765</v>
      </c>
      <c r="N27" s="18">
        <f>100*M27/'2019'!M27-100</f>
        <v>3.1401418721093819</v>
      </c>
      <c r="O27" s="9">
        <f>'2024'!O27</f>
        <v>239715</v>
      </c>
      <c r="P27" s="9">
        <f>'2024'!P27</f>
        <v>41050</v>
      </c>
      <c r="Q27" s="18">
        <f>100*O27/'2019'!O27-100</f>
        <v>7.9097342264477106</v>
      </c>
      <c r="R27" s="18">
        <f>100*P27/'2019'!P27-100</f>
        <v>-18.019691250773874</v>
      </c>
      <c r="S27" s="9">
        <f>'2024'!S27</f>
        <v>2.2999999999999998</v>
      </c>
    </row>
    <row r="28" spans="1:19" x14ac:dyDescent="0.25">
      <c r="A28" s="2" t="str">
        <f>'2024'!A28</f>
        <v>203</v>
      </c>
      <c r="B28" s="2" t="str">
        <f>'2024'!B28</f>
        <v>Münsterland</v>
      </c>
      <c r="C28" s="9">
        <f>'2024'!C28</f>
        <v>554</v>
      </c>
      <c r="D28" s="9">
        <f>'2024'!D28</f>
        <v>528</v>
      </c>
      <c r="E28" s="9">
        <f>'2024'!E28</f>
        <v>28421</v>
      </c>
      <c r="F28" s="9">
        <f>'2024'!F28</f>
        <v>26859</v>
      </c>
      <c r="G28" s="9">
        <f>'2024'!G28</f>
        <v>99143</v>
      </c>
      <c r="H28" s="18">
        <f>100*G28/'2019'!G28-100</f>
        <v>-0.63143335371292153</v>
      </c>
      <c r="I28" s="9">
        <f>'2024'!I28</f>
        <v>89492</v>
      </c>
      <c r="J28" s="9">
        <f>'2024'!J28</f>
        <v>9651</v>
      </c>
      <c r="K28" s="18">
        <f>100*I28/'2019'!I28-100</f>
        <v>-0.25078859079104632</v>
      </c>
      <c r="L28" s="18">
        <f>100*J28/'2019'!J28-100</f>
        <v>-4.0274463007159937</v>
      </c>
      <c r="M28" s="9">
        <f>'2024'!M28</f>
        <v>270680</v>
      </c>
      <c r="N28" s="18">
        <f>100*M28/'2019'!M28-100</f>
        <v>8.9737912154273545</v>
      </c>
      <c r="O28" s="9">
        <f>'2024'!O28</f>
        <v>245618</v>
      </c>
      <c r="P28" s="9">
        <f>'2024'!P28</f>
        <v>25062</v>
      </c>
      <c r="Q28" s="18">
        <f>100*O28/'2019'!O28-100</f>
        <v>9.4378798410237152</v>
      </c>
      <c r="R28" s="18">
        <f>100*P28/'2019'!P28-100</f>
        <v>4.6255322701845216</v>
      </c>
      <c r="S28" s="9">
        <f>'2024'!S28</f>
        <v>2.7</v>
      </c>
    </row>
    <row r="29" spans="1:19" x14ac:dyDescent="0.25">
      <c r="A29" s="2" t="str">
        <f>'2024'!A29</f>
        <v>204</v>
      </c>
      <c r="B29" s="2" t="str">
        <f>'2024'!B29</f>
        <v>Teutoburger Wald</v>
      </c>
      <c r="C29" s="9">
        <f>'2024'!C29</f>
        <v>678</v>
      </c>
      <c r="D29" s="9">
        <f>'2024'!D29</f>
        <v>614</v>
      </c>
      <c r="E29" s="9">
        <f>'2024'!E29</f>
        <v>39133</v>
      </c>
      <c r="F29" s="9">
        <f>'2024'!F29</f>
        <v>36410</v>
      </c>
      <c r="G29" s="9">
        <f>'2024'!G29</f>
        <v>109770</v>
      </c>
      <c r="H29" s="18">
        <f>100*G29/'2019'!G29-100</f>
        <v>-16.571029010511282</v>
      </c>
      <c r="I29" s="9">
        <f>'2024'!I29</f>
        <v>100172</v>
      </c>
      <c r="J29" s="9">
        <f>'2024'!J29</f>
        <v>9598</v>
      </c>
      <c r="K29" s="18">
        <f>100*I29/'2019'!I29-100</f>
        <v>-14.217205884871632</v>
      </c>
      <c r="L29" s="18">
        <f>100*J29/'2019'!J29-100</f>
        <v>-35.144266504493544</v>
      </c>
      <c r="M29" s="9">
        <f>'2024'!M29</f>
        <v>417202</v>
      </c>
      <c r="N29" s="18">
        <f>100*M29/'2019'!M29-100</f>
        <v>-5.276302614879171</v>
      </c>
      <c r="O29" s="9">
        <f>'2024'!O29</f>
        <v>392723</v>
      </c>
      <c r="P29" s="9">
        <f>'2024'!P29</f>
        <v>24479</v>
      </c>
      <c r="Q29" s="18">
        <f>100*O29/'2019'!O29-100</f>
        <v>-3.2280082696150743</v>
      </c>
      <c r="R29" s="18">
        <f>100*P29/'2019'!P29-100</f>
        <v>-29.28823155583801</v>
      </c>
      <c r="S29" s="9">
        <f>'2024'!S29</f>
        <v>3.8</v>
      </c>
    </row>
    <row r="30" spans="1:19" x14ac:dyDescent="0.25">
      <c r="A30" s="2" t="str">
        <f>'2024'!A30</f>
        <v>205</v>
      </c>
      <c r="B30" s="2" t="str">
        <f>'2024'!B30</f>
        <v>Sauerland</v>
      </c>
      <c r="C30" s="9">
        <f>'2024'!C30</f>
        <v>773</v>
      </c>
      <c r="D30" s="9">
        <f>'2024'!D30</f>
        <v>735</v>
      </c>
      <c r="E30" s="9">
        <f>'2024'!E30</f>
        <v>42131</v>
      </c>
      <c r="F30" s="9">
        <f>'2024'!F30</f>
        <v>39924</v>
      </c>
      <c r="G30" s="9">
        <f>'2024'!G30</f>
        <v>148578</v>
      </c>
      <c r="H30" s="18">
        <f>100*G30/'2019'!G30-100</f>
        <v>-10.967695543531022</v>
      </c>
      <c r="I30" s="9">
        <f>'2024'!I30</f>
        <v>113317</v>
      </c>
      <c r="J30" s="9">
        <f>'2024'!J30</f>
        <v>35261</v>
      </c>
      <c r="K30" s="18">
        <f>100*I30/'2019'!I30-100</f>
        <v>-9.0969620639033479</v>
      </c>
      <c r="L30" s="18">
        <f>100*J30/'2019'!J30-100</f>
        <v>-16.490621447517995</v>
      </c>
      <c r="M30" s="9">
        <f>'2024'!M30</f>
        <v>455391</v>
      </c>
      <c r="N30" s="18">
        <f>100*M30/'2019'!M30-100</f>
        <v>-9.2277026420961334</v>
      </c>
      <c r="O30" s="9">
        <f>'2024'!O30</f>
        <v>348896</v>
      </c>
      <c r="P30" s="9">
        <f>'2024'!P30</f>
        <v>106495</v>
      </c>
      <c r="Q30" s="18">
        <f>100*O30/'2019'!O30-100</f>
        <v>-7.5127837407253253</v>
      </c>
      <c r="R30" s="18">
        <f>100*P30/'2019'!P30-100</f>
        <v>-14.426105682694782</v>
      </c>
      <c r="S30" s="9">
        <f>'2024'!S30</f>
        <v>3.1</v>
      </c>
    </row>
    <row r="31" spans="1:19" x14ac:dyDescent="0.25">
      <c r="A31" s="2" t="str">
        <f>'2024'!A31</f>
        <v>206</v>
      </c>
      <c r="B31" s="2" t="str">
        <f>'2024'!B31</f>
        <v>Siegerland-Wittgenstein</v>
      </c>
      <c r="C31" s="9">
        <f>'2024'!C31</f>
        <v>96</v>
      </c>
      <c r="D31" s="9">
        <f>'2024'!D31</f>
        <v>91</v>
      </c>
      <c r="E31" s="9">
        <f>'2024'!E31</f>
        <v>5022</v>
      </c>
      <c r="F31" s="9">
        <f>'2024'!F31</f>
        <v>4901</v>
      </c>
      <c r="G31" s="9">
        <f>'2024'!G31</f>
        <v>13658</v>
      </c>
      <c r="H31" s="18">
        <f>100*G31/'2019'!G31-100</f>
        <v>-17.469333494470959</v>
      </c>
      <c r="I31" s="9">
        <f>'2024'!I31</f>
        <v>11712</v>
      </c>
      <c r="J31" s="9">
        <f>'2024'!J31</f>
        <v>1946</v>
      </c>
      <c r="K31" s="18">
        <f>100*I31/'2019'!I31-100</f>
        <v>-10.57494082614339</v>
      </c>
      <c r="L31" s="18">
        <f>100*J31/'2019'!J31-100</f>
        <v>-43.626882966396295</v>
      </c>
      <c r="M31" s="9">
        <f>'2024'!M31</f>
        <v>40716</v>
      </c>
      <c r="N31" s="18">
        <f>100*M31/'2019'!M31-100</f>
        <v>-27.083221404394777</v>
      </c>
      <c r="O31" s="9">
        <f>'2024'!O31</f>
        <v>36669</v>
      </c>
      <c r="P31" s="9">
        <f>'2024'!P31</f>
        <v>4047</v>
      </c>
      <c r="Q31" s="18">
        <f>100*O31/'2019'!O31-100</f>
        <v>-24.445222838068943</v>
      </c>
      <c r="R31" s="18">
        <f>100*P31/'2019'!P31-100</f>
        <v>-44.607172187243364</v>
      </c>
      <c r="S31" s="9">
        <f>'2024'!S31</f>
        <v>3</v>
      </c>
    </row>
    <row r="32" spans="1:19" x14ac:dyDescent="0.25">
      <c r="A32" s="2" t="str">
        <f>'2024'!A32</f>
        <v>207</v>
      </c>
      <c r="B32" s="2" t="str">
        <f>'2024'!B32</f>
        <v>Bergisches Land</v>
      </c>
      <c r="C32" s="9">
        <f>'2024'!C32</f>
        <v>171</v>
      </c>
      <c r="D32" s="9">
        <f>'2024'!D32</f>
        <v>158</v>
      </c>
      <c r="E32" s="9">
        <f>'2024'!E32</f>
        <v>10428</v>
      </c>
      <c r="F32" s="9">
        <f>'2024'!F32</f>
        <v>9646</v>
      </c>
      <c r="G32" s="9">
        <f>'2024'!G32</f>
        <v>32648</v>
      </c>
      <c r="H32" s="18">
        <f>100*G32/'2019'!G32-100</f>
        <v>-21.622854399231784</v>
      </c>
      <c r="I32" s="9">
        <f>'2024'!I32</f>
        <v>28863</v>
      </c>
      <c r="J32" s="9">
        <f>'2024'!J32</f>
        <v>3785</v>
      </c>
      <c r="K32" s="18">
        <f>100*I32/'2019'!I32-100</f>
        <v>-18.962854816520206</v>
      </c>
      <c r="L32" s="18">
        <f>100*J32/'2019'!J32-100</f>
        <v>-37.313680026498844</v>
      </c>
      <c r="M32" s="9">
        <f>'2024'!M32</f>
        <v>93966</v>
      </c>
      <c r="N32" s="18">
        <f>100*M32/'2019'!M32-100</f>
        <v>-15.332216035032701</v>
      </c>
      <c r="O32" s="9">
        <f>'2024'!O32</f>
        <v>84296</v>
      </c>
      <c r="P32" s="9">
        <f>'2024'!P32</f>
        <v>9670</v>
      </c>
      <c r="Q32" s="18">
        <f>100*O32/'2019'!O32-100</f>
        <v>-13.585106819206956</v>
      </c>
      <c r="R32" s="18">
        <f>100*P32/'2019'!P32-100</f>
        <v>-28.018460622301617</v>
      </c>
      <c r="S32" s="9">
        <f>'2024'!S32</f>
        <v>2.9</v>
      </c>
    </row>
    <row r="33" spans="1:20" x14ac:dyDescent="0.25">
      <c r="A33" s="2" t="str">
        <f>'2024'!A33</f>
        <v>208</v>
      </c>
      <c r="B33" s="2" t="str">
        <f>'2024'!B33</f>
        <v>Bergisches Städtedreieck</v>
      </c>
      <c r="C33" s="9">
        <f>'2024'!C33</f>
        <v>74</v>
      </c>
      <c r="D33" s="9">
        <f>'2024'!D33</f>
        <v>71</v>
      </c>
      <c r="E33" s="9">
        <f>'2024'!E33</f>
        <v>6041</v>
      </c>
      <c r="F33" s="9">
        <f>'2024'!F33</f>
        <v>5761</v>
      </c>
      <c r="G33" s="9">
        <f>'2024'!G33</f>
        <v>24131</v>
      </c>
      <c r="H33" s="18">
        <f>100*G33/'2019'!G33-100</f>
        <v>-7.213442534702196</v>
      </c>
      <c r="I33" s="9">
        <f>'2024'!I33</f>
        <v>20254</v>
      </c>
      <c r="J33" s="9">
        <f>'2024'!J33</f>
        <v>3877</v>
      </c>
      <c r="K33" s="18">
        <f>100*I33/'2019'!I33-100</f>
        <v>-7.7224474919130728</v>
      </c>
      <c r="L33" s="18">
        <f>100*J33/'2019'!J33-100</f>
        <v>-4.46032528339083</v>
      </c>
      <c r="M33" s="9">
        <f>'2024'!M33</f>
        <v>58152</v>
      </c>
      <c r="N33" s="18">
        <f>100*M33/'2019'!M33-100</f>
        <v>-6.9582886673813249</v>
      </c>
      <c r="O33" s="9">
        <f>'2024'!O33</f>
        <v>51047</v>
      </c>
      <c r="P33" s="9">
        <f>'2024'!P33</f>
        <v>7105</v>
      </c>
      <c r="Q33" s="18">
        <f>100*O33/'2019'!O33-100</f>
        <v>-6.3031148473779837</v>
      </c>
      <c r="R33" s="18">
        <f>100*P33/'2019'!P33-100</f>
        <v>-11.408977556109733</v>
      </c>
      <c r="S33" s="9">
        <f>'2024'!S33</f>
        <v>2.4</v>
      </c>
    </row>
    <row r="34" spans="1:20" x14ac:dyDescent="0.25">
      <c r="A34" s="2" t="str">
        <f>'2024'!A34</f>
        <v>209</v>
      </c>
      <c r="B34" s="2" t="str">
        <f>'2024'!B34</f>
        <v>Bonn und Rhein-Sieg-Kreis</v>
      </c>
      <c r="C34" s="9">
        <f>'2024'!C34</f>
        <v>213</v>
      </c>
      <c r="D34" s="9">
        <f>'2024'!D34</f>
        <v>203</v>
      </c>
      <c r="E34" s="9">
        <f>'2024'!E34</f>
        <v>19110</v>
      </c>
      <c r="F34" s="9">
        <f>'2024'!F34</f>
        <v>18505</v>
      </c>
      <c r="G34" s="9">
        <f>'2024'!G34</f>
        <v>86434</v>
      </c>
      <c r="H34" s="18">
        <f>100*G34/'2019'!G34-100</f>
        <v>-14.556292569123855</v>
      </c>
      <c r="I34" s="9">
        <f>'2024'!I34</f>
        <v>74078</v>
      </c>
      <c r="J34" s="9">
        <f>'2024'!J34</f>
        <v>12356</v>
      </c>
      <c r="K34" s="18">
        <f>100*I34/'2019'!I34-100</f>
        <v>-13.581427904806347</v>
      </c>
      <c r="L34" s="18">
        <f>100*J34/'2019'!J34-100</f>
        <v>-19.968909903491152</v>
      </c>
      <c r="M34" s="9">
        <f>'2024'!M34</f>
        <v>175844</v>
      </c>
      <c r="N34" s="18">
        <f>100*M34/'2019'!M34-100</f>
        <v>-8.8428321116421813</v>
      </c>
      <c r="O34" s="9">
        <f>'2024'!O34</f>
        <v>149424</v>
      </c>
      <c r="P34" s="9">
        <f>'2024'!P34</f>
        <v>26420</v>
      </c>
      <c r="Q34" s="18">
        <f>100*O34/'2019'!O34-100</f>
        <v>-8.3524490622048262</v>
      </c>
      <c r="R34" s="18">
        <f>100*P34/'2019'!P34-100</f>
        <v>-11.520428667113194</v>
      </c>
      <c r="S34" s="9">
        <f>'2024'!S34</f>
        <v>2</v>
      </c>
    </row>
    <row r="35" spans="1:20" x14ac:dyDescent="0.25">
      <c r="A35" s="2" t="str">
        <f>'2024'!A35</f>
        <v>210</v>
      </c>
      <c r="B35" s="2" t="str">
        <f>'2024'!B35</f>
        <v>Köln und Rhein-Erft-Kreis</v>
      </c>
      <c r="C35" s="9">
        <f>'2024'!C35</f>
        <v>367</v>
      </c>
      <c r="D35" s="9">
        <f>'2024'!D35</f>
        <v>342</v>
      </c>
      <c r="E35" s="9">
        <f>'2024'!E35</f>
        <v>48190</v>
      </c>
      <c r="F35" s="9">
        <f>'2024'!F35</f>
        <v>45673</v>
      </c>
      <c r="G35" s="9">
        <f>'2024'!G35</f>
        <v>309543</v>
      </c>
      <c r="H35" s="18">
        <f>100*G35/'2019'!G35-100</f>
        <v>0.69124124156685696</v>
      </c>
      <c r="I35" s="9">
        <f>'2024'!I35</f>
        <v>217911</v>
      </c>
      <c r="J35" s="9">
        <f>'2024'!J35</f>
        <v>91632</v>
      </c>
      <c r="K35" s="18">
        <f>100*I35/'2019'!I35-100</f>
        <v>4.2920796580885678</v>
      </c>
      <c r="L35" s="18">
        <f>100*J35/'2019'!J35-100</f>
        <v>-6.9489718202589472</v>
      </c>
      <c r="M35" s="9">
        <f>'2024'!M35</f>
        <v>569890</v>
      </c>
      <c r="N35" s="18">
        <f>100*M35/'2019'!M35-100</f>
        <v>-2.9670569165491827</v>
      </c>
      <c r="O35" s="9">
        <f>'2024'!O35</f>
        <v>397016</v>
      </c>
      <c r="P35" s="9">
        <f>'2024'!P35</f>
        <v>172874</v>
      </c>
      <c r="Q35" s="18">
        <f>100*O35/'2019'!O35-100</f>
        <v>1.4550676936129321</v>
      </c>
      <c r="R35" s="18">
        <f>100*P35/'2019'!P35-100</f>
        <v>-11.796279477943202</v>
      </c>
      <c r="S35" s="9">
        <f>'2024'!S35</f>
        <v>1.8</v>
      </c>
    </row>
    <row r="36" spans="1:20" x14ac:dyDescent="0.25">
      <c r="A36" s="2" t="str">
        <f>'2024'!A36</f>
        <v>211</v>
      </c>
      <c r="B36" s="2" t="str">
        <f>'2024'!B36</f>
        <v>Düsseldorf und Kreis Mettmann</v>
      </c>
      <c r="C36" s="9">
        <f>'2024'!C36</f>
        <v>321</v>
      </c>
      <c r="D36" s="9">
        <f>'2024'!D36</f>
        <v>301</v>
      </c>
      <c r="E36" s="9">
        <f>'2024'!E36</f>
        <v>45531</v>
      </c>
      <c r="F36" s="9">
        <f>'2024'!F36</f>
        <v>43492</v>
      </c>
      <c r="G36" s="9">
        <f>'2024'!G36</f>
        <v>278419</v>
      </c>
      <c r="H36" s="18">
        <f>100*G36/'2019'!G36-100</f>
        <v>-2.5331256235668889</v>
      </c>
      <c r="I36" s="9">
        <f>'2024'!I36</f>
        <v>187345</v>
      </c>
      <c r="J36" s="9">
        <f>'2024'!J36</f>
        <v>91074</v>
      </c>
      <c r="K36" s="18">
        <f>100*I36/'2019'!I36-100</f>
        <v>5.4561727422151165</v>
      </c>
      <c r="L36" s="18">
        <f>100*J36/'2019'!J36-100</f>
        <v>-15.67456459542791</v>
      </c>
      <c r="M36" s="9">
        <f>'2024'!M36</f>
        <v>478051</v>
      </c>
      <c r="N36" s="18">
        <f>100*M36/'2019'!M36-100</f>
        <v>-4.4866505363561373</v>
      </c>
      <c r="O36" s="9">
        <f>'2024'!O36</f>
        <v>306428</v>
      </c>
      <c r="P36" s="9">
        <f>'2024'!P36</f>
        <v>171623</v>
      </c>
      <c r="Q36" s="18">
        <f>100*O36/'2019'!O36-100</f>
        <v>4.0559079610437294</v>
      </c>
      <c r="R36" s="18">
        <f>100*P36/'2019'!P36-100</f>
        <v>-16.697164879649364</v>
      </c>
      <c r="S36" s="9">
        <f>'2024'!S36</f>
        <v>1.7</v>
      </c>
    </row>
    <row r="37" spans="1:20" x14ac:dyDescent="0.25">
      <c r="A37" s="2" t="str">
        <f>'2024'!A37</f>
        <v>212</v>
      </c>
      <c r="B37" s="2" t="str">
        <f>'2024'!B37</f>
        <v>Ruhrgebiet</v>
      </c>
      <c r="C37" s="9">
        <f>'2024'!C37</f>
        <v>581</v>
      </c>
      <c r="D37" s="9">
        <f>'2024'!D37</f>
        <v>563</v>
      </c>
      <c r="E37" s="9">
        <f>'2024'!E37</f>
        <v>50512</v>
      </c>
      <c r="F37" s="9">
        <f>'2024'!F37</f>
        <v>48779</v>
      </c>
      <c r="G37" s="9">
        <f>'2024'!G37</f>
        <v>243643</v>
      </c>
      <c r="H37" s="18">
        <f>100*G37/'2019'!G37-100</f>
        <v>-1.2111259781859474</v>
      </c>
      <c r="I37" s="9">
        <f>'2024'!I37</f>
        <v>199658</v>
      </c>
      <c r="J37" s="9">
        <f>'2024'!J37</f>
        <v>43985</v>
      </c>
      <c r="K37" s="18">
        <f>100*I37/'2019'!I37-100</f>
        <v>-1.8126917932174109</v>
      </c>
      <c r="L37" s="18">
        <f>100*J37/'2019'!J37-100</f>
        <v>1.614840826133161</v>
      </c>
      <c r="M37" s="9">
        <f>'2024'!M37</f>
        <v>490010</v>
      </c>
      <c r="N37" s="18">
        <f>100*M37/'2019'!M37-100</f>
        <v>-0.8522485846441441</v>
      </c>
      <c r="O37" s="9">
        <f>'2024'!O37</f>
        <v>407396</v>
      </c>
      <c r="P37" s="9">
        <f>'2024'!P37</f>
        <v>82614</v>
      </c>
      <c r="Q37" s="18">
        <f>100*O37/'2019'!O37-100</f>
        <v>-0.75131553303450005</v>
      </c>
      <c r="R37" s="18">
        <f>100*P37/'2019'!P37-100</f>
        <v>-1.3469943397578277</v>
      </c>
      <c r="S37" s="9">
        <f>'2024'!S37</f>
        <v>2</v>
      </c>
    </row>
    <row r="38" spans="1:20" ht="33.75" customHeight="1" x14ac:dyDescent="0.25">
      <c r="A38" s="75" t="s">
        <v>42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1:20" x14ac:dyDescent="0.25">
      <c r="A39" s="2"/>
      <c r="B39" s="2" t="str">
        <f>'2024'!B39</f>
        <v>Insgesamt</v>
      </c>
      <c r="C39" s="9">
        <f>'2024'!C39</f>
        <v>4749</v>
      </c>
      <c r="D39" s="9">
        <f>'2024'!D39</f>
        <v>4439</v>
      </c>
      <c r="E39" s="9">
        <f>'2024'!E39</f>
        <v>346596</v>
      </c>
      <c r="F39" s="9">
        <f>'2024'!F39</f>
        <v>328371</v>
      </c>
      <c r="G39" s="9">
        <f>'2024'!G39</f>
        <v>1587984</v>
      </c>
      <c r="H39" s="18">
        <f>100*G39/'2019'!G39-100</f>
        <v>-4.7137754186665717</v>
      </c>
      <c r="I39" s="9">
        <f>'2024'!I39</f>
        <v>1261893</v>
      </c>
      <c r="J39" s="9">
        <f>'2024'!J39</f>
        <v>326091</v>
      </c>
      <c r="K39" s="18">
        <f>100*I39/'2019'!I39-100</f>
        <v>-3.4776243385514931</v>
      </c>
      <c r="L39" s="18">
        <f>100*J39/'2019'!J39-100</f>
        <v>-9.2131309109840913</v>
      </c>
      <c r="M39" s="9">
        <f>'2024'!M39</f>
        <v>3583009</v>
      </c>
      <c r="N39" s="18">
        <f>100*M39/'2019'!M39-100</f>
        <v>-0.31685417140784011</v>
      </c>
      <c r="O39" s="9">
        <f>'2024'!O39</f>
        <v>2886017</v>
      </c>
      <c r="P39" s="9">
        <f>'2024'!P39</f>
        <v>696992</v>
      </c>
      <c r="Q39" s="18">
        <f>100*O39/'2019'!O39-100</f>
        <v>1.7745555235822223</v>
      </c>
      <c r="R39" s="18">
        <f>100*P39/'2019'!P39-100</f>
        <v>-8.1336282229386541</v>
      </c>
      <c r="S39" s="9">
        <f>'2024'!S39</f>
        <v>2.2999999999999998</v>
      </c>
      <c r="T39" s="14"/>
    </row>
    <row r="40" spans="1:20" x14ac:dyDescent="0.25">
      <c r="A40" s="2"/>
      <c r="B40" s="2" t="str">
        <f>'2024'!B40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'2024'!A41</f>
        <v>201</v>
      </c>
      <c r="B41" s="2" t="str">
        <f>'2024'!B41</f>
        <v>Eifel und Region Aachen</v>
      </c>
      <c r="C41" s="9">
        <f>'2024'!C41</f>
        <v>413</v>
      </c>
      <c r="D41" s="9">
        <f>'2024'!D41</f>
        <v>362</v>
      </c>
      <c r="E41" s="9">
        <f>'2024'!E41</f>
        <v>20994</v>
      </c>
      <c r="F41" s="9">
        <f>'2024'!F41</f>
        <v>19487</v>
      </c>
      <c r="G41" s="9">
        <f>'2024'!G41</f>
        <v>72158</v>
      </c>
      <c r="H41" s="18">
        <f>100*G41/'2019'!G41-100</f>
        <v>2.7833171899037126</v>
      </c>
      <c r="I41" s="9">
        <f>'2024'!I41</f>
        <v>53172</v>
      </c>
      <c r="J41" s="9">
        <f>'2024'!J41</f>
        <v>18986</v>
      </c>
      <c r="K41" s="18">
        <f>100*I41/'2019'!I41-100</f>
        <v>0.80955540809554805</v>
      </c>
      <c r="L41" s="18">
        <f>100*J41/'2019'!J41-100</f>
        <v>8.7462053954980234</v>
      </c>
      <c r="M41" s="9">
        <f>'2024'!M41</f>
        <v>170111</v>
      </c>
      <c r="N41" s="18">
        <f>100*M41/'2019'!M41-100</f>
        <v>9.7256713086891153</v>
      </c>
      <c r="O41" s="9">
        <f>'2024'!O41</f>
        <v>130955</v>
      </c>
      <c r="P41" s="9">
        <f>'2024'!P41</f>
        <v>39156</v>
      </c>
      <c r="Q41" s="18">
        <f>100*O41/'2019'!O41-100</f>
        <v>10.290897453173429</v>
      </c>
      <c r="R41" s="18">
        <f>100*P41/'2019'!P41-100</f>
        <v>7.8766840234730182</v>
      </c>
      <c r="S41" s="9">
        <f>'2024'!S41</f>
        <v>2.4</v>
      </c>
    </row>
    <row r="42" spans="1:20" x14ac:dyDescent="0.25">
      <c r="A42" s="2" t="str">
        <f>'2024'!A42</f>
        <v>202</v>
      </c>
      <c r="B42" s="2" t="str">
        <f>'2024'!B42</f>
        <v>Niederrhein</v>
      </c>
      <c r="C42" s="9">
        <f>'2024'!C42</f>
        <v>518</v>
      </c>
      <c r="D42" s="9">
        <f>'2024'!D42</f>
        <v>478</v>
      </c>
      <c r="E42" s="9">
        <f>'2024'!E42</f>
        <v>30272</v>
      </c>
      <c r="F42" s="9">
        <f>'2024'!F42</f>
        <v>28371</v>
      </c>
      <c r="G42" s="9">
        <f>'2024'!G42</f>
        <v>119729</v>
      </c>
      <c r="H42" s="18">
        <f>100*G42/'2019'!G42-100</f>
        <v>-13.697632846062916</v>
      </c>
      <c r="I42" s="9">
        <f>'2024'!I42</f>
        <v>100390</v>
      </c>
      <c r="J42" s="9">
        <f>'2024'!J42</f>
        <v>19339</v>
      </c>
      <c r="K42" s="18">
        <f>100*I42/'2019'!I42-100</f>
        <v>-11.467198151561391</v>
      </c>
      <c r="L42" s="18">
        <f>100*J42/'2019'!J42-100</f>
        <v>-23.678913927147875</v>
      </c>
      <c r="M42" s="9">
        <f>'2024'!M42</f>
        <v>270452</v>
      </c>
      <c r="N42" s="18">
        <f>100*M42/'2019'!M42-100</f>
        <v>-1.0319388740888229</v>
      </c>
      <c r="O42" s="9">
        <f>'2024'!O42</f>
        <v>230793</v>
      </c>
      <c r="P42" s="9">
        <f>'2024'!P42</f>
        <v>39659</v>
      </c>
      <c r="Q42" s="18">
        <f>100*O42/'2019'!O42-100</f>
        <v>1.4925307499153462</v>
      </c>
      <c r="R42" s="18">
        <f>100*P42/'2019'!P42-100</f>
        <v>-13.546094652627914</v>
      </c>
      <c r="S42" s="9">
        <f>'2024'!S42</f>
        <v>2.2999999999999998</v>
      </c>
    </row>
    <row r="43" spans="1:20" x14ac:dyDescent="0.25">
      <c r="A43" s="2" t="str">
        <f>'2024'!A43</f>
        <v>203</v>
      </c>
      <c r="B43" s="2" t="str">
        <f>'2024'!B43</f>
        <v>Münsterland</v>
      </c>
      <c r="C43" s="9">
        <f>'2024'!C43</f>
        <v>552</v>
      </c>
      <c r="D43" s="9">
        <f>'2024'!D43</f>
        <v>527</v>
      </c>
      <c r="E43" s="9">
        <f>'2024'!E43</f>
        <v>28351</v>
      </c>
      <c r="F43" s="9">
        <f>'2024'!F43</f>
        <v>27044</v>
      </c>
      <c r="G43" s="9">
        <f>'2024'!G43</f>
        <v>110143</v>
      </c>
      <c r="H43" s="18">
        <f>100*G43/'2019'!G43-100</f>
        <v>0.67823877295454338</v>
      </c>
      <c r="I43" s="9">
        <f>'2024'!I43</f>
        <v>97909</v>
      </c>
      <c r="J43" s="9">
        <f>'2024'!J43</f>
        <v>12234</v>
      </c>
      <c r="K43" s="18">
        <f>100*I43/'2019'!I43-100</f>
        <v>-0.7943825803248501</v>
      </c>
      <c r="L43" s="18">
        <f>100*J43/'2019'!J43-100</f>
        <v>14.251027269331345</v>
      </c>
      <c r="M43" s="9">
        <f>'2024'!M43</f>
        <v>273085</v>
      </c>
      <c r="N43" s="18">
        <f>100*M43/'2019'!M43-100</f>
        <v>8.5911404485446212</v>
      </c>
      <c r="O43" s="9">
        <f>'2024'!O43</f>
        <v>243981</v>
      </c>
      <c r="P43" s="9">
        <f>'2024'!P43</f>
        <v>29104</v>
      </c>
      <c r="Q43" s="18">
        <f>100*O43/'2019'!O43-100</f>
        <v>7.3283712091218689</v>
      </c>
      <c r="R43" s="18">
        <f>100*P43/'2019'!P43-100</f>
        <v>20.473549134862154</v>
      </c>
      <c r="S43" s="9">
        <f>'2024'!S43</f>
        <v>2.5</v>
      </c>
    </row>
    <row r="44" spans="1:20" x14ac:dyDescent="0.25">
      <c r="A44" s="2" t="str">
        <f>'2024'!A44</f>
        <v>204</v>
      </c>
      <c r="B44" s="2" t="str">
        <f>'2024'!B44</f>
        <v>Teutoburger Wald</v>
      </c>
      <c r="C44" s="9">
        <f>'2024'!C44</f>
        <v>677</v>
      </c>
      <c r="D44" s="9">
        <f>'2024'!D44</f>
        <v>612</v>
      </c>
      <c r="E44" s="9">
        <f>'2024'!E44</f>
        <v>39657</v>
      </c>
      <c r="F44" s="9">
        <f>'2024'!F44</f>
        <v>36750</v>
      </c>
      <c r="G44" s="9">
        <f>'2024'!G44</f>
        <v>124565</v>
      </c>
      <c r="H44" s="18">
        <f>100*G44/'2019'!G44-100</f>
        <v>-11.48779239973851</v>
      </c>
      <c r="I44" s="9">
        <f>'2024'!I44</f>
        <v>114688</v>
      </c>
      <c r="J44" s="9">
        <f>'2024'!J44</f>
        <v>9877</v>
      </c>
      <c r="K44" s="18">
        <f>100*I44/'2019'!I44-100</f>
        <v>-7.7855770235826611</v>
      </c>
      <c r="L44" s="18">
        <f>100*J44/'2019'!J44-100</f>
        <v>-39.630829411405173</v>
      </c>
      <c r="M44" s="9">
        <f>'2024'!M44</f>
        <v>450571</v>
      </c>
      <c r="N44" s="18">
        <f>100*M44/'2019'!M44-100</f>
        <v>-4.5200158507822579</v>
      </c>
      <c r="O44" s="9">
        <f>'2024'!O44</f>
        <v>423658</v>
      </c>
      <c r="P44" s="9">
        <f>'2024'!P44</f>
        <v>26913</v>
      </c>
      <c r="Q44" s="18">
        <f>100*O44/'2019'!O44-100</f>
        <v>-1.7160223173376892</v>
      </c>
      <c r="R44" s="18">
        <f>100*P44/'2019'!P44-100</f>
        <v>-34.111051265729813</v>
      </c>
      <c r="S44" s="9">
        <f>'2024'!S44</f>
        <v>3.6</v>
      </c>
    </row>
    <row r="45" spans="1:20" x14ac:dyDescent="0.25">
      <c r="A45" s="2" t="str">
        <f>'2024'!A45</f>
        <v>205</v>
      </c>
      <c r="B45" s="2" t="str">
        <f>'2024'!B45</f>
        <v>Sauerland</v>
      </c>
      <c r="C45" s="9">
        <f>'2024'!C45</f>
        <v>771</v>
      </c>
      <c r="D45" s="9">
        <f>'2024'!D45</f>
        <v>737</v>
      </c>
      <c r="E45" s="9">
        <f>'2024'!E45</f>
        <v>41920</v>
      </c>
      <c r="F45" s="9">
        <f>'2024'!F45</f>
        <v>39931</v>
      </c>
      <c r="G45" s="9">
        <f>'2024'!G45</f>
        <v>156608</v>
      </c>
      <c r="H45" s="18">
        <f>100*G45/'2019'!G45-100</f>
        <v>-12.844000957220061</v>
      </c>
      <c r="I45" s="9">
        <f>'2024'!I45</f>
        <v>113748</v>
      </c>
      <c r="J45" s="9">
        <f>'2024'!J45</f>
        <v>42860</v>
      </c>
      <c r="K45" s="18">
        <f>100*I45/'2019'!I45-100</f>
        <v>-5.0097288449815096</v>
      </c>
      <c r="L45" s="18">
        <f>100*J45/'2019'!J45-100</f>
        <v>-28.495161828495156</v>
      </c>
      <c r="M45" s="9">
        <f>'2024'!M45</f>
        <v>498034</v>
      </c>
      <c r="N45" s="18">
        <f>100*M45/'2019'!M45-100</f>
        <v>-9.4781535531034393</v>
      </c>
      <c r="O45" s="9">
        <f>'2024'!O45</f>
        <v>346264</v>
      </c>
      <c r="P45" s="9">
        <f>'2024'!P45</f>
        <v>151770</v>
      </c>
      <c r="Q45" s="18">
        <f>100*O45/'2019'!O45-100</f>
        <v>-1.4540104105893192</v>
      </c>
      <c r="R45" s="18">
        <f>100*P45/'2019'!P45-100</f>
        <v>-23.660013681541997</v>
      </c>
      <c r="S45" s="9">
        <f>'2024'!S45</f>
        <v>3.2</v>
      </c>
    </row>
    <row r="46" spans="1:20" x14ac:dyDescent="0.25">
      <c r="A46" s="2" t="str">
        <f>'2024'!A46</f>
        <v>206</v>
      </c>
      <c r="B46" s="2" t="str">
        <f>'2024'!B46</f>
        <v>Siegerland-Wittgenstein</v>
      </c>
      <c r="C46" s="9">
        <f>'2024'!C46</f>
        <v>95</v>
      </c>
      <c r="D46" s="9">
        <f>'2024'!D46</f>
        <v>90</v>
      </c>
      <c r="E46" s="9">
        <f>'2024'!E46</f>
        <v>5002</v>
      </c>
      <c r="F46" s="9">
        <f>'2024'!F46</f>
        <v>4811</v>
      </c>
      <c r="G46" s="9">
        <f>'2024'!G46</f>
        <v>15509</v>
      </c>
      <c r="H46" s="18">
        <f>100*G46/'2019'!G46-100</f>
        <v>-14.902606310013724</v>
      </c>
      <c r="I46" s="9">
        <f>'2024'!I46</f>
        <v>12700</v>
      </c>
      <c r="J46" s="9">
        <f>'2024'!J46</f>
        <v>2809</v>
      </c>
      <c r="K46" s="18">
        <f>100*I46/'2019'!I46-100</f>
        <v>-11.529083942877051</v>
      </c>
      <c r="L46" s="18">
        <f>100*J46/'2019'!J46-100</f>
        <v>-27.41602067183463</v>
      </c>
      <c r="M46" s="9">
        <f>'2024'!M46</f>
        <v>54872</v>
      </c>
      <c r="N46" s="18">
        <f>100*M46/'2019'!M46-100</f>
        <v>-7.4046574417819784</v>
      </c>
      <c r="O46" s="9">
        <f>'2024'!O46</f>
        <v>48560</v>
      </c>
      <c r="P46" s="9">
        <f>'2024'!P46</f>
        <v>6312</v>
      </c>
      <c r="Q46" s="18">
        <f>100*O46/'2019'!O46-100</f>
        <v>-4.8626621213902297</v>
      </c>
      <c r="R46" s="18">
        <f>100*P46/'2019'!P46-100</f>
        <v>-23.192990995376007</v>
      </c>
      <c r="S46" s="9">
        <f>'2024'!S46</f>
        <v>3.5</v>
      </c>
    </row>
    <row r="47" spans="1:20" x14ac:dyDescent="0.25">
      <c r="A47" s="2" t="str">
        <f>'2024'!A47</f>
        <v>207</v>
      </c>
      <c r="B47" s="2" t="str">
        <f>'2024'!B47</f>
        <v>Bergisches Land</v>
      </c>
      <c r="C47" s="9">
        <f>'2024'!C47</f>
        <v>170</v>
      </c>
      <c r="D47" s="9">
        <f>'2024'!D47</f>
        <v>157</v>
      </c>
      <c r="E47" s="9">
        <f>'2024'!E47</f>
        <v>10404</v>
      </c>
      <c r="F47" s="9">
        <f>'2024'!F47</f>
        <v>9610</v>
      </c>
      <c r="G47" s="9">
        <f>'2024'!G47</f>
        <v>35700</v>
      </c>
      <c r="H47" s="18">
        <f>100*G47/'2019'!G47-100</f>
        <v>-12.235415591120287</v>
      </c>
      <c r="I47" s="9">
        <f>'2024'!I47</f>
        <v>31784</v>
      </c>
      <c r="J47" s="9">
        <f>'2024'!J47</f>
        <v>3916</v>
      </c>
      <c r="K47" s="18">
        <f>100*I47/'2019'!I47-100</f>
        <v>-12.755620213554394</v>
      </c>
      <c r="L47" s="18">
        <f>100*J47/'2019'!J47-100</f>
        <v>-7.7720207253886002</v>
      </c>
      <c r="M47" s="9">
        <f>'2024'!M47</f>
        <v>99265</v>
      </c>
      <c r="N47" s="18">
        <f>100*M47/'2019'!M47-100</f>
        <v>-5.2552710196523833</v>
      </c>
      <c r="O47" s="9">
        <f>'2024'!O47</f>
        <v>90350</v>
      </c>
      <c r="P47" s="9">
        <f>'2024'!P47</f>
        <v>8915</v>
      </c>
      <c r="Q47" s="18">
        <f>100*O47/'2019'!O47-100</f>
        <v>-4.5551541273161291</v>
      </c>
      <c r="R47" s="18">
        <f>100*P47/'2019'!P47-100</f>
        <v>-11.81125729547928</v>
      </c>
      <c r="S47" s="9">
        <f>'2024'!S47</f>
        <v>2.8</v>
      </c>
    </row>
    <row r="48" spans="1:20" x14ac:dyDescent="0.25">
      <c r="A48" s="2" t="str">
        <f>'2024'!A48</f>
        <v>208</v>
      </c>
      <c r="B48" s="2" t="str">
        <f>'2024'!B48</f>
        <v>Bergisches Städtedreieck</v>
      </c>
      <c r="C48" s="9">
        <f>'2024'!C48</f>
        <v>75</v>
      </c>
      <c r="D48" s="9">
        <f>'2024'!D48</f>
        <v>71</v>
      </c>
      <c r="E48" s="9">
        <f>'2024'!E48</f>
        <v>6206</v>
      </c>
      <c r="F48" s="9">
        <f>'2024'!F48</f>
        <v>5691</v>
      </c>
      <c r="G48" s="9">
        <f>'2024'!G48</f>
        <v>25323</v>
      </c>
      <c r="H48" s="18">
        <f>100*G48/'2019'!G48-100</f>
        <v>-2.9955947136563879</v>
      </c>
      <c r="I48" s="9">
        <f>'2024'!I48</f>
        <v>21130</v>
      </c>
      <c r="J48" s="9">
        <f>'2024'!J48</f>
        <v>4193</v>
      </c>
      <c r="K48" s="18">
        <f>100*I48/'2019'!I48-100</f>
        <v>-3.6611498654994818</v>
      </c>
      <c r="L48" s="18">
        <f>100*J48/'2019'!J48-100</f>
        <v>0.50335570469798085</v>
      </c>
      <c r="M48" s="9">
        <f>'2024'!M48</f>
        <v>59894</v>
      </c>
      <c r="N48" s="18">
        <f>100*M48/'2019'!M48-100</f>
        <v>-2.349392679546753</v>
      </c>
      <c r="O48" s="9">
        <f>'2024'!O48</f>
        <v>52126</v>
      </c>
      <c r="P48" s="9">
        <f>'2024'!P48</f>
        <v>7768</v>
      </c>
      <c r="Q48" s="18">
        <f>100*O48/'2019'!O48-100</f>
        <v>-1.6787384940395356</v>
      </c>
      <c r="R48" s="18">
        <f>100*P48/'2019'!P48-100</f>
        <v>-6.6233922346435889</v>
      </c>
      <c r="S48" s="9">
        <f>'2024'!S48</f>
        <v>2.4</v>
      </c>
    </row>
    <row r="49" spans="1:19" x14ac:dyDescent="0.25">
      <c r="A49" s="2" t="str">
        <f>'2024'!A49</f>
        <v>209</v>
      </c>
      <c r="B49" s="2" t="str">
        <f>'2024'!B49</f>
        <v>Bonn und Rhein-Sieg-Kreis</v>
      </c>
      <c r="C49" s="9">
        <f>'2024'!C49</f>
        <v>213</v>
      </c>
      <c r="D49" s="9">
        <f>'2024'!D49</f>
        <v>204</v>
      </c>
      <c r="E49" s="9">
        <f>'2024'!E49</f>
        <v>19111</v>
      </c>
      <c r="F49" s="9">
        <f>'2024'!F49</f>
        <v>18682</v>
      </c>
      <c r="G49" s="9">
        <f>'2024'!G49</f>
        <v>90194</v>
      </c>
      <c r="H49" s="18">
        <f>100*G49/'2019'!G49-100</f>
        <v>-16.050968456519513</v>
      </c>
      <c r="I49" s="9">
        <f>'2024'!I49</f>
        <v>78447</v>
      </c>
      <c r="J49" s="9">
        <f>'2024'!J49</f>
        <v>11747</v>
      </c>
      <c r="K49" s="18">
        <f>100*I49/'2019'!I49-100</f>
        <v>-15.614814496089849</v>
      </c>
      <c r="L49" s="18">
        <f>100*J49/'2019'!J49-100</f>
        <v>-18.851892788062997</v>
      </c>
      <c r="M49" s="9">
        <f>'2024'!M49</f>
        <v>185874</v>
      </c>
      <c r="N49" s="18">
        <f>100*M49/'2019'!M49-100</f>
        <v>-7.840366508500793</v>
      </c>
      <c r="O49" s="9">
        <f>'2024'!O49</f>
        <v>159990</v>
      </c>
      <c r="P49" s="9">
        <f>'2024'!P49</f>
        <v>25884</v>
      </c>
      <c r="Q49" s="18">
        <f>100*O49/'2019'!O49-100</f>
        <v>-7.7239851887739235</v>
      </c>
      <c r="R49" s="18">
        <f>100*P49/'2019'!P49-100</f>
        <v>-8.5532591414944363</v>
      </c>
      <c r="S49" s="9">
        <f>'2024'!S49</f>
        <v>2.1</v>
      </c>
    </row>
    <row r="50" spans="1:19" x14ac:dyDescent="0.25">
      <c r="A50" s="2" t="str">
        <f>'2024'!A50</f>
        <v>210</v>
      </c>
      <c r="B50" s="2" t="str">
        <f>'2024'!B50</f>
        <v>Köln und Rhein-Erft-Kreis</v>
      </c>
      <c r="C50" s="9">
        <f>'2024'!C50</f>
        <v>364</v>
      </c>
      <c r="D50" s="9">
        <f>'2024'!D50</f>
        <v>337</v>
      </c>
      <c r="E50" s="9">
        <f>'2024'!E50</f>
        <v>48126</v>
      </c>
      <c r="F50" s="9">
        <f>'2024'!F50</f>
        <v>45394</v>
      </c>
      <c r="G50" s="9">
        <f>'2024'!G50</f>
        <v>316534</v>
      </c>
      <c r="H50" s="18">
        <f>100*G50/'2019'!G50-100</f>
        <v>1.6836228247985048</v>
      </c>
      <c r="I50" s="9">
        <f>'2024'!I50</f>
        <v>241559</v>
      </c>
      <c r="J50" s="9">
        <f>'2024'!J50</f>
        <v>74975</v>
      </c>
      <c r="K50" s="18">
        <f>100*I50/'2019'!I50-100</f>
        <v>1.9257790248739468</v>
      </c>
      <c r="L50" s="18">
        <f>100*J50/'2019'!J50-100</f>
        <v>0.91119545613609887</v>
      </c>
      <c r="M50" s="9">
        <f>'2024'!M50</f>
        <v>581126</v>
      </c>
      <c r="N50" s="18">
        <f>100*M50/'2019'!M50-100</f>
        <v>7.1460705646350817</v>
      </c>
      <c r="O50" s="9">
        <f>'2024'!O50</f>
        <v>442340</v>
      </c>
      <c r="P50" s="9">
        <f>'2024'!P50</f>
        <v>138786</v>
      </c>
      <c r="Q50" s="18">
        <f>100*O50/'2019'!O50-100</f>
        <v>8.0467126041470749</v>
      </c>
      <c r="R50" s="18">
        <f>100*P50/'2019'!P50-100</f>
        <v>4.3731339916222396</v>
      </c>
      <c r="S50" s="9">
        <f>'2024'!S50</f>
        <v>1.8</v>
      </c>
    </row>
    <row r="51" spans="1:19" x14ac:dyDescent="0.25">
      <c r="A51" s="2" t="str">
        <f>'2024'!A51</f>
        <v>211</v>
      </c>
      <c r="B51" s="2" t="str">
        <f>'2024'!B51</f>
        <v>Düsseldorf und Kreis Mettmann</v>
      </c>
      <c r="C51" s="9">
        <f>'2024'!C51</f>
        <v>322</v>
      </c>
      <c r="D51" s="9">
        <f>'2024'!D51</f>
        <v>300</v>
      </c>
      <c r="E51" s="9">
        <f>'2024'!E51</f>
        <v>45614</v>
      </c>
      <c r="F51" s="9">
        <f>'2024'!F51</f>
        <v>43225</v>
      </c>
      <c r="G51" s="9">
        <f>'2024'!G51</f>
        <v>250148</v>
      </c>
      <c r="H51" s="18">
        <f>100*G51/'2019'!G51-100</f>
        <v>-4.2147383737627138</v>
      </c>
      <c r="I51" s="9">
        <f>'2024'!I51</f>
        <v>174649</v>
      </c>
      <c r="J51" s="9">
        <f>'2024'!J51</f>
        <v>75499</v>
      </c>
      <c r="K51" s="18">
        <f>100*I51/'2019'!I51-100</f>
        <v>-0.7659221464002286</v>
      </c>
      <c r="L51" s="18">
        <f>100*J51/'2019'!J51-100</f>
        <v>-11.342445806618286</v>
      </c>
      <c r="M51" s="9">
        <f>'2024'!M51</f>
        <v>405819</v>
      </c>
      <c r="N51" s="18">
        <f>100*M51/'2019'!M51-100</f>
        <v>-1.820280009580415</v>
      </c>
      <c r="O51" s="9">
        <f>'2024'!O51</f>
        <v>275739</v>
      </c>
      <c r="P51" s="9">
        <f>'2024'!P51</f>
        <v>130080</v>
      </c>
      <c r="Q51" s="18">
        <f>100*O51/'2019'!O51-100</f>
        <v>1.8302478368287467</v>
      </c>
      <c r="R51" s="18">
        <f>100*P51/'2019'!P51-100</f>
        <v>-8.7542087542087472</v>
      </c>
      <c r="S51" s="9">
        <f>'2024'!S51</f>
        <v>1.6</v>
      </c>
    </row>
    <row r="52" spans="1:19" x14ac:dyDescent="0.25">
      <c r="A52" s="2" t="str">
        <f>'2024'!A52</f>
        <v>212</v>
      </c>
      <c r="B52" s="2" t="str">
        <f>'2024'!B52</f>
        <v>Ruhrgebiet</v>
      </c>
      <c r="C52" s="9">
        <f>'2024'!C52</f>
        <v>579</v>
      </c>
      <c r="D52" s="9">
        <f>'2024'!D52</f>
        <v>564</v>
      </c>
      <c r="E52" s="9">
        <f>'2024'!E52</f>
        <v>50939</v>
      </c>
      <c r="F52" s="9">
        <f>'2024'!F52</f>
        <v>49375</v>
      </c>
      <c r="G52" s="9">
        <f>'2024'!G52</f>
        <v>271373</v>
      </c>
      <c r="H52" s="18">
        <f>100*G52/'2019'!G52-100</f>
        <v>3.2264322475855067</v>
      </c>
      <c r="I52" s="9">
        <f>'2024'!I52</f>
        <v>221717</v>
      </c>
      <c r="J52" s="9">
        <f>'2024'!J52</f>
        <v>49656</v>
      </c>
      <c r="K52" s="18">
        <f>100*I52/'2019'!I52-100</f>
        <v>0.90199558559173454</v>
      </c>
      <c r="L52" s="18">
        <f>100*J52/'2019'!J52-100</f>
        <v>15.061636852349622</v>
      </c>
      <c r="M52" s="9">
        <f>'2024'!M52</f>
        <v>533906</v>
      </c>
      <c r="N52" s="18">
        <f>100*M52/'2019'!M52-100</f>
        <v>4.7353006373500079</v>
      </c>
      <c r="O52" s="9">
        <f>'2024'!O52</f>
        <v>441261</v>
      </c>
      <c r="P52" s="9">
        <f>'2024'!P52</f>
        <v>92645</v>
      </c>
      <c r="Q52" s="18">
        <f>100*O52/'2019'!O52-100</f>
        <v>3.2119458563044816</v>
      </c>
      <c r="R52" s="18">
        <f>100*P52/'2019'!P52-100</f>
        <v>12.65473382134779</v>
      </c>
      <c r="S52" s="9">
        <f>'2024'!S52</f>
        <v>2</v>
      </c>
    </row>
    <row r="53" spans="1:19" ht="33.75" customHeight="1" x14ac:dyDescent="0.25">
      <c r="A53" s="75" t="s">
        <v>43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</row>
    <row r="54" spans="1:19" x14ac:dyDescent="0.25">
      <c r="A54" s="2"/>
      <c r="B54" s="2" t="str">
        <f>'2024'!B54</f>
        <v>Insgesamt</v>
      </c>
      <c r="C54" s="9">
        <f>'2024'!C54</f>
        <v>4745</v>
      </c>
      <c r="D54" s="9">
        <f>'2024'!D54</f>
        <v>4516</v>
      </c>
      <c r="E54" s="9">
        <f>'2024'!E54</f>
        <v>346121</v>
      </c>
      <c r="F54" s="9">
        <f>'2024'!F54</f>
        <v>330336</v>
      </c>
      <c r="G54" s="9">
        <f>'2024'!G54</f>
        <v>1878072</v>
      </c>
      <c r="H54" s="18">
        <f>100*G54/'2019'!G54-100</f>
        <v>-5.0973599077488672</v>
      </c>
      <c r="I54" s="9">
        <f>'2024'!I54</f>
        <v>1499503</v>
      </c>
      <c r="J54" s="9">
        <f>'2024'!J54</f>
        <v>378569</v>
      </c>
      <c r="K54" s="18">
        <f>100*I54/'2019'!I54-100</f>
        <v>-3.2757181578108856</v>
      </c>
      <c r="L54" s="18">
        <f>100*J54/'2019'!J54-100</f>
        <v>-11.685484999766715</v>
      </c>
      <c r="M54" s="9">
        <f>'2024'!M54</f>
        <v>4226450</v>
      </c>
      <c r="N54" s="18">
        <f>100*M54/'2019'!M54-100</f>
        <v>-0.79577912910033888</v>
      </c>
      <c r="O54" s="9">
        <f>'2024'!O54</f>
        <v>3461582</v>
      </c>
      <c r="P54" s="9">
        <f>'2024'!P54</f>
        <v>764868</v>
      </c>
      <c r="Q54" s="18">
        <f>100*O54/'2019'!O54-100</f>
        <v>2.2927332065404329</v>
      </c>
      <c r="R54" s="18">
        <f>100*P54/'2019'!P54-100</f>
        <v>-12.721870196734898</v>
      </c>
      <c r="S54" s="9">
        <f>'2024'!S54</f>
        <v>2.2999999999999998</v>
      </c>
    </row>
    <row r="55" spans="1:19" x14ac:dyDescent="0.25">
      <c r="A55" s="2"/>
      <c r="B55" s="2" t="str">
        <f>'2024'!B55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'2024'!A56</f>
        <v>201</v>
      </c>
      <c r="B56" s="2" t="str">
        <f>'2024'!B56</f>
        <v>Eifel und Region Aachen</v>
      </c>
      <c r="C56" s="9">
        <f>'2024'!C56</f>
        <v>410</v>
      </c>
      <c r="D56" s="9">
        <f>'2024'!D56</f>
        <v>379</v>
      </c>
      <c r="E56" s="9">
        <f>'2024'!E56</f>
        <v>20844</v>
      </c>
      <c r="F56" s="9">
        <f>'2024'!F56</f>
        <v>19795</v>
      </c>
      <c r="G56" s="9">
        <f>'2024'!G56</f>
        <v>98487</v>
      </c>
      <c r="H56" s="18">
        <f>100*G56/'2019'!G56-100</f>
        <v>5.5221625791520665</v>
      </c>
      <c r="I56" s="9">
        <f>'2024'!I56</f>
        <v>76168</v>
      </c>
      <c r="J56" s="9">
        <f>'2024'!J56</f>
        <v>22319</v>
      </c>
      <c r="K56" s="18">
        <f>100*I56/'2019'!I56-100</f>
        <v>5.1071522210109492</v>
      </c>
      <c r="L56" s="18">
        <f>100*J56/'2019'!J56-100</f>
        <v>6.9634812613821566</v>
      </c>
      <c r="M56" s="9">
        <f>'2024'!M56</f>
        <v>231497</v>
      </c>
      <c r="N56" s="18">
        <f>100*M56/'2019'!M56-100</f>
        <v>14.233760337919193</v>
      </c>
      <c r="O56" s="9">
        <f>'2024'!O56</f>
        <v>188809</v>
      </c>
      <c r="P56" s="9">
        <f>'2024'!P56</f>
        <v>42688</v>
      </c>
      <c r="Q56" s="18">
        <f>100*O56/'2019'!O56-100</f>
        <v>17.699606024336731</v>
      </c>
      <c r="R56" s="18">
        <f>100*P56/'2019'!P56-100</f>
        <v>1.0701771001041749</v>
      </c>
      <c r="S56" s="9">
        <f>'2024'!S56</f>
        <v>2.4</v>
      </c>
    </row>
    <row r="57" spans="1:19" x14ac:dyDescent="0.25">
      <c r="A57" s="2" t="str">
        <f>'2024'!A57</f>
        <v>202</v>
      </c>
      <c r="B57" s="2" t="str">
        <f>'2024'!B57</f>
        <v>Niederrhein</v>
      </c>
      <c r="C57" s="9">
        <f>'2024'!C57</f>
        <v>518</v>
      </c>
      <c r="D57" s="9">
        <f>'2024'!D57</f>
        <v>485</v>
      </c>
      <c r="E57" s="9">
        <f>'2024'!E57</f>
        <v>30355</v>
      </c>
      <c r="F57" s="9">
        <f>'2024'!F57</f>
        <v>28324</v>
      </c>
      <c r="G57" s="9">
        <f>'2024'!G57</f>
        <v>153067</v>
      </c>
      <c r="H57" s="18">
        <f>100*G57/'2019'!G57-100</f>
        <v>-12.912347378841844</v>
      </c>
      <c r="I57" s="9">
        <f>'2024'!I57</f>
        <v>126283</v>
      </c>
      <c r="J57" s="9">
        <f>'2024'!J57</f>
        <v>26784</v>
      </c>
      <c r="K57" s="18">
        <f>100*I57/'2019'!I57-100</f>
        <v>-11.367289214550922</v>
      </c>
      <c r="L57" s="18">
        <f>100*J57/'2019'!J57-100</f>
        <v>-19.526484992338425</v>
      </c>
      <c r="M57" s="9">
        <f>'2024'!M57</f>
        <v>349787</v>
      </c>
      <c r="N57" s="18">
        <f>100*M57/'2019'!M57-100</f>
        <v>-0.23957082597746648</v>
      </c>
      <c r="O57" s="9">
        <f>'2024'!O57</f>
        <v>294264</v>
      </c>
      <c r="P57" s="9">
        <f>'2024'!P57</f>
        <v>55523</v>
      </c>
      <c r="Q57" s="18">
        <f>100*O57/'2019'!O57-100</f>
        <v>2.886992276412812</v>
      </c>
      <c r="R57" s="18">
        <f>100*P57/'2019'!P57-100</f>
        <v>-14.0776849272671</v>
      </c>
      <c r="S57" s="9">
        <f>'2024'!S57</f>
        <v>2.2999999999999998</v>
      </c>
    </row>
    <row r="58" spans="1:19" x14ac:dyDescent="0.25">
      <c r="A58" s="2" t="str">
        <f>'2024'!A58</f>
        <v>203</v>
      </c>
      <c r="B58" s="2" t="str">
        <f>'2024'!B58</f>
        <v>Münsterland</v>
      </c>
      <c r="C58" s="9">
        <f>'2024'!C58</f>
        <v>553</v>
      </c>
      <c r="D58" s="9">
        <f>'2024'!D58</f>
        <v>538</v>
      </c>
      <c r="E58" s="9">
        <f>'2024'!E58</f>
        <v>28371</v>
      </c>
      <c r="F58" s="9">
        <f>'2024'!F58</f>
        <v>27197</v>
      </c>
      <c r="G58" s="9">
        <f>'2024'!G58</f>
        <v>137233</v>
      </c>
      <c r="H58" s="18">
        <f>100*G58/'2019'!G58-100</f>
        <v>4.7236403317994871</v>
      </c>
      <c r="I58" s="9">
        <f>'2024'!I58</f>
        <v>123557</v>
      </c>
      <c r="J58" s="9">
        <f>'2024'!J58</f>
        <v>13676</v>
      </c>
      <c r="K58" s="18">
        <f>100*I58/'2019'!I58-100</f>
        <v>5.0476109505186173</v>
      </c>
      <c r="L58" s="18">
        <f>100*J58/'2019'!J58-100</f>
        <v>1.8848245548685156</v>
      </c>
      <c r="M58" s="9">
        <f>'2024'!M58</f>
        <v>348978</v>
      </c>
      <c r="N58" s="18">
        <f>100*M58/'2019'!M58-100</f>
        <v>18.303642558096172</v>
      </c>
      <c r="O58" s="9">
        <f>'2024'!O58</f>
        <v>315105</v>
      </c>
      <c r="P58" s="9">
        <f>'2024'!P58</f>
        <v>33873</v>
      </c>
      <c r="Q58" s="18">
        <f>100*O58/'2019'!O58-100</f>
        <v>18.351073818949388</v>
      </c>
      <c r="R58" s="18">
        <f>100*P58/'2019'!P58-100</f>
        <v>17.864226312676152</v>
      </c>
      <c r="S58" s="9">
        <f>'2024'!S58</f>
        <v>2.5</v>
      </c>
    </row>
    <row r="59" spans="1:19" x14ac:dyDescent="0.25">
      <c r="A59" s="2" t="str">
        <f>'2024'!A59</f>
        <v>204</v>
      </c>
      <c r="B59" s="2" t="str">
        <f>'2024'!B59</f>
        <v>Teutoburger Wald</v>
      </c>
      <c r="C59" s="9">
        <f>'2024'!C59</f>
        <v>679</v>
      </c>
      <c r="D59" s="9">
        <f>'2024'!D59</f>
        <v>638</v>
      </c>
      <c r="E59" s="9">
        <f>'2024'!E59</f>
        <v>39679</v>
      </c>
      <c r="F59" s="9">
        <f>'2024'!F59</f>
        <v>37501</v>
      </c>
      <c r="G59" s="9">
        <f>'2024'!G59</f>
        <v>151591</v>
      </c>
      <c r="H59" s="18">
        <f>100*G59/'2019'!G59-100</f>
        <v>-10.304898613666893</v>
      </c>
      <c r="I59" s="9">
        <f>'2024'!I59</f>
        <v>139274</v>
      </c>
      <c r="J59" s="9">
        <f>'2024'!J59</f>
        <v>12317</v>
      </c>
      <c r="K59" s="18">
        <f>100*I59/'2019'!I59-100</f>
        <v>-7.2570119596196321</v>
      </c>
      <c r="L59" s="18">
        <f>100*J59/'2019'!J59-100</f>
        <v>-34.605787098486857</v>
      </c>
      <c r="M59" s="9">
        <f>'2024'!M59</f>
        <v>532853</v>
      </c>
      <c r="N59" s="18">
        <f>100*M59/'2019'!M59-100</f>
        <v>-3.1190455411557707</v>
      </c>
      <c r="O59" s="9">
        <f>'2024'!O59</f>
        <v>500213</v>
      </c>
      <c r="P59" s="9">
        <f>'2024'!P59</f>
        <v>32640</v>
      </c>
      <c r="Q59" s="18">
        <f>100*O59/'2019'!O59-100</f>
        <v>-1.6109267647909178</v>
      </c>
      <c r="R59" s="18">
        <f>100*P59/'2019'!P59-100</f>
        <v>-21.547890878500183</v>
      </c>
      <c r="S59" s="9">
        <f>'2024'!S59</f>
        <v>3.5</v>
      </c>
    </row>
    <row r="60" spans="1:19" x14ac:dyDescent="0.25">
      <c r="A60" s="2" t="str">
        <f>'2024'!A60</f>
        <v>205</v>
      </c>
      <c r="B60" s="2" t="str">
        <f>'2024'!B60</f>
        <v>Sauerland</v>
      </c>
      <c r="C60" s="9">
        <f>'2024'!C60</f>
        <v>769</v>
      </c>
      <c r="D60" s="9">
        <f>'2024'!D60</f>
        <v>743</v>
      </c>
      <c r="E60" s="9">
        <f>'2024'!E60</f>
        <v>41798</v>
      </c>
      <c r="F60" s="9">
        <f>'2024'!F60</f>
        <v>40436</v>
      </c>
      <c r="G60" s="9">
        <f>'2024'!G60</f>
        <v>154872</v>
      </c>
      <c r="H60" s="18">
        <f>100*G60/'2019'!G60-100</f>
        <v>-9.0058754406580448</v>
      </c>
      <c r="I60" s="9">
        <f>'2024'!I60</f>
        <v>135856</v>
      </c>
      <c r="J60" s="9">
        <f>'2024'!J60</f>
        <v>19016</v>
      </c>
      <c r="K60" s="18">
        <f>100*I60/'2019'!I60-100</f>
        <v>2.9695766193212023</v>
      </c>
      <c r="L60" s="18">
        <f>100*J60/'2019'!J60-100</f>
        <v>-50.300559301656996</v>
      </c>
      <c r="M60" s="9">
        <f>'2024'!M60</f>
        <v>492530</v>
      </c>
      <c r="N60" s="18">
        <f>100*M60/'2019'!M60-100</f>
        <v>-2.0854041588803653</v>
      </c>
      <c r="O60" s="9">
        <f>'2024'!O60</f>
        <v>435533</v>
      </c>
      <c r="P60" s="9">
        <f>'2024'!P60</f>
        <v>56997</v>
      </c>
      <c r="Q60" s="18">
        <f>100*O60/'2019'!O60-100</f>
        <v>11.092604165338159</v>
      </c>
      <c r="R60" s="18">
        <f>100*P60/'2019'!P60-100</f>
        <v>-48.639783735075468</v>
      </c>
      <c r="S60" s="9">
        <f>'2024'!S60</f>
        <v>3.2</v>
      </c>
    </row>
    <row r="61" spans="1:19" x14ac:dyDescent="0.25">
      <c r="A61" s="2" t="str">
        <f>'2024'!A61</f>
        <v>206</v>
      </c>
      <c r="B61" s="2" t="str">
        <f>'2024'!B61</f>
        <v>Siegerland-Wittgenstein</v>
      </c>
      <c r="C61" s="9">
        <f>'2024'!C61</f>
        <v>95</v>
      </c>
      <c r="D61" s="9">
        <f>'2024'!D61</f>
        <v>90</v>
      </c>
      <c r="E61" s="9">
        <f>'2024'!E61</f>
        <v>5002</v>
      </c>
      <c r="F61" s="9">
        <f>'2024'!F61</f>
        <v>4868</v>
      </c>
      <c r="G61" s="9">
        <f>'2024'!G61</f>
        <v>17650</v>
      </c>
      <c r="H61" s="18">
        <f>100*G61/'2019'!G61-100</f>
        <v>-16.999764871855163</v>
      </c>
      <c r="I61" s="9">
        <f>'2024'!I61</f>
        <v>14507</v>
      </c>
      <c r="J61" s="9">
        <f>'2024'!J61</f>
        <v>3143</v>
      </c>
      <c r="K61" s="18">
        <f>100*I61/'2019'!I61-100</f>
        <v>-15.257900578304813</v>
      </c>
      <c r="L61" s="18">
        <f>100*J61/'2019'!J61-100</f>
        <v>-24.191992281717319</v>
      </c>
      <c r="M61" s="9">
        <f>'2024'!M61</f>
        <v>62848</v>
      </c>
      <c r="N61" s="18">
        <f>100*M61/'2019'!M61-100</f>
        <v>-9.1647516223677172</v>
      </c>
      <c r="O61" s="9">
        <f>'2024'!O61</f>
        <v>55631</v>
      </c>
      <c r="P61" s="9">
        <f>'2024'!P61</f>
        <v>7217</v>
      </c>
      <c r="Q61" s="18">
        <f>100*O61/'2019'!O61-100</f>
        <v>-7.9810109831943947</v>
      </c>
      <c r="R61" s="18">
        <f>100*P61/'2019'!P61-100</f>
        <v>-17.359441200045808</v>
      </c>
      <c r="S61" s="9">
        <f>'2024'!S61</f>
        <v>3.6</v>
      </c>
    </row>
    <row r="62" spans="1:19" x14ac:dyDescent="0.25">
      <c r="A62" s="2" t="str">
        <f>'2024'!A62</f>
        <v>207</v>
      </c>
      <c r="B62" s="2" t="str">
        <f>'2024'!B62</f>
        <v>Bergisches Land</v>
      </c>
      <c r="C62" s="9">
        <f>'2024'!C62</f>
        <v>170</v>
      </c>
      <c r="D62" s="9">
        <f>'2024'!D62</f>
        <v>161</v>
      </c>
      <c r="E62" s="9">
        <f>'2024'!E62</f>
        <v>10463</v>
      </c>
      <c r="F62" s="9">
        <f>'2024'!F62</f>
        <v>9675</v>
      </c>
      <c r="G62" s="9">
        <f>'2024'!G62</f>
        <v>45518</v>
      </c>
      <c r="H62" s="18">
        <f>100*G62/'2019'!G62-100</f>
        <v>-19.700097027432307</v>
      </c>
      <c r="I62" s="9">
        <f>'2024'!I62</f>
        <v>40188</v>
      </c>
      <c r="J62" s="9">
        <f>'2024'!J62</f>
        <v>5330</v>
      </c>
      <c r="K62" s="18">
        <f>100*I62/'2019'!I62-100</f>
        <v>-16.650074664011953</v>
      </c>
      <c r="L62" s="18">
        <f>100*J62/'2019'!J62-100</f>
        <v>-37.064588499232492</v>
      </c>
      <c r="M62" s="9">
        <f>'2024'!M62</f>
        <v>122736</v>
      </c>
      <c r="N62" s="18">
        <f>100*M62/'2019'!M62-100</f>
        <v>-13.383815216547518</v>
      </c>
      <c r="O62" s="9">
        <f>'2024'!O62</f>
        <v>110244</v>
      </c>
      <c r="P62" s="9">
        <f>'2024'!P62</f>
        <v>12492</v>
      </c>
      <c r="Q62" s="18">
        <f>100*O62/'2019'!O62-100</f>
        <v>-10.192577144905343</v>
      </c>
      <c r="R62" s="18">
        <f>100*P62/'2019'!P62-100</f>
        <v>-34.061757719714961</v>
      </c>
      <c r="S62" s="9">
        <f>'2024'!S62</f>
        <v>2.7</v>
      </c>
    </row>
    <row r="63" spans="1:19" x14ac:dyDescent="0.25">
      <c r="A63" s="2" t="str">
        <f>'2024'!A63</f>
        <v>208</v>
      </c>
      <c r="B63" s="2" t="str">
        <f>'2024'!B63</f>
        <v>Bergisches Städtedreieck</v>
      </c>
      <c r="C63" s="9">
        <f>'2024'!C63</f>
        <v>72</v>
      </c>
      <c r="D63" s="9">
        <f>'2024'!D63</f>
        <v>69</v>
      </c>
      <c r="E63" s="9">
        <f>'2024'!E63</f>
        <v>5742</v>
      </c>
      <c r="F63" s="9">
        <f>'2024'!F63</f>
        <v>5418</v>
      </c>
      <c r="G63" s="9">
        <f>'2024'!G63</f>
        <v>26214</v>
      </c>
      <c r="H63" s="18">
        <f>100*G63/'2019'!G63-100</f>
        <v>-17.065299924069862</v>
      </c>
      <c r="I63" s="9">
        <f>'2024'!I63</f>
        <v>21488</v>
      </c>
      <c r="J63" s="9">
        <f>'2024'!J63</f>
        <v>4726</v>
      </c>
      <c r="K63" s="18">
        <f>100*I63/'2019'!I63-100</f>
        <v>-19.646997232817284</v>
      </c>
      <c r="L63" s="18">
        <f>100*J63/'2019'!J63-100</f>
        <v>-2.8771064529387615</v>
      </c>
      <c r="M63" s="9">
        <f>'2024'!M63</f>
        <v>63096</v>
      </c>
      <c r="N63" s="18">
        <f>100*M63/'2019'!M63-100</f>
        <v>-14.578143615292973</v>
      </c>
      <c r="O63" s="9">
        <f>'2024'!O63</f>
        <v>54436</v>
      </c>
      <c r="P63" s="9">
        <f>'2024'!P63</f>
        <v>8660</v>
      </c>
      <c r="Q63" s="18">
        <f>100*O63/'2019'!O63-100</f>
        <v>-14.133383809704085</v>
      </c>
      <c r="R63" s="18">
        <f>100*P63/'2019'!P63-100</f>
        <v>-17.271685135651509</v>
      </c>
      <c r="S63" s="9">
        <f>'2024'!S63</f>
        <v>2.4</v>
      </c>
    </row>
    <row r="64" spans="1:19" x14ac:dyDescent="0.25">
      <c r="A64" s="2" t="str">
        <f>'2024'!A64</f>
        <v>209</v>
      </c>
      <c r="B64" s="2" t="str">
        <f>'2024'!B64</f>
        <v>Bonn und Rhein-Sieg-Kreis</v>
      </c>
      <c r="C64" s="9">
        <f>'2024'!C64</f>
        <v>214</v>
      </c>
      <c r="D64" s="9">
        <f>'2024'!D64</f>
        <v>208</v>
      </c>
      <c r="E64" s="9">
        <f>'2024'!E64</f>
        <v>19150</v>
      </c>
      <c r="F64" s="9">
        <f>'2024'!F64</f>
        <v>18750</v>
      </c>
      <c r="G64" s="9">
        <f>'2024'!G64</f>
        <v>112913</v>
      </c>
      <c r="H64" s="18">
        <f>100*G64/'2019'!G64-100</f>
        <v>-10.91676528599605</v>
      </c>
      <c r="I64" s="9">
        <f>'2024'!I64</f>
        <v>96781</v>
      </c>
      <c r="J64" s="9">
        <f>'2024'!J64</f>
        <v>16132</v>
      </c>
      <c r="K64" s="18">
        <f>100*I64/'2019'!I64-100</f>
        <v>-8.4371659145308797</v>
      </c>
      <c r="L64" s="18">
        <f>100*J64/'2019'!J64-100</f>
        <v>-23.367060947223408</v>
      </c>
      <c r="M64" s="9">
        <f>'2024'!M64</f>
        <v>232586</v>
      </c>
      <c r="N64" s="18">
        <f>100*M64/'2019'!M64-100</f>
        <v>-8.2066461441313407</v>
      </c>
      <c r="O64" s="9">
        <f>'2024'!O64</f>
        <v>197222</v>
      </c>
      <c r="P64" s="9">
        <f>'2024'!P64</f>
        <v>35364</v>
      </c>
      <c r="Q64" s="18">
        <f>100*O64/'2019'!O64-100</f>
        <v>-4.0235534575891734</v>
      </c>
      <c r="R64" s="18">
        <f>100*P64/'2019'!P64-100</f>
        <v>-26.155773647943207</v>
      </c>
      <c r="S64" s="9">
        <f>'2024'!S64</f>
        <v>2.1</v>
      </c>
    </row>
    <row r="65" spans="1:19" x14ac:dyDescent="0.25">
      <c r="A65" s="2" t="str">
        <f>'2024'!A65</f>
        <v>210</v>
      </c>
      <c r="B65" s="2" t="str">
        <f>'2024'!B65</f>
        <v>Köln und Rhein-Erft-Kreis</v>
      </c>
      <c r="C65" s="9">
        <f>'2024'!C65</f>
        <v>363</v>
      </c>
      <c r="D65" s="9">
        <f>'2024'!D65</f>
        <v>339</v>
      </c>
      <c r="E65" s="9">
        <f>'2024'!E65</f>
        <v>48030</v>
      </c>
      <c r="F65" s="9">
        <f>'2024'!F65</f>
        <v>45723</v>
      </c>
      <c r="G65" s="9">
        <f>'2024'!G65</f>
        <v>364373</v>
      </c>
      <c r="H65" s="18">
        <f>100*G65/'2019'!G65-100</f>
        <v>2.0629789808631784</v>
      </c>
      <c r="I65" s="9">
        <f>'2024'!I65</f>
        <v>252823</v>
      </c>
      <c r="J65" s="9">
        <f>'2024'!J65</f>
        <v>111550</v>
      </c>
      <c r="K65" s="18">
        <f>100*I65/'2019'!I65-100</f>
        <v>-1.9069753004989565</v>
      </c>
      <c r="L65" s="18">
        <f>100*J65/'2019'!J65-100</f>
        <v>12.370303213458243</v>
      </c>
      <c r="M65" s="9">
        <f>'2024'!M65</f>
        <v>667638</v>
      </c>
      <c r="N65" s="18">
        <f>100*M65/'2019'!M65-100</f>
        <v>-0.42714264834407345</v>
      </c>
      <c r="O65" s="9">
        <f>'2024'!O65</f>
        <v>455128</v>
      </c>
      <c r="P65" s="9">
        <f>'2024'!P65</f>
        <v>212510</v>
      </c>
      <c r="Q65" s="18">
        <f>100*O65/'2019'!O65-100</f>
        <v>-4.5094530035395053</v>
      </c>
      <c r="R65" s="18">
        <f>100*P65/'2019'!P65-100</f>
        <v>9.6084711756180354</v>
      </c>
      <c r="S65" s="9">
        <f>'2024'!S65</f>
        <v>1.8</v>
      </c>
    </row>
    <row r="66" spans="1:19" x14ac:dyDescent="0.25">
      <c r="A66" s="2" t="str">
        <f>'2024'!A66</f>
        <v>211</v>
      </c>
      <c r="B66" s="2" t="str">
        <f>'2024'!B66</f>
        <v>Düsseldorf und Kreis Mettmann</v>
      </c>
      <c r="C66" s="9">
        <f>'2024'!C66</f>
        <v>322</v>
      </c>
      <c r="D66" s="9">
        <f>'2024'!D66</f>
        <v>302</v>
      </c>
      <c r="E66" s="9">
        <f>'2024'!E66</f>
        <v>45545</v>
      </c>
      <c r="F66" s="9">
        <f>'2024'!F66</f>
        <v>43351</v>
      </c>
      <c r="G66" s="9">
        <f>'2024'!G66</f>
        <v>311121</v>
      </c>
      <c r="H66" s="18">
        <f>100*G66/'2019'!G66-100</f>
        <v>-4.741186628537136</v>
      </c>
      <c r="I66" s="9">
        <f>'2024'!I66</f>
        <v>217551</v>
      </c>
      <c r="J66" s="9">
        <f>'2024'!J66</f>
        <v>93570</v>
      </c>
      <c r="K66" s="18">
        <f>100*I66/'2019'!I66-100</f>
        <v>1.9910550200652608</v>
      </c>
      <c r="L66" s="18">
        <f>100*J66/'2019'!J66-100</f>
        <v>-17.415403082028561</v>
      </c>
      <c r="M66" s="9">
        <f>'2024'!M66</f>
        <v>525316</v>
      </c>
      <c r="N66" s="18">
        <f>100*M66/'2019'!M66-100</f>
        <v>-3.1986054242510278</v>
      </c>
      <c r="O66" s="9">
        <f>'2024'!O66</f>
        <v>350157</v>
      </c>
      <c r="P66" s="9">
        <f>'2024'!P66</f>
        <v>175159</v>
      </c>
      <c r="Q66" s="18">
        <f>100*O66/'2019'!O66-100</f>
        <v>4.3531515422440776</v>
      </c>
      <c r="R66" s="18">
        <f>100*P66/'2019'!P66-100</f>
        <v>-15.432784225874357</v>
      </c>
      <c r="S66" s="9">
        <f>'2024'!S66</f>
        <v>1.7</v>
      </c>
    </row>
    <row r="67" spans="1:19" x14ac:dyDescent="0.25">
      <c r="A67" s="2" t="str">
        <f>'2024'!A67</f>
        <v>212</v>
      </c>
      <c r="B67" s="2" t="str">
        <f>'2024'!B67</f>
        <v>Ruhrgebiet</v>
      </c>
      <c r="C67" s="9">
        <f>'2024'!C67</f>
        <v>580</v>
      </c>
      <c r="D67" s="9">
        <f>'2024'!D67</f>
        <v>564</v>
      </c>
      <c r="E67" s="9">
        <f>'2024'!E67</f>
        <v>51142</v>
      </c>
      <c r="F67" s="9">
        <f>'2024'!F67</f>
        <v>49298</v>
      </c>
      <c r="G67" s="9">
        <f>'2024'!G67</f>
        <v>305033</v>
      </c>
      <c r="H67" s="18">
        <f>100*G67/'2019'!G67-100</f>
        <v>-4.5814707878841006</v>
      </c>
      <c r="I67" s="9">
        <f>'2024'!I67</f>
        <v>255027</v>
      </c>
      <c r="J67" s="9">
        <f>'2024'!J67</f>
        <v>50006</v>
      </c>
      <c r="K67" s="18">
        <f>100*I67/'2019'!I67-100</f>
        <v>-4.4098023928753491</v>
      </c>
      <c r="L67" s="18">
        <f>100*J67/'2019'!J67-100</f>
        <v>-5.44746345982945</v>
      </c>
      <c r="M67" s="9">
        <f>'2024'!M67</f>
        <v>596585</v>
      </c>
      <c r="N67" s="18">
        <f>100*M67/'2019'!M67-100</f>
        <v>-1.8372655906777595</v>
      </c>
      <c r="O67" s="9">
        <f>'2024'!O67</f>
        <v>504840</v>
      </c>
      <c r="P67" s="9">
        <f>'2024'!P67</f>
        <v>91745</v>
      </c>
      <c r="Q67" s="18">
        <f>100*O67/'2019'!O67-100</f>
        <v>-0.34938118078996183</v>
      </c>
      <c r="R67" s="18">
        <f>100*P67/'2019'!P67-100</f>
        <v>-9.2900010875905963</v>
      </c>
      <c r="S67" s="9">
        <f>'2024'!S67</f>
        <v>2</v>
      </c>
    </row>
    <row r="68" spans="1:19" ht="33.75" customHeight="1" x14ac:dyDescent="0.25">
      <c r="A68" s="75" t="s">
        <v>44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</row>
    <row r="69" spans="1:19" x14ac:dyDescent="0.25">
      <c r="A69" s="2"/>
      <c r="B69" s="2" t="str">
        <f>'2024'!B69</f>
        <v>Insgesamt</v>
      </c>
      <c r="C69" s="9">
        <f>'2024'!C69</f>
        <v>4747</v>
      </c>
      <c r="D69" s="9">
        <f>'2024'!D69</f>
        <v>4579</v>
      </c>
      <c r="E69" s="9">
        <f>'2024'!E69</f>
        <v>346194</v>
      </c>
      <c r="F69" s="9">
        <f>'2024'!F69</f>
        <v>331618</v>
      </c>
      <c r="G69" s="9">
        <f>'2024'!G69</f>
        <v>2036384</v>
      </c>
      <c r="H69" s="18">
        <f>100*G69/'2019'!G69-100</f>
        <v>6.8082675829325723</v>
      </c>
      <c r="I69" s="9">
        <f>'2024'!I69</f>
        <v>1609513</v>
      </c>
      <c r="J69" s="9">
        <f>'2024'!J69</f>
        <v>426871</v>
      </c>
      <c r="K69" s="18">
        <f>100*I69/'2019'!I69-100</f>
        <v>7.7934106912518928</v>
      </c>
      <c r="L69" s="18">
        <f>100*J69/'2019'!J69-100</f>
        <v>3.2503452796462824</v>
      </c>
      <c r="M69" s="9">
        <f>'2024'!M69</f>
        <v>4425765</v>
      </c>
      <c r="N69" s="18">
        <f>100*M69/'2019'!M69-100</f>
        <v>3.9195189111398605</v>
      </c>
      <c r="O69" s="9">
        <f>'2024'!O69</f>
        <v>3585873</v>
      </c>
      <c r="P69" s="9">
        <f>'2024'!P69</f>
        <v>839892</v>
      </c>
      <c r="Q69" s="18">
        <f>100*O69/'2019'!O69-100</f>
        <v>4.4773601546063304</v>
      </c>
      <c r="R69" s="18">
        <f>100*P69/'2019'!P69-100</f>
        <v>1.6033620520711622</v>
      </c>
      <c r="S69" s="9">
        <f>'2024'!S69</f>
        <v>2.2000000000000002</v>
      </c>
    </row>
    <row r="70" spans="1:19" x14ac:dyDescent="0.25">
      <c r="A70" s="2"/>
      <c r="B70" s="2" t="str">
        <f>'2024'!B70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'2024'!A71</f>
        <v>201</v>
      </c>
      <c r="B71" s="2" t="str">
        <f>'2024'!B71</f>
        <v>Eifel und Region Aachen</v>
      </c>
      <c r="C71" s="9">
        <f>'2024'!C71</f>
        <v>409</v>
      </c>
      <c r="D71" s="9">
        <f>'2024'!D71</f>
        <v>387</v>
      </c>
      <c r="E71" s="9">
        <f>'2024'!E71</f>
        <v>20823</v>
      </c>
      <c r="F71" s="9">
        <f>'2024'!F71</f>
        <v>19844</v>
      </c>
      <c r="G71" s="9">
        <f>'2024'!G71</f>
        <v>113231</v>
      </c>
      <c r="H71" s="18">
        <f>100*G71/'2019'!G71-100</f>
        <v>1.5333434958438374</v>
      </c>
      <c r="I71" s="9">
        <f>'2024'!I71</f>
        <v>83815</v>
      </c>
      <c r="J71" s="9">
        <f>'2024'!J71</f>
        <v>29416</v>
      </c>
      <c r="K71" s="18">
        <f>100*I71/'2019'!I71-100</f>
        <v>3.9540104431518017</v>
      </c>
      <c r="L71" s="18">
        <f>100*J71/'2019'!J71-100</f>
        <v>-4.784100472583674</v>
      </c>
      <c r="M71" s="9">
        <f>'2024'!M71</f>
        <v>255634</v>
      </c>
      <c r="N71" s="18">
        <f>100*M71/'2019'!M71-100</f>
        <v>-2.6107959632286537</v>
      </c>
      <c r="O71" s="9">
        <f>'2024'!O71</f>
        <v>196557</v>
      </c>
      <c r="P71" s="9">
        <f>'2024'!P71</f>
        <v>59077</v>
      </c>
      <c r="Q71" s="18">
        <f>100*O71/'2019'!O71-100</f>
        <v>4.3689500820372871</v>
      </c>
      <c r="R71" s="18">
        <f>100*P71/'2019'!P71-100</f>
        <v>-20.336308961946116</v>
      </c>
      <c r="S71" s="9">
        <f>'2024'!S71</f>
        <v>2.2999999999999998</v>
      </c>
    </row>
    <row r="72" spans="1:19" x14ac:dyDescent="0.25">
      <c r="A72" s="2" t="str">
        <f>'2024'!A72</f>
        <v>202</v>
      </c>
      <c r="B72" s="2" t="str">
        <f>'2024'!B72</f>
        <v>Niederrhein</v>
      </c>
      <c r="C72" s="9">
        <f>'2024'!C72</f>
        <v>518</v>
      </c>
      <c r="D72" s="9">
        <f>'2024'!D72</f>
        <v>495</v>
      </c>
      <c r="E72" s="9">
        <f>'2024'!E72</f>
        <v>30370</v>
      </c>
      <c r="F72" s="9">
        <f>'2024'!F72</f>
        <v>28646</v>
      </c>
      <c r="G72" s="9">
        <f>'2024'!G72</f>
        <v>168255</v>
      </c>
      <c r="H72" s="18">
        <f>100*G72/'2019'!G72-100</f>
        <v>-7.9346232134649455</v>
      </c>
      <c r="I72" s="9">
        <f>'2024'!I72</f>
        <v>141234</v>
      </c>
      <c r="J72" s="9">
        <f>'2024'!J72</f>
        <v>27021</v>
      </c>
      <c r="K72" s="18">
        <f>100*I72/'2019'!I72-100</f>
        <v>-3.9844998130459857</v>
      </c>
      <c r="L72" s="18">
        <f>100*J72/'2019'!J72-100</f>
        <v>-24.22814839740893</v>
      </c>
      <c r="M72" s="9">
        <f>'2024'!M72</f>
        <v>378525</v>
      </c>
      <c r="N72" s="18">
        <f>100*M72/'2019'!M72-100</f>
        <v>1.3147294125204354</v>
      </c>
      <c r="O72" s="9">
        <f>'2024'!O72</f>
        <v>323661</v>
      </c>
      <c r="P72" s="9">
        <f>'2024'!P72</f>
        <v>54864</v>
      </c>
      <c r="Q72" s="18">
        <f>100*O72/'2019'!O72-100</f>
        <v>4.6989179484691164</v>
      </c>
      <c r="R72" s="18">
        <f>100*P72/'2019'!P72-100</f>
        <v>-14.91051211265858</v>
      </c>
      <c r="S72" s="9">
        <f>'2024'!S72</f>
        <v>2.2000000000000002</v>
      </c>
    </row>
    <row r="73" spans="1:19" x14ac:dyDescent="0.25">
      <c r="A73" s="2" t="str">
        <f>'2024'!A73</f>
        <v>203</v>
      </c>
      <c r="B73" s="2" t="str">
        <f>'2024'!B73</f>
        <v>Münsterland</v>
      </c>
      <c r="C73" s="9">
        <f>'2024'!C73</f>
        <v>554</v>
      </c>
      <c r="D73" s="9">
        <f>'2024'!D73</f>
        <v>541</v>
      </c>
      <c r="E73" s="9">
        <f>'2024'!E73</f>
        <v>28496</v>
      </c>
      <c r="F73" s="9">
        <f>'2024'!F73</f>
        <v>27399</v>
      </c>
      <c r="G73" s="9">
        <f>'2024'!G73</f>
        <v>154966</v>
      </c>
      <c r="H73" s="18">
        <f>100*G73/'2019'!G73-100</f>
        <v>13.226268412438628</v>
      </c>
      <c r="I73" s="9">
        <f>'2024'!I73</f>
        <v>131589</v>
      </c>
      <c r="J73" s="9">
        <f>'2024'!J73</f>
        <v>23377</v>
      </c>
      <c r="K73" s="18">
        <f>100*I73/'2019'!I73-100</f>
        <v>8.8844206136431296</v>
      </c>
      <c r="L73" s="18">
        <f>100*J73/'2019'!J73-100</f>
        <v>45.996752435673244</v>
      </c>
      <c r="M73" s="9">
        <f>'2024'!M73</f>
        <v>383892</v>
      </c>
      <c r="N73" s="18">
        <f>100*M73/'2019'!M73-100</f>
        <v>14.886816620180284</v>
      </c>
      <c r="O73" s="9">
        <f>'2024'!O73</f>
        <v>334329</v>
      </c>
      <c r="P73" s="9">
        <f>'2024'!P73</f>
        <v>49563</v>
      </c>
      <c r="Q73" s="18">
        <f>100*O73/'2019'!O73-100</f>
        <v>11.366157351427518</v>
      </c>
      <c r="R73" s="18">
        <f>100*P73/'2019'!P73-100</f>
        <v>46.026929082820175</v>
      </c>
      <c r="S73" s="9">
        <f>'2024'!S73</f>
        <v>2.5</v>
      </c>
    </row>
    <row r="74" spans="1:19" x14ac:dyDescent="0.25">
      <c r="A74" s="2" t="str">
        <f>'2024'!A74</f>
        <v>204</v>
      </c>
      <c r="B74" s="2" t="str">
        <f>'2024'!B74</f>
        <v>Teutoburger Wald</v>
      </c>
      <c r="C74" s="9">
        <f>'2024'!C74</f>
        <v>683</v>
      </c>
      <c r="D74" s="9">
        <f>'2024'!D74</f>
        <v>657</v>
      </c>
      <c r="E74" s="9">
        <f>'2024'!E74</f>
        <v>39716</v>
      </c>
      <c r="F74" s="9">
        <f>'2024'!F74</f>
        <v>37988</v>
      </c>
      <c r="G74" s="9">
        <f>'2024'!G74</f>
        <v>165197</v>
      </c>
      <c r="H74" s="18">
        <f>100*G74/'2019'!G74-100</f>
        <v>-3.6819581137179966</v>
      </c>
      <c r="I74" s="9">
        <f>'2024'!I74</f>
        <v>149571</v>
      </c>
      <c r="J74" s="9">
        <f>'2024'!J74</f>
        <v>15626</v>
      </c>
      <c r="K74" s="18">
        <f>100*I74/'2019'!I74-100</f>
        <v>-0.79854087216050118</v>
      </c>
      <c r="L74" s="18">
        <f>100*J74/'2019'!J74-100</f>
        <v>-24.646766648984908</v>
      </c>
      <c r="M74" s="9">
        <f>'2024'!M74</f>
        <v>541491</v>
      </c>
      <c r="N74" s="18">
        <f>100*M74/'2019'!M74-100</f>
        <v>-7.4260421795503078</v>
      </c>
      <c r="O74" s="9">
        <f>'2024'!O74</f>
        <v>502179</v>
      </c>
      <c r="P74" s="9">
        <f>'2024'!P74</f>
        <v>39312</v>
      </c>
      <c r="Q74" s="18">
        <f>100*O74/'2019'!O74-100</f>
        <v>-6.1833405881440768</v>
      </c>
      <c r="R74" s="18">
        <f>100*P74/'2019'!P74-100</f>
        <v>-20.82334696179332</v>
      </c>
      <c r="S74" s="9">
        <f>'2024'!S74</f>
        <v>3.3</v>
      </c>
    </row>
    <row r="75" spans="1:19" x14ac:dyDescent="0.25">
      <c r="A75" s="2" t="str">
        <f>'2024'!A75</f>
        <v>205</v>
      </c>
      <c r="B75" s="2" t="str">
        <f>'2024'!B75</f>
        <v>Sauerland</v>
      </c>
      <c r="C75" s="9">
        <f>'2024'!C75</f>
        <v>765</v>
      </c>
      <c r="D75" s="9">
        <f>'2024'!D75</f>
        <v>746</v>
      </c>
      <c r="E75" s="9">
        <f>'2024'!E75</f>
        <v>41682</v>
      </c>
      <c r="F75" s="9">
        <f>'2024'!F75</f>
        <v>40505</v>
      </c>
      <c r="G75" s="9">
        <f>'2024'!G75</f>
        <v>165015</v>
      </c>
      <c r="H75" s="18">
        <f>100*G75/'2019'!G75-100</f>
        <v>-1.9693459276421379</v>
      </c>
      <c r="I75" s="9">
        <f>'2024'!I75</f>
        <v>143061</v>
      </c>
      <c r="J75" s="9">
        <f>'2024'!J75</f>
        <v>21954</v>
      </c>
      <c r="K75" s="18">
        <f>100*I75/'2019'!I75-100</f>
        <v>0.29022692380492288</v>
      </c>
      <c r="L75" s="18">
        <f>100*J75/'2019'!J75-100</f>
        <v>-14.519331853755403</v>
      </c>
      <c r="M75" s="9">
        <f>'2024'!M75</f>
        <v>503464</v>
      </c>
      <c r="N75" s="18">
        <f>100*M75/'2019'!M75-100</f>
        <v>-7.8583167704364172</v>
      </c>
      <c r="O75" s="9">
        <f>'2024'!O75</f>
        <v>430580</v>
      </c>
      <c r="P75" s="9">
        <f>'2024'!P75</f>
        <v>72884</v>
      </c>
      <c r="Q75" s="18">
        <f>100*O75/'2019'!O75-100</f>
        <v>-7.0182257925196581</v>
      </c>
      <c r="R75" s="18">
        <f>100*P75/'2019'!P75-100</f>
        <v>-12.527303713305002</v>
      </c>
      <c r="S75" s="9">
        <f>'2024'!S75</f>
        <v>3.1</v>
      </c>
    </row>
    <row r="76" spans="1:19" x14ac:dyDescent="0.25">
      <c r="A76" s="2" t="str">
        <f>'2024'!A76</f>
        <v>206</v>
      </c>
      <c r="B76" s="2" t="str">
        <f>'2024'!B76</f>
        <v>Siegerland-Wittgenstein</v>
      </c>
      <c r="C76" s="9">
        <f>'2024'!C76</f>
        <v>94</v>
      </c>
      <c r="D76" s="9">
        <f>'2024'!D76</f>
        <v>91</v>
      </c>
      <c r="E76" s="9">
        <f>'2024'!E76</f>
        <v>4992</v>
      </c>
      <c r="F76" s="9">
        <f>'2024'!F76</f>
        <v>4831</v>
      </c>
      <c r="G76" s="9">
        <f>'2024'!G76</f>
        <v>19390</v>
      </c>
      <c r="H76" s="18">
        <f>100*G76/'2019'!G76-100</f>
        <v>-7.4551355479190562</v>
      </c>
      <c r="I76" s="9">
        <f>'2024'!I76</f>
        <v>16072</v>
      </c>
      <c r="J76" s="9">
        <f>'2024'!J76</f>
        <v>3318</v>
      </c>
      <c r="K76" s="18">
        <f>100*I76/'2019'!I76-100</f>
        <v>-3.0463895759184396</v>
      </c>
      <c r="L76" s="18">
        <f>100*J76/'2019'!J76-100</f>
        <v>-24.159999999999997</v>
      </c>
      <c r="M76" s="9">
        <f>'2024'!M76</f>
        <v>64314</v>
      </c>
      <c r="N76" s="18">
        <f>100*M76/'2019'!M76-100</f>
        <v>-7.5124392418533716</v>
      </c>
      <c r="O76" s="9">
        <f>'2024'!O76</f>
        <v>56884</v>
      </c>
      <c r="P76" s="9">
        <f>'2024'!P76</f>
        <v>7430</v>
      </c>
      <c r="Q76" s="18">
        <f>100*O76/'2019'!O76-100</f>
        <v>-4.4672846970307631</v>
      </c>
      <c r="R76" s="18">
        <f>100*P76/'2019'!P76-100</f>
        <v>-25.65539323594156</v>
      </c>
      <c r="S76" s="9">
        <f>'2024'!S76</f>
        <v>3.3</v>
      </c>
    </row>
    <row r="77" spans="1:19" x14ac:dyDescent="0.25">
      <c r="A77" s="2" t="str">
        <f>'2024'!A77</f>
        <v>207</v>
      </c>
      <c r="B77" s="2" t="str">
        <f>'2024'!B77</f>
        <v>Bergisches Land</v>
      </c>
      <c r="C77" s="9">
        <f>'2024'!C77</f>
        <v>169</v>
      </c>
      <c r="D77" s="9">
        <f>'2024'!D77</f>
        <v>163</v>
      </c>
      <c r="E77" s="9">
        <f>'2024'!E77</f>
        <v>10456</v>
      </c>
      <c r="F77" s="9">
        <f>'2024'!F77</f>
        <v>9653</v>
      </c>
      <c r="G77" s="9">
        <f>'2024'!G77</f>
        <v>49954</v>
      </c>
      <c r="H77" s="18">
        <f>100*G77/'2019'!G77-100</f>
        <v>-7.5969737888681266</v>
      </c>
      <c r="I77" s="9">
        <f>'2024'!I77</f>
        <v>44296</v>
      </c>
      <c r="J77" s="9">
        <f>'2024'!J77</f>
        <v>5658</v>
      </c>
      <c r="K77" s="18">
        <f>100*I77/'2019'!I77-100</f>
        <v>-5.7692307692307736</v>
      </c>
      <c r="L77" s="18">
        <f>100*J77/'2019'!J77-100</f>
        <v>-19.778817524457679</v>
      </c>
      <c r="M77" s="9">
        <f>'2024'!M77</f>
        <v>124965</v>
      </c>
      <c r="N77" s="18">
        <f>100*M77/'2019'!M77-100</f>
        <v>-12.150524784005512</v>
      </c>
      <c r="O77" s="9">
        <f>'2024'!O77</f>
        <v>113590</v>
      </c>
      <c r="P77" s="9">
        <f>'2024'!P77</f>
        <v>11375</v>
      </c>
      <c r="Q77" s="18">
        <f>100*O77/'2019'!O77-100</f>
        <v>-10.550603206602204</v>
      </c>
      <c r="R77" s="18">
        <f>100*P77/'2019'!P77-100</f>
        <v>-25.463600026210599</v>
      </c>
      <c r="S77" s="9">
        <f>'2024'!S77</f>
        <v>2.5</v>
      </c>
    </row>
    <row r="78" spans="1:19" x14ac:dyDescent="0.25">
      <c r="A78" s="2" t="str">
        <f>'2024'!A78</f>
        <v>208</v>
      </c>
      <c r="B78" s="2" t="str">
        <f>'2024'!B78</f>
        <v>Bergisches Städtedreieck</v>
      </c>
      <c r="C78" s="9">
        <f>'2024'!C78</f>
        <v>73</v>
      </c>
      <c r="D78" s="9">
        <f>'2024'!D78</f>
        <v>70</v>
      </c>
      <c r="E78" s="9">
        <f>'2024'!E78</f>
        <v>5774</v>
      </c>
      <c r="F78" s="9">
        <f>'2024'!F78</f>
        <v>5448</v>
      </c>
      <c r="G78" s="9">
        <f>'2024'!G78</f>
        <v>31578</v>
      </c>
      <c r="H78" s="18">
        <f>100*G78/'2019'!G78-100</f>
        <v>4.0598431424240431</v>
      </c>
      <c r="I78" s="9">
        <f>'2024'!I78</f>
        <v>25863</v>
      </c>
      <c r="J78" s="9">
        <f>'2024'!J78</f>
        <v>5715</v>
      </c>
      <c r="K78" s="18">
        <f>100*I78/'2019'!I78-100</f>
        <v>-0.48099122672002181</v>
      </c>
      <c r="L78" s="18">
        <f>100*J78/'2019'!J78-100</f>
        <v>31.138136759981649</v>
      </c>
      <c r="M78" s="9">
        <f>'2024'!M78</f>
        <v>69247</v>
      </c>
      <c r="N78" s="18">
        <f>100*M78/'2019'!M78-100</f>
        <v>5.8046082386016309</v>
      </c>
      <c r="O78" s="9">
        <f>'2024'!O78</f>
        <v>59165</v>
      </c>
      <c r="P78" s="9">
        <f>'2024'!P78</f>
        <v>10082</v>
      </c>
      <c r="Q78" s="18">
        <f>100*O78/'2019'!O78-100</f>
        <v>3.9203976604078434</v>
      </c>
      <c r="R78" s="18">
        <f>100*P78/'2019'!P78-100</f>
        <v>18.402818555490313</v>
      </c>
      <c r="S78" s="9">
        <f>'2024'!S78</f>
        <v>2.2000000000000002</v>
      </c>
    </row>
    <row r="79" spans="1:19" x14ac:dyDescent="0.25">
      <c r="A79" s="2" t="str">
        <f>'2024'!A79</f>
        <v>209</v>
      </c>
      <c r="B79" s="2" t="str">
        <f>'2024'!B79</f>
        <v>Bonn und Rhein-Sieg-Kreis</v>
      </c>
      <c r="C79" s="9">
        <f>'2024'!C79</f>
        <v>214</v>
      </c>
      <c r="D79" s="9">
        <f>'2024'!D79</f>
        <v>212</v>
      </c>
      <c r="E79" s="9">
        <f>'2024'!E79</f>
        <v>19124</v>
      </c>
      <c r="F79" s="9">
        <f>'2024'!F79</f>
        <v>18748</v>
      </c>
      <c r="G79" s="9">
        <f>'2024'!G79</f>
        <v>125499</v>
      </c>
      <c r="H79" s="18">
        <f>100*G79/'2019'!G79-100</f>
        <v>4.082902070063696</v>
      </c>
      <c r="I79" s="9">
        <f>'2024'!I79</f>
        <v>106707</v>
      </c>
      <c r="J79" s="9">
        <f>'2024'!J79</f>
        <v>18792</v>
      </c>
      <c r="K79" s="18">
        <f>100*I79/'2019'!I79-100</f>
        <v>6.4631992736633066</v>
      </c>
      <c r="L79" s="18">
        <f>100*J79/'2019'!J79-100</f>
        <v>-7.6424042856440764</v>
      </c>
      <c r="M79" s="9">
        <f>'2024'!M79</f>
        <v>242439</v>
      </c>
      <c r="N79" s="18">
        <f>100*M79/'2019'!M79-100</f>
        <v>0.51701548973431954</v>
      </c>
      <c r="O79" s="9">
        <f>'2024'!O79</f>
        <v>203671</v>
      </c>
      <c r="P79" s="9">
        <f>'2024'!P79</f>
        <v>38768</v>
      </c>
      <c r="Q79" s="18">
        <f>100*O79/'2019'!O79-100</f>
        <v>2.5879828542358183</v>
      </c>
      <c r="R79" s="18">
        <f>100*P79/'2019'!P79-100</f>
        <v>-9.1211702102721546</v>
      </c>
      <c r="S79" s="9">
        <f>'2024'!S79</f>
        <v>1.9</v>
      </c>
    </row>
    <row r="80" spans="1:19" x14ac:dyDescent="0.25">
      <c r="A80" s="2" t="str">
        <f>'2024'!A80</f>
        <v>210</v>
      </c>
      <c r="B80" s="2" t="str">
        <f>'2024'!B80</f>
        <v>Köln und Rhein-Erft-Kreis</v>
      </c>
      <c r="C80" s="9">
        <f>'2024'!C80</f>
        <v>364</v>
      </c>
      <c r="D80" s="9">
        <f>'2024'!D80</f>
        <v>341</v>
      </c>
      <c r="E80" s="9">
        <f>'2024'!E80</f>
        <v>48066</v>
      </c>
      <c r="F80" s="9">
        <f>'2024'!F80</f>
        <v>45728</v>
      </c>
      <c r="G80" s="9">
        <f>'2024'!G80</f>
        <v>408901</v>
      </c>
      <c r="H80" s="18">
        <f>100*G80/'2019'!G80-100</f>
        <v>18.75437450083497</v>
      </c>
      <c r="I80" s="9">
        <f>'2024'!I80</f>
        <v>290914</v>
      </c>
      <c r="J80" s="9">
        <f>'2024'!J80</f>
        <v>117987</v>
      </c>
      <c r="K80" s="18">
        <f>100*I80/'2019'!I80-100</f>
        <v>21.923865165148797</v>
      </c>
      <c r="L80" s="18">
        <f>100*J80/'2019'!J80-100</f>
        <v>11.60118045439927</v>
      </c>
      <c r="M80" s="9">
        <f>'2024'!M80</f>
        <v>720271</v>
      </c>
      <c r="N80" s="18">
        <f>100*M80/'2019'!M80-100</f>
        <v>14.260174054297579</v>
      </c>
      <c r="O80" s="9">
        <f>'2024'!O80</f>
        <v>513977</v>
      </c>
      <c r="P80" s="9">
        <f>'2024'!P80</f>
        <v>206294</v>
      </c>
      <c r="Q80" s="18">
        <f>100*O80/'2019'!O80-100</f>
        <v>17.442875422721869</v>
      </c>
      <c r="R80" s="18">
        <f>100*P80/'2019'!P80-100</f>
        <v>7.0333821042036391</v>
      </c>
      <c r="S80" s="9">
        <f>'2024'!S80</f>
        <v>1.8</v>
      </c>
    </row>
    <row r="81" spans="1:19" x14ac:dyDescent="0.25">
      <c r="A81" s="2" t="str">
        <f>'2024'!A81</f>
        <v>211</v>
      </c>
      <c r="B81" s="2" t="str">
        <f>'2024'!B81</f>
        <v>Düsseldorf und Kreis Mettmann</v>
      </c>
      <c r="C81" s="9">
        <f>'2024'!C81</f>
        <v>322</v>
      </c>
      <c r="D81" s="9">
        <f>'2024'!D81</f>
        <v>303</v>
      </c>
      <c r="E81" s="9">
        <f>'2024'!E81</f>
        <v>45398</v>
      </c>
      <c r="F81" s="9">
        <f>'2024'!F81</f>
        <v>43380</v>
      </c>
      <c r="G81" s="9">
        <f>'2024'!G81</f>
        <v>307504</v>
      </c>
      <c r="H81" s="18">
        <f>100*G81/'2019'!G81-100</f>
        <v>10.746403039634089</v>
      </c>
      <c r="I81" s="9">
        <f>'2024'!I81</f>
        <v>207258</v>
      </c>
      <c r="J81" s="9">
        <f>'2024'!J81</f>
        <v>100246</v>
      </c>
      <c r="K81" s="18">
        <f>100*I81/'2019'!I81-100</f>
        <v>11.174407003314982</v>
      </c>
      <c r="L81" s="18">
        <f>100*J81/'2019'!J81-100</f>
        <v>9.8718749657492992</v>
      </c>
      <c r="M81" s="9">
        <f>'2024'!M81</f>
        <v>511944</v>
      </c>
      <c r="N81" s="18">
        <f>100*M81/'2019'!M81-100</f>
        <v>14.917831496766453</v>
      </c>
      <c r="O81" s="9">
        <f>'2024'!O81</f>
        <v>329528</v>
      </c>
      <c r="P81" s="9">
        <f>'2024'!P81</f>
        <v>182416</v>
      </c>
      <c r="Q81" s="18">
        <f>100*O81/'2019'!O81-100</f>
        <v>13.845866830655268</v>
      </c>
      <c r="R81" s="18">
        <f>100*P81/'2019'!P81-100</f>
        <v>16.906354943730932</v>
      </c>
      <c r="S81" s="9">
        <f>'2024'!S81</f>
        <v>1.7</v>
      </c>
    </row>
    <row r="82" spans="1:19" x14ac:dyDescent="0.25">
      <c r="A82" s="2" t="str">
        <f>'2024'!A82</f>
        <v>212</v>
      </c>
      <c r="B82" s="2" t="str">
        <f>'2024'!B82</f>
        <v>Ruhrgebiet</v>
      </c>
      <c r="C82" s="9">
        <f>'2024'!C82</f>
        <v>582</v>
      </c>
      <c r="D82" s="9">
        <f>'2024'!D82</f>
        <v>573</v>
      </c>
      <c r="E82" s="9">
        <f>'2024'!E82</f>
        <v>51297</v>
      </c>
      <c r="F82" s="9">
        <f>'2024'!F82</f>
        <v>49448</v>
      </c>
      <c r="G82" s="9">
        <f>'2024'!G82</f>
        <v>326894</v>
      </c>
      <c r="H82" s="18">
        <f>100*G82/'2019'!G82-100</f>
        <v>13.634672942354285</v>
      </c>
      <c r="I82" s="9">
        <f>'2024'!I82</f>
        <v>269133</v>
      </c>
      <c r="J82" s="9">
        <f>'2024'!J82</f>
        <v>57761</v>
      </c>
      <c r="K82" s="18">
        <f>100*I82/'2019'!I82-100</f>
        <v>13.885468371142395</v>
      </c>
      <c r="L82" s="18">
        <f>100*J82/'2019'!J82-100</f>
        <v>12.48052656176975</v>
      </c>
      <c r="M82" s="9">
        <f>'2024'!M82</f>
        <v>629579</v>
      </c>
      <c r="N82" s="18">
        <f>100*M82/'2019'!M82-100</f>
        <v>11.831912591989962</v>
      </c>
      <c r="O82" s="9">
        <f>'2024'!O82</f>
        <v>521752</v>
      </c>
      <c r="P82" s="9">
        <f>'2024'!P82</f>
        <v>107827</v>
      </c>
      <c r="Q82" s="18">
        <f>100*O82/'2019'!O82-100</f>
        <v>11.704104615015709</v>
      </c>
      <c r="R82" s="18">
        <f>100*P82/'2019'!P82-100</f>
        <v>12.454502789800287</v>
      </c>
      <c r="S82" s="9">
        <f>'2024'!S82</f>
        <v>1.9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'2024'!B84</f>
        <v>Insgesamt</v>
      </c>
      <c r="C84" s="9">
        <f>'2024'!C84</f>
        <v>4750</v>
      </c>
      <c r="D84" s="9">
        <f>'2024'!D84</f>
        <v>4618</v>
      </c>
      <c r="E84" s="9">
        <f>'2024'!E84</f>
        <v>347184</v>
      </c>
      <c r="F84" s="9">
        <f>'2024'!F84</f>
        <v>332957</v>
      </c>
      <c r="G84" s="9">
        <f>'2024'!G84</f>
        <v>2242214</v>
      </c>
      <c r="H84" s="18">
        <f>100*G84/'2019'!G84-100</f>
        <v>0.6454248182652691</v>
      </c>
      <c r="I84" s="9">
        <f>'2024'!I84</f>
        <v>1777655</v>
      </c>
      <c r="J84" s="9">
        <f>'2024'!J84</f>
        <v>464559</v>
      </c>
      <c r="K84" s="18">
        <f>100*I84/'2019'!I84-100</f>
        <v>0.16820028512343299</v>
      </c>
      <c r="L84" s="18">
        <f>100*J84/'2019'!J84-100</f>
        <v>2.5143159776240509</v>
      </c>
      <c r="M84" s="9">
        <f>'2024'!M84</f>
        <v>4996713</v>
      </c>
      <c r="N84" s="18">
        <f>100*M84/'2019'!M84-100</f>
        <v>6.7146073501264567</v>
      </c>
      <c r="O84" s="9">
        <f>'2024'!O84</f>
        <v>4054611</v>
      </c>
      <c r="P84" s="9">
        <f>'2024'!P84</f>
        <v>942102</v>
      </c>
      <c r="Q84" s="18">
        <f>100*O84/'2019'!O84-100</f>
        <v>6.7708144063578857</v>
      </c>
      <c r="R84" s="18">
        <f>100*P84/'2019'!P84-100</f>
        <v>6.4733777564803887</v>
      </c>
      <c r="S84" s="9">
        <f>'2024'!S84</f>
        <v>2.2000000000000002</v>
      </c>
    </row>
    <row r="85" spans="1:19" x14ac:dyDescent="0.25">
      <c r="A85" s="2"/>
      <c r="B85" s="2" t="str">
        <f>'2024'!B85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'2024'!A86</f>
        <v>201</v>
      </c>
      <c r="B86" s="2" t="str">
        <f>'2024'!B86</f>
        <v>Eifel und Region Aachen</v>
      </c>
      <c r="C86" s="9">
        <f>'2024'!C86</f>
        <v>409</v>
      </c>
      <c r="D86" s="9">
        <f>'2024'!D86</f>
        <v>395</v>
      </c>
      <c r="E86" s="9">
        <f>'2024'!E86</f>
        <v>20885</v>
      </c>
      <c r="F86" s="9">
        <f>'2024'!F86</f>
        <v>20023</v>
      </c>
      <c r="G86" s="9">
        <f>'2024'!G86</f>
        <v>138931</v>
      </c>
      <c r="H86" s="18">
        <f>100*G86/'2019'!G86-100</f>
        <v>7.7209958673520873</v>
      </c>
      <c r="I86" s="9">
        <f>'2024'!I86</f>
        <v>102369</v>
      </c>
      <c r="J86" s="9">
        <f>'2024'!J86</f>
        <v>36562</v>
      </c>
      <c r="K86" s="18">
        <f>100*I86/'2019'!I86-100</f>
        <v>2.5720927436323962</v>
      </c>
      <c r="L86" s="18">
        <f>100*J86/'2019'!J86-100</f>
        <v>25.336807102944704</v>
      </c>
      <c r="M86" s="9">
        <f>'2024'!M86</f>
        <v>326827</v>
      </c>
      <c r="N86" s="18">
        <f>100*M86/'2019'!M86-100</f>
        <v>18.888116899415436</v>
      </c>
      <c r="O86" s="9">
        <f>'2024'!O86</f>
        <v>247629</v>
      </c>
      <c r="P86" s="9">
        <f>'2024'!P86</f>
        <v>79198</v>
      </c>
      <c r="Q86" s="18">
        <f>100*O86/'2019'!O86-100</f>
        <v>17.22138329648898</v>
      </c>
      <c r="R86" s="18">
        <f>100*P86/'2019'!P86-100</f>
        <v>24.4195180192918</v>
      </c>
      <c r="S86" s="9">
        <f>'2024'!S86</f>
        <v>2.4</v>
      </c>
    </row>
    <row r="87" spans="1:19" x14ac:dyDescent="0.25">
      <c r="A87" s="2" t="str">
        <f>'2024'!A87</f>
        <v>202</v>
      </c>
      <c r="B87" s="2" t="str">
        <f>'2024'!B87</f>
        <v>Niederrhein</v>
      </c>
      <c r="C87" s="9">
        <f>'2024'!C87</f>
        <v>518</v>
      </c>
      <c r="D87" s="9">
        <f>'2024'!D87</f>
        <v>501</v>
      </c>
      <c r="E87" s="9">
        <f>'2024'!E87</f>
        <v>30554</v>
      </c>
      <c r="F87" s="9">
        <f>'2024'!F87</f>
        <v>28880</v>
      </c>
      <c r="G87" s="9">
        <f>'2024'!G87</f>
        <v>196699</v>
      </c>
      <c r="H87" s="18">
        <f>100*G87/'2019'!G87-100</f>
        <v>-9.4662763616948808</v>
      </c>
      <c r="I87" s="9">
        <f>'2024'!I87</f>
        <v>162070</v>
      </c>
      <c r="J87" s="9">
        <f>'2024'!J87</f>
        <v>34629</v>
      </c>
      <c r="K87" s="18">
        <f>100*I87/'2019'!I87-100</f>
        <v>-9.0403978044427475</v>
      </c>
      <c r="L87" s="18">
        <f>100*J87/'2019'!J87-100</f>
        <v>-11.407593123209168</v>
      </c>
      <c r="M87" s="9">
        <f>'2024'!M87</f>
        <v>436195</v>
      </c>
      <c r="N87" s="18">
        <f>100*M87/'2019'!M87-100</f>
        <v>3.1698727273157346</v>
      </c>
      <c r="O87" s="9">
        <f>'2024'!O87</f>
        <v>361993</v>
      </c>
      <c r="P87" s="9">
        <f>'2024'!P87</f>
        <v>74202</v>
      </c>
      <c r="Q87" s="18">
        <f>100*O87/'2019'!O87-100</f>
        <v>2.8748682067881646</v>
      </c>
      <c r="R87" s="18">
        <f>100*P87/'2019'!P87-100</f>
        <v>4.6336510801511679</v>
      </c>
      <c r="S87" s="9">
        <f>'2024'!S87</f>
        <v>2.2000000000000002</v>
      </c>
    </row>
    <row r="88" spans="1:19" x14ac:dyDescent="0.25">
      <c r="A88" s="2" t="str">
        <f>'2024'!A88</f>
        <v>203</v>
      </c>
      <c r="B88" s="2" t="str">
        <f>'2024'!B88</f>
        <v>Münsterland</v>
      </c>
      <c r="C88" s="9">
        <f>'2024'!C88</f>
        <v>554</v>
      </c>
      <c r="D88" s="9">
        <f>'2024'!D88</f>
        <v>545</v>
      </c>
      <c r="E88" s="9">
        <f>'2024'!E88</f>
        <v>28728</v>
      </c>
      <c r="F88" s="9">
        <f>'2024'!F88</f>
        <v>27829</v>
      </c>
      <c r="G88" s="9">
        <f>'2024'!G88</f>
        <v>195305</v>
      </c>
      <c r="H88" s="18">
        <f>100*G88/'2019'!G88-100</f>
        <v>13.399757297055629</v>
      </c>
      <c r="I88" s="9">
        <f>'2024'!I88</f>
        <v>171123</v>
      </c>
      <c r="J88" s="9">
        <f>'2024'!J88</f>
        <v>24182</v>
      </c>
      <c r="K88" s="18">
        <f>100*I88/'2019'!I88-100</f>
        <v>11.432143624606852</v>
      </c>
      <c r="L88" s="18">
        <f>100*J88/'2019'!J88-100</f>
        <v>29.59271168274384</v>
      </c>
      <c r="M88" s="9">
        <f>'2024'!M88</f>
        <v>489878</v>
      </c>
      <c r="N88" s="18">
        <f>100*M88/'2019'!M88-100</f>
        <v>27.163089638559214</v>
      </c>
      <c r="O88" s="9">
        <f>'2024'!O88</f>
        <v>437406</v>
      </c>
      <c r="P88" s="9">
        <f>'2024'!P88</f>
        <v>52472</v>
      </c>
      <c r="Q88" s="18">
        <f>100*O88/'2019'!O88-100</f>
        <v>26.542266967540357</v>
      </c>
      <c r="R88" s="18">
        <f>100*P88/'2019'!P88-100</f>
        <v>32.585405296139072</v>
      </c>
      <c r="S88" s="9">
        <f>'2024'!S88</f>
        <v>2.5</v>
      </c>
    </row>
    <row r="89" spans="1:19" x14ac:dyDescent="0.25">
      <c r="A89" s="2" t="str">
        <f>'2024'!A89</f>
        <v>204</v>
      </c>
      <c r="B89" s="2" t="str">
        <f>'2024'!B89</f>
        <v>Teutoburger Wald</v>
      </c>
      <c r="C89" s="9">
        <f>'2024'!C89</f>
        <v>688</v>
      </c>
      <c r="D89" s="9">
        <f>'2024'!D89</f>
        <v>666</v>
      </c>
      <c r="E89" s="9">
        <f>'2024'!E89</f>
        <v>39884</v>
      </c>
      <c r="F89" s="9">
        <f>'2024'!F89</f>
        <v>38241</v>
      </c>
      <c r="G89" s="9">
        <f>'2024'!G89</f>
        <v>203310</v>
      </c>
      <c r="H89" s="18">
        <f>100*G89/'2019'!G89-100</f>
        <v>-3.3435278152012415E-2</v>
      </c>
      <c r="I89" s="9">
        <f>'2024'!I89</f>
        <v>184480</v>
      </c>
      <c r="J89" s="9">
        <f>'2024'!J89</f>
        <v>18830</v>
      </c>
      <c r="K89" s="18">
        <f>100*I89/'2019'!I89-100</f>
        <v>2.659417588104688</v>
      </c>
      <c r="L89" s="18">
        <f>100*J89/'2019'!J89-100</f>
        <v>-20.471343497909359</v>
      </c>
      <c r="M89" s="9">
        <f>'2024'!M89</f>
        <v>648694</v>
      </c>
      <c r="N89" s="18">
        <f>100*M89/'2019'!M89-100</f>
        <v>1.855780176643762</v>
      </c>
      <c r="O89" s="9">
        <f>'2024'!O89</f>
        <v>601989</v>
      </c>
      <c r="P89" s="9">
        <f>'2024'!P89</f>
        <v>46705</v>
      </c>
      <c r="Q89" s="18">
        <f>100*O89/'2019'!O89-100</f>
        <v>3.3287217900569175</v>
      </c>
      <c r="R89" s="18">
        <f>100*P89/'2019'!P89-100</f>
        <v>-13.953831131745247</v>
      </c>
      <c r="S89" s="9">
        <f>'2024'!S89</f>
        <v>3.2</v>
      </c>
    </row>
    <row r="90" spans="1:19" x14ac:dyDescent="0.25">
      <c r="A90" s="2" t="str">
        <f>'2024'!A90</f>
        <v>205</v>
      </c>
      <c r="B90" s="2" t="str">
        <f>'2024'!B90</f>
        <v>Sauerland</v>
      </c>
      <c r="C90" s="9">
        <f>'2024'!C90</f>
        <v>763</v>
      </c>
      <c r="D90" s="9">
        <f>'2024'!D90</f>
        <v>752</v>
      </c>
      <c r="E90" s="9">
        <f>'2024'!E90</f>
        <v>41686</v>
      </c>
      <c r="F90" s="9">
        <f>'2024'!F90</f>
        <v>40523</v>
      </c>
      <c r="G90" s="9">
        <f>'2024'!G90</f>
        <v>209996</v>
      </c>
      <c r="H90" s="18">
        <f>100*G90/'2019'!G90-100</f>
        <v>6.0585858585858574</v>
      </c>
      <c r="I90" s="9">
        <f>'2024'!I90</f>
        <v>180848</v>
      </c>
      <c r="J90" s="9">
        <f>'2024'!J90</f>
        <v>29148</v>
      </c>
      <c r="K90" s="18">
        <f>100*I90/'2019'!I90-100</f>
        <v>8.2928640291259228</v>
      </c>
      <c r="L90" s="18">
        <f>100*J90/'2019'!J90-100</f>
        <v>-5.9772265410793182</v>
      </c>
      <c r="M90" s="9">
        <f>'2024'!M90</f>
        <v>631263</v>
      </c>
      <c r="N90" s="18">
        <f>100*M90/'2019'!M90-100</f>
        <v>13.933844829359941</v>
      </c>
      <c r="O90" s="9">
        <f>'2024'!O90</f>
        <v>539663</v>
      </c>
      <c r="P90" s="9">
        <f>'2024'!P90</f>
        <v>91600</v>
      </c>
      <c r="Q90" s="18">
        <f>100*O90/'2019'!O90-100</f>
        <v>16.024870626732053</v>
      </c>
      <c r="R90" s="18">
        <f>100*P90/'2019'!P90-100</f>
        <v>2.9977286527087443</v>
      </c>
      <c r="S90" s="9">
        <f>'2024'!S90</f>
        <v>3</v>
      </c>
    </row>
    <row r="91" spans="1:19" x14ac:dyDescent="0.25">
      <c r="A91" s="2" t="str">
        <f>'2024'!A91</f>
        <v>206</v>
      </c>
      <c r="B91" s="2" t="str">
        <f>'2024'!B91</f>
        <v>Siegerland-Wittgenstein</v>
      </c>
      <c r="C91" s="9">
        <f>'2024'!C91</f>
        <v>95</v>
      </c>
      <c r="D91" s="9">
        <f>'2024'!D91</f>
        <v>92</v>
      </c>
      <c r="E91" s="9">
        <f>'2024'!E91</f>
        <v>5094</v>
      </c>
      <c r="F91" s="9">
        <f>'2024'!F91</f>
        <v>4940</v>
      </c>
      <c r="G91" s="9">
        <f>'2024'!G91</f>
        <v>22774</v>
      </c>
      <c r="H91" s="18">
        <f>100*G91/'2019'!G91-100</f>
        <v>-11.042537400882779</v>
      </c>
      <c r="I91" s="9">
        <f>'2024'!I91</f>
        <v>18766</v>
      </c>
      <c r="J91" s="9">
        <f>'2024'!J91</f>
        <v>4008</v>
      </c>
      <c r="K91" s="18">
        <f>100*I91/'2019'!I91-100</f>
        <v>-9.3517534537725879</v>
      </c>
      <c r="L91" s="18">
        <f>100*J91/'2019'!J91-100</f>
        <v>-18.187385180649116</v>
      </c>
      <c r="M91" s="9">
        <f>'2024'!M91</f>
        <v>69452</v>
      </c>
      <c r="N91" s="18">
        <f>100*M91/'2019'!M91-100</f>
        <v>-9.2593318438965753</v>
      </c>
      <c r="O91" s="9">
        <f>'2024'!O91</f>
        <v>60689</v>
      </c>
      <c r="P91" s="9">
        <f>'2024'!P91</f>
        <v>8763</v>
      </c>
      <c r="Q91" s="18">
        <f>100*O91/'2019'!O91-100</f>
        <v>-7.7169880177604711</v>
      </c>
      <c r="R91" s="18">
        <f>100*P91/'2019'!P91-100</f>
        <v>-18.672853828306259</v>
      </c>
      <c r="S91" s="9">
        <f>'2024'!S91</f>
        <v>3</v>
      </c>
    </row>
    <row r="92" spans="1:19" x14ac:dyDescent="0.25">
      <c r="A92" s="2" t="str">
        <f>'2024'!A92</f>
        <v>207</v>
      </c>
      <c r="B92" s="2" t="str">
        <f>'2024'!B92</f>
        <v>Bergisches Land</v>
      </c>
      <c r="C92" s="9">
        <f>'2024'!C92</f>
        <v>169</v>
      </c>
      <c r="D92" s="9">
        <f>'2024'!D92</f>
        <v>166</v>
      </c>
      <c r="E92" s="9">
        <f>'2024'!E92</f>
        <v>10465</v>
      </c>
      <c r="F92" s="9">
        <f>'2024'!F92</f>
        <v>9691</v>
      </c>
      <c r="G92" s="9">
        <f>'2024'!G92</f>
        <v>52099</v>
      </c>
      <c r="H92" s="18">
        <f>100*G92/'2019'!G92-100</f>
        <v>-21.527014203732435</v>
      </c>
      <c r="I92" s="9">
        <f>'2024'!I92</f>
        <v>46018</v>
      </c>
      <c r="J92" s="9">
        <f>'2024'!J92</f>
        <v>6081</v>
      </c>
      <c r="K92" s="18">
        <f>100*I92/'2019'!I92-100</f>
        <v>-19.763569473262081</v>
      </c>
      <c r="L92" s="18">
        <f>100*J92/'2019'!J92-100</f>
        <v>-32.717415357379949</v>
      </c>
      <c r="M92" s="9">
        <f>'2024'!M92</f>
        <v>134266</v>
      </c>
      <c r="N92" s="18">
        <f>100*M92/'2019'!M92-100</f>
        <v>-14.440472321525291</v>
      </c>
      <c r="O92" s="9">
        <f>'2024'!O92</f>
        <v>121547</v>
      </c>
      <c r="P92" s="9">
        <f>'2024'!P92</f>
        <v>12719</v>
      </c>
      <c r="Q92" s="18">
        <f>100*O92/'2019'!O92-100</f>
        <v>-11.714545124387143</v>
      </c>
      <c r="R92" s="18">
        <f>100*P92/'2019'!P92-100</f>
        <v>-33.934136713068767</v>
      </c>
      <c r="S92" s="9">
        <f>'2024'!S92</f>
        <v>2.6</v>
      </c>
    </row>
    <row r="93" spans="1:19" x14ac:dyDescent="0.25">
      <c r="A93" s="2" t="str">
        <f>'2024'!A93</f>
        <v>208</v>
      </c>
      <c r="B93" s="2" t="str">
        <f>'2024'!B93</f>
        <v>Bergisches Städtedreieck</v>
      </c>
      <c r="C93" s="9">
        <f>'2024'!C93</f>
        <v>74</v>
      </c>
      <c r="D93" s="9">
        <f>'2024'!D93</f>
        <v>71</v>
      </c>
      <c r="E93" s="9">
        <f>'2024'!E93</f>
        <v>6015</v>
      </c>
      <c r="F93" s="9">
        <f>'2024'!F93</f>
        <v>5510</v>
      </c>
      <c r="G93" s="9">
        <f>'2024'!G93</f>
        <v>29488</v>
      </c>
      <c r="H93" s="18">
        <f>100*G93/'2019'!G93-100</f>
        <v>-17.49531350549789</v>
      </c>
      <c r="I93" s="9">
        <f>'2024'!I93</f>
        <v>23617</v>
      </c>
      <c r="J93" s="9">
        <f>'2024'!J93</f>
        <v>5871</v>
      </c>
      <c r="K93" s="18">
        <f>100*I93/'2019'!I93-100</f>
        <v>-20.73502265480785</v>
      </c>
      <c r="L93" s="18">
        <f>100*J93/'2019'!J93-100</f>
        <v>-1.2613521695257361</v>
      </c>
      <c r="M93" s="9">
        <f>'2024'!M93</f>
        <v>67909</v>
      </c>
      <c r="N93" s="18">
        <f>100*M93/'2019'!M93-100</f>
        <v>-12.517713137350881</v>
      </c>
      <c r="O93" s="9">
        <f>'2024'!O93</f>
        <v>55689</v>
      </c>
      <c r="P93" s="9">
        <f>'2024'!P93</f>
        <v>12220</v>
      </c>
      <c r="Q93" s="18">
        <f>100*O93/'2019'!O93-100</f>
        <v>-16.441850345852032</v>
      </c>
      <c r="R93" s="18">
        <f>100*P93/'2019'!P93-100</f>
        <v>11.303397395026863</v>
      </c>
      <c r="S93" s="9">
        <f>'2024'!S93</f>
        <v>2.2999999999999998</v>
      </c>
    </row>
    <row r="94" spans="1:19" x14ac:dyDescent="0.25">
      <c r="A94" s="2" t="str">
        <f>'2024'!A94</f>
        <v>209</v>
      </c>
      <c r="B94" s="2" t="str">
        <f>'2024'!B94</f>
        <v>Bonn und Rhein-Sieg-Kreis</v>
      </c>
      <c r="C94" s="9">
        <f>'2024'!C94</f>
        <v>214</v>
      </c>
      <c r="D94" s="9">
        <f>'2024'!D94</f>
        <v>212</v>
      </c>
      <c r="E94" s="9">
        <f>'2024'!E94</f>
        <v>19135</v>
      </c>
      <c r="F94" s="9">
        <f>'2024'!F94</f>
        <v>18878</v>
      </c>
      <c r="G94" s="9">
        <f>'2024'!G94</f>
        <v>134271</v>
      </c>
      <c r="H94" s="18">
        <f>100*G94/'2019'!G94-100</f>
        <v>-10.936660497880723</v>
      </c>
      <c r="I94" s="9">
        <f>'2024'!I94</f>
        <v>114039</v>
      </c>
      <c r="J94" s="9">
        <f>'2024'!J94</f>
        <v>20232</v>
      </c>
      <c r="K94" s="18">
        <f>100*I94/'2019'!I94-100</f>
        <v>-9.4173716192064774</v>
      </c>
      <c r="L94" s="18">
        <f>100*J94/'2019'!J94-100</f>
        <v>-18.629343629343623</v>
      </c>
      <c r="M94" s="9">
        <f>'2024'!M94</f>
        <v>267566</v>
      </c>
      <c r="N94" s="18">
        <f>100*M94/'2019'!M94-100</f>
        <v>-6.1458431987428384</v>
      </c>
      <c r="O94" s="9">
        <f>'2024'!O94</f>
        <v>224153</v>
      </c>
      <c r="P94" s="9">
        <f>'2024'!P94</f>
        <v>43413</v>
      </c>
      <c r="Q94" s="18">
        <f>100*O94/'2019'!O94-100</f>
        <v>-4.1159234306491328</v>
      </c>
      <c r="R94" s="18">
        <f>100*P94/'2019'!P94-100</f>
        <v>-15.394059869036482</v>
      </c>
      <c r="S94" s="9">
        <f>'2024'!S94</f>
        <v>2</v>
      </c>
    </row>
    <row r="95" spans="1:19" x14ac:dyDescent="0.25">
      <c r="A95" s="2" t="str">
        <f>'2024'!A95</f>
        <v>210</v>
      </c>
      <c r="B95" s="2" t="str">
        <f>'2024'!B95</f>
        <v>Köln und Rhein-Erft-Kreis</v>
      </c>
      <c r="C95" s="9">
        <f>'2024'!C95</f>
        <v>363</v>
      </c>
      <c r="D95" s="9">
        <f>'2024'!D95</f>
        <v>341</v>
      </c>
      <c r="E95" s="9">
        <f>'2024'!E95</f>
        <v>48054</v>
      </c>
      <c r="F95" s="9">
        <f>'2024'!F95</f>
        <v>45859</v>
      </c>
      <c r="G95" s="9">
        <f>'2024'!G95</f>
        <v>404984</v>
      </c>
      <c r="H95" s="18">
        <f>100*G95/'2019'!G95-100</f>
        <v>7.4302206518221396</v>
      </c>
      <c r="I95" s="9">
        <f>'2024'!I95</f>
        <v>283728</v>
      </c>
      <c r="J95" s="9">
        <f>'2024'!J95</f>
        <v>121256</v>
      </c>
      <c r="K95" s="18">
        <f>100*I95/'2019'!I95-100</f>
        <v>10.985155195681514</v>
      </c>
      <c r="L95" s="18">
        <f>100*J95/'2019'!J95-100</f>
        <v>-6.016698398569531E-2</v>
      </c>
      <c r="M95" s="9">
        <f>'2024'!M95</f>
        <v>725120</v>
      </c>
      <c r="N95" s="18">
        <f>100*M95/'2019'!M95-100</f>
        <v>7.8468263328777255</v>
      </c>
      <c r="O95" s="9">
        <f>'2024'!O95</f>
        <v>509848</v>
      </c>
      <c r="P95" s="9">
        <f>'2024'!P95</f>
        <v>215272</v>
      </c>
      <c r="Q95" s="18">
        <f>100*O95/'2019'!O95-100</f>
        <v>11.955345046036143</v>
      </c>
      <c r="R95" s="18">
        <f>100*P95/'2019'!P95-100</f>
        <v>-0.77710893352630706</v>
      </c>
      <c r="S95" s="9">
        <f>'2024'!S95</f>
        <v>1.8</v>
      </c>
    </row>
    <row r="96" spans="1:19" x14ac:dyDescent="0.25">
      <c r="A96" s="2" t="str">
        <f>'2024'!A96</f>
        <v>211</v>
      </c>
      <c r="B96" s="2" t="str">
        <f>'2024'!B96</f>
        <v>Düsseldorf und Kreis Mettmann</v>
      </c>
      <c r="C96" s="9">
        <f>'2024'!C96</f>
        <v>320</v>
      </c>
      <c r="D96" s="9">
        <f>'2024'!D96</f>
        <v>302</v>
      </c>
      <c r="E96" s="9">
        <f>'2024'!E96</f>
        <v>45369</v>
      </c>
      <c r="F96" s="9">
        <f>'2024'!F96</f>
        <v>43039</v>
      </c>
      <c r="G96" s="9">
        <f>'2024'!G96</f>
        <v>308468</v>
      </c>
      <c r="H96" s="18">
        <f>100*G96/'2019'!G96-100</f>
        <v>-2.3337839848783659</v>
      </c>
      <c r="I96" s="9">
        <f>'2024'!I96</f>
        <v>206239</v>
      </c>
      <c r="J96" s="9">
        <f>'2024'!J96</f>
        <v>102229</v>
      </c>
      <c r="K96" s="18">
        <f>100*I96/'2019'!I96-100</f>
        <v>-6.852414740008399</v>
      </c>
      <c r="L96" s="18">
        <f>100*J96/'2019'!J96-100</f>
        <v>8.2613207946795484</v>
      </c>
      <c r="M96" s="9">
        <f>'2024'!M96</f>
        <v>533023</v>
      </c>
      <c r="N96" s="18">
        <f>100*M96/'2019'!M96-100</f>
        <v>5.0645636263647447</v>
      </c>
      <c r="O96" s="9">
        <f>'2024'!O96</f>
        <v>342853</v>
      </c>
      <c r="P96" s="9">
        <f>'2024'!P96</f>
        <v>190170</v>
      </c>
      <c r="Q96" s="18">
        <f>100*O96/'2019'!O96-100</f>
        <v>-0.62894357767453357</v>
      </c>
      <c r="R96" s="18">
        <f>100*P96/'2019'!P96-100</f>
        <v>17.167572363313738</v>
      </c>
      <c r="S96" s="9">
        <f>'2024'!S96</f>
        <v>1.7</v>
      </c>
    </row>
    <row r="97" spans="1:19" x14ac:dyDescent="0.25">
      <c r="A97" s="2" t="str">
        <f>'2024'!A97</f>
        <v>212</v>
      </c>
      <c r="B97" s="2" t="str">
        <f>'2024'!B97</f>
        <v>Ruhrgebiet</v>
      </c>
      <c r="C97" s="9">
        <f>'2024'!C97</f>
        <v>583</v>
      </c>
      <c r="D97" s="9">
        <f>'2024'!D97</f>
        <v>575</v>
      </c>
      <c r="E97" s="9">
        <f>'2024'!E97</f>
        <v>51315</v>
      </c>
      <c r="F97" s="9">
        <f>'2024'!F97</f>
        <v>49544</v>
      </c>
      <c r="G97" s="9">
        <f>'2024'!G97</f>
        <v>345889</v>
      </c>
      <c r="H97" s="18">
        <f>100*G97/'2019'!G97-100</f>
        <v>2.7334073884865973</v>
      </c>
      <c r="I97" s="9">
        <f>'2024'!I97</f>
        <v>284358</v>
      </c>
      <c r="J97" s="9">
        <f>'2024'!J97</f>
        <v>61531</v>
      </c>
      <c r="K97" s="18">
        <f>100*I97/'2019'!I97-100</f>
        <v>-0.44254294137006411</v>
      </c>
      <c r="L97" s="18">
        <f>100*J97/'2019'!J97-100</f>
        <v>20.497806673977749</v>
      </c>
      <c r="M97" s="9">
        <f>'2024'!M97</f>
        <v>666520</v>
      </c>
      <c r="N97" s="18">
        <f>100*M97/'2019'!M97-100</f>
        <v>5.3658289820843947</v>
      </c>
      <c r="O97" s="9">
        <f>'2024'!O97</f>
        <v>551152</v>
      </c>
      <c r="P97" s="9">
        <f>'2024'!P97</f>
        <v>115368</v>
      </c>
      <c r="Q97" s="18">
        <f>100*O97/'2019'!O97-100</f>
        <v>2.6939000622328564</v>
      </c>
      <c r="R97" s="18">
        <f>100*P97/'2019'!P97-100</f>
        <v>20.321642001188948</v>
      </c>
      <c r="S97" s="9">
        <f>'2024'!S97</f>
        <v>1.9</v>
      </c>
    </row>
    <row r="98" spans="1:19" ht="33.75" customHeight="1" x14ac:dyDescent="0.25">
      <c r="A98" s="56" t="s">
        <v>46</v>
      </c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</row>
    <row r="99" spans="1:19" x14ac:dyDescent="0.25">
      <c r="A99" s="2"/>
      <c r="B99" s="2" t="str">
        <f>'2024'!B99</f>
        <v>Insgesamt</v>
      </c>
      <c r="C99" s="9">
        <f>'2024'!C99</f>
        <v>4752</v>
      </c>
      <c r="D99" s="9">
        <f>'2024'!D99</f>
        <v>4625</v>
      </c>
      <c r="E99" s="9">
        <f>'2024'!E99</f>
        <v>347265</v>
      </c>
      <c r="F99" s="9">
        <f>'2024'!F99</f>
        <v>332865</v>
      </c>
      <c r="G99" s="9">
        <f>'2024'!G99</f>
        <v>2367248</v>
      </c>
      <c r="H99" s="18">
        <f>100*G99/'2019'!G99-100</f>
        <v>6.1930006989073121</v>
      </c>
      <c r="I99" s="9">
        <f>'2024'!I99</f>
        <v>1723298</v>
      </c>
      <c r="J99" s="9">
        <f>'2024'!J99</f>
        <v>643950</v>
      </c>
      <c r="K99" s="18">
        <f>100*I99/'2019'!I99-100</f>
        <v>-2.409054511229229</v>
      </c>
      <c r="L99" s="18">
        <f>100*J99/'2019'!J99-100</f>
        <v>38.975215600963395</v>
      </c>
      <c r="M99" s="9">
        <f>'2024'!M99</f>
        <v>5266779</v>
      </c>
      <c r="N99" s="18">
        <f>100*M99/'2019'!M99-100</f>
        <v>7.931040913257462</v>
      </c>
      <c r="O99" s="9">
        <f>'2024'!O99</f>
        <v>3924219</v>
      </c>
      <c r="P99" s="9">
        <f>'2024'!P99</f>
        <v>1342560</v>
      </c>
      <c r="Q99" s="18">
        <f>100*O99/'2019'!O99-100</f>
        <v>0.10982383797195894</v>
      </c>
      <c r="R99" s="18">
        <f>100*P99/'2019'!P99-100</f>
        <v>39.872000700110135</v>
      </c>
      <c r="S99" s="9">
        <f>'2024'!S99</f>
        <v>2.2000000000000002</v>
      </c>
    </row>
    <row r="100" spans="1:19" x14ac:dyDescent="0.25">
      <c r="A100" s="2"/>
      <c r="B100" s="2" t="str">
        <f>'2024'!B100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'2024'!A101</f>
        <v>201</v>
      </c>
      <c r="B101" s="2" t="str">
        <f>'2024'!B101</f>
        <v>Eifel und Region Aachen</v>
      </c>
      <c r="C101" s="9">
        <f>'2024'!C101</f>
        <v>409</v>
      </c>
      <c r="D101" s="9">
        <f>'2024'!D101</f>
        <v>395</v>
      </c>
      <c r="E101" s="9">
        <f>'2024'!E101</f>
        <v>20898</v>
      </c>
      <c r="F101" s="9">
        <f>'2024'!F101</f>
        <v>20003</v>
      </c>
      <c r="G101" s="9">
        <f>'2024'!G101</f>
        <v>133326</v>
      </c>
      <c r="H101" s="18">
        <f>100*G101/'2019'!G101-100</f>
        <v>-3.3652487152911164</v>
      </c>
      <c r="I101" s="9">
        <f>'2024'!I101</f>
        <v>96611</v>
      </c>
      <c r="J101" s="9">
        <f>'2024'!J101</f>
        <v>36715</v>
      </c>
      <c r="K101" s="18">
        <f>100*I101/'2019'!I101-100</f>
        <v>-7.8156905402568668</v>
      </c>
      <c r="L101" s="18">
        <f>100*J101/'2019'!J101-100</f>
        <v>10.697379925829892</v>
      </c>
      <c r="M101" s="9">
        <f>'2024'!M101</f>
        <v>299555</v>
      </c>
      <c r="N101" s="18">
        <f>100*M101/'2019'!M101-100</f>
        <v>-2.2767458096002429</v>
      </c>
      <c r="O101" s="9">
        <f>'2024'!O101</f>
        <v>226286</v>
      </c>
      <c r="P101" s="9">
        <f>'2024'!P101</f>
        <v>73269</v>
      </c>
      <c r="Q101" s="18">
        <f>100*O101/'2019'!O101-100</f>
        <v>-2.1012965999402979</v>
      </c>
      <c r="R101" s="18">
        <f>100*P101/'2019'!P101-100</f>
        <v>-2.8146595747503085</v>
      </c>
      <c r="S101" s="9">
        <f>'2024'!S101</f>
        <v>2.2000000000000002</v>
      </c>
    </row>
    <row r="102" spans="1:19" x14ac:dyDescent="0.25">
      <c r="A102" s="2" t="str">
        <f>'2024'!A102</f>
        <v>202</v>
      </c>
      <c r="B102" s="2" t="str">
        <f>'2024'!B102</f>
        <v>Niederrhein</v>
      </c>
      <c r="C102" s="9">
        <f>'2024'!C102</f>
        <v>518</v>
      </c>
      <c r="D102" s="9">
        <f>'2024'!D102</f>
        <v>504</v>
      </c>
      <c r="E102" s="9">
        <f>'2024'!E102</f>
        <v>30573</v>
      </c>
      <c r="F102" s="9">
        <f>'2024'!F102</f>
        <v>29031</v>
      </c>
      <c r="G102" s="9">
        <f>'2024'!G102</f>
        <v>213531</v>
      </c>
      <c r="H102" s="18">
        <f>100*G102/'2019'!G102-100</f>
        <v>-6.7997904936493399</v>
      </c>
      <c r="I102" s="9">
        <f>'2024'!I102</f>
        <v>174839</v>
      </c>
      <c r="J102" s="9">
        <f>'2024'!J102</f>
        <v>38692</v>
      </c>
      <c r="K102" s="18">
        <f>100*I102/'2019'!I102-100</f>
        <v>-5.3650589171371195</v>
      </c>
      <c r="L102" s="18">
        <f>100*J102/'2019'!J102-100</f>
        <v>-12.77531053450258</v>
      </c>
      <c r="M102" s="9">
        <f>'2024'!M102</f>
        <v>463822</v>
      </c>
      <c r="N102" s="18">
        <f>100*M102/'2019'!M102-100</f>
        <v>1.5449957855790188</v>
      </c>
      <c r="O102" s="9">
        <f>'2024'!O102</f>
        <v>382211</v>
      </c>
      <c r="P102" s="9">
        <f>'2024'!P102</f>
        <v>81611</v>
      </c>
      <c r="Q102" s="18">
        <f>100*O102/'2019'!O102-100</f>
        <v>2.8662857511956332</v>
      </c>
      <c r="R102" s="18">
        <f>100*P102/'2019'!P102-100</f>
        <v>-4.2169381719168086</v>
      </c>
      <c r="S102" s="9">
        <f>'2024'!S102</f>
        <v>2.2000000000000002</v>
      </c>
    </row>
    <row r="103" spans="1:19" x14ac:dyDescent="0.25">
      <c r="A103" s="2" t="str">
        <f>'2024'!A103</f>
        <v>203</v>
      </c>
      <c r="B103" s="2" t="str">
        <f>'2024'!B103</f>
        <v>Münsterland</v>
      </c>
      <c r="C103" s="9">
        <f>'2024'!C103</f>
        <v>553</v>
      </c>
      <c r="D103" s="9">
        <f>'2024'!D103</f>
        <v>544</v>
      </c>
      <c r="E103" s="9">
        <f>'2024'!E103</f>
        <v>28803</v>
      </c>
      <c r="F103" s="9">
        <f>'2024'!F103</f>
        <v>27861</v>
      </c>
      <c r="G103" s="9">
        <f>'2024'!G103</f>
        <v>186920</v>
      </c>
      <c r="H103" s="18">
        <f>100*G103/'2019'!G103-100</f>
        <v>5.9168848241707224</v>
      </c>
      <c r="I103" s="9">
        <f>'2024'!I103</f>
        <v>161683</v>
      </c>
      <c r="J103" s="9">
        <f>'2024'!J103</f>
        <v>25237</v>
      </c>
      <c r="K103" s="18">
        <f>100*I103/'2019'!I103-100</f>
        <v>1.8456344132079323</v>
      </c>
      <c r="L103" s="18">
        <f>100*J103/'2019'!J103-100</f>
        <v>42.380818053596613</v>
      </c>
      <c r="M103" s="9">
        <f>'2024'!M103</f>
        <v>453724</v>
      </c>
      <c r="N103" s="18">
        <f>100*M103/'2019'!M103-100</f>
        <v>14.880795640989291</v>
      </c>
      <c r="O103" s="9">
        <f>'2024'!O103</f>
        <v>397773</v>
      </c>
      <c r="P103" s="9">
        <f>'2024'!P103</f>
        <v>55951</v>
      </c>
      <c r="Q103" s="18">
        <f>100*O103/'2019'!O103-100</f>
        <v>11.985011345656844</v>
      </c>
      <c r="R103" s="18">
        <f>100*P103/'2019'!P103-100</f>
        <v>40.757232704402526</v>
      </c>
      <c r="S103" s="9">
        <f>'2024'!S103</f>
        <v>2.4</v>
      </c>
    </row>
    <row r="104" spans="1:19" x14ac:dyDescent="0.25">
      <c r="A104" s="2" t="str">
        <f>'2024'!A104</f>
        <v>204</v>
      </c>
      <c r="B104" s="2" t="str">
        <f>'2024'!B104</f>
        <v>Teutoburger Wald</v>
      </c>
      <c r="C104" s="9">
        <f>'2024'!C104</f>
        <v>691</v>
      </c>
      <c r="D104" s="9">
        <f>'2024'!D104</f>
        <v>668</v>
      </c>
      <c r="E104" s="9">
        <f>'2024'!E104</f>
        <v>39921</v>
      </c>
      <c r="F104" s="9">
        <f>'2024'!F104</f>
        <v>38199</v>
      </c>
      <c r="G104" s="9">
        <f>'2024'!G104</f>
        <v>206296</v>
      </c>
      <c r="H104" s="18">
        <f>100*G104/'2019'!G104-100</f>
        <v>-2.7905267225211787</v>
      </c>
      <c r="I104" s="9">
        <f>'2024'!I104</f>
        <v>185445</v>
      </c>
      <c r="J104" s="9">
        <f>'2024'!J104</f>
        <v>20851</v>
      </c>
      <c r="K104" s="18">
        <f>100*I104/'2019'!I104-100</f>
        <v>-0.84957815156602123</v>
      </c>
      <c r="L104" s="18">
        <f>100*J104/'2019'!J104-100</f>
        <v>-17.205368487928837</v>
      </c>
      <c r="M104" s="9">
        <f>'2024'!M104</f>
        <v>643300</v>
      </c>
      <c r="N104" s="18">
        <f>100*M104/'2019'!M104-100</f>
        <v>-3.1746318438512162</v>
      </c>
      <c r="O104" s="9">
        <f>'2024'!O104</f>
        <v>585298</v>
      </c>
      <c r="P104" s="9">
        <f>'2024'!P104</f>
        <v>58002</v>
      </c>
      <c r="Q104" s="18">
        <f>100*O104/'2019'!O104-100</f>
        <v>-2.9496573462866849</v>
      </c>
      <c r="R104" s="18">
        <f>100*P104/'2019'!P104-100</f>
        <v>-5.3878150232444284</v>
      </c>
      <c r="S104" s="9">
        <f>'2024'!S104</f>
        <v>3.1</v>
      </c>
    </row>
    <row r="105" spans="1:19" x14ac:dyDescent="0.25">
      <c r="A105" s="2" t="str">
        <f>'2024'!A105</f>
        <v>205</v>
      </c>
      <c r="B105" s="2" t="str">
        <f>'2024'!B105</f>
        <v>Sauerland</v>
      </c>
      <c r="C105" s="9">
        <f>'2024'!C105</f>
        <v>764</v>
      </c>
      <c r="D105" s="9">
        <f>'2024'!D105</f>
        <v>753</v>
      </c>
      <c r="E105" s="9">
        <f>'2024'!E105</f>
        <v>41833</v>
      </c>
      <c r="F105" s="9">
        <f>'2024'!F105</f>
        <v>40609</v>
      </c>
      <c r="G105" s="9">
        <f>'2024'!G105</f>
        <v>188358</v>
      </c>
      <c r="H105" s="18">
        <f>100*G105/'2019'!G105-100</f>
        <v>-8.8013711895262787</v>
      </c>
      <c r="I105" s="9">
        <f>'2024'!I105</f>
        <v>163079</v>
      </c>
      <c r="J105" s="9">
        <f>'2024'!J105</f>
        <v>25279</v>
      </c>
      <c r="K105" s="18">
        <f>100*I105/'2019'!I105-100</f>
        <v>-8.2532109885287639</v>
      </c>
      <c r="L105" s="18">
        <f>100*J105/'2019'!J105-100</f>
        <v>-12.186056205926292</v>
      </c>
      <c r="M105" s="9">
        <f>'2024'!M105</f>
        <v>557670</v>
      </c>
      <c r="N105" s="18">
        <f>100*M105/'2019'!M105-100</f>
        <v>-9.8937959583327313</v>
      </c>
      <c r="O105" s="9">
        <f>'2024'!O105</f>
        <v>478180</v>
      </c>
      <c r="P105" s="9">
        <f>'2024'!P105</f>
        <v>79490</v>
      </c>
      <c r="Q105" s="18">
        <f>100*O105/'2019'!O105-100</f>
        <v>-9.6638417331968043</v>
      </c>
      <c r="R105" s="18">
        <f>100*P105/'2019'!P105-100</f>
        <v>-11.252777188536214</v>
      </c>
      <c r="S105" s="9">
        <f>'2024'!S105</f>
        <v>3</v>
      </c>
    </row>
    <row r="106" spans="1:19" x14ac:dyDescent="0.25">
      <c r="A106" s="2" t="str">
        <f>'2024'!A106</f>
        <v>206</v>
      </c>
      <c r="B106" s="2" t="str">
        <f>'2024'!B106</f>
        <v>Siegerland-Wittgenstein</v>
      </c>
      <c r="C106" s="9">
        <f>'2024'!C106</f>
        <v>95</v>
      </c>
      <c r="D106" s="9">
        <f>'2024'!D106</f>
        <v>92</v>
      </c>
      <c r="E106" s="9">
        <f>'2024'!E106</f>
        <v>5098</v>
      </c>
      <c r="F106" s="9">
        <f>'2024'!F106</f>
        <v>4887</v>
      </c>
      <c r="G106" s="9">
        <f>'2024'!G106</f>
        <v>21846</v>
      </c>
      <c r="H106" s="18">
        <f>100*G106/'2019'!G106-100</f>
        <v>-9.0962050599201092</v>
      </c>
      <c r="I106" s="9">
        <f>'2024'!I106</f>
        <v>17919</v>
      </c>
      <c r="J106" s="9">
        <f>'2024'!J106</f>
        <v>3927</v>
      </c>
      <c r="K106" s="18">
        <f>100*I106/'2019'!I106-100</f>
        <v>-5.3607267349741221</v>
      </c>
      <c r="L106" s="18">
        <f>100*J106/'2019'!J106-100</f>
        <v>-22.969792075323653</v>
      </c>
      <c r="M106" s="9">
        <f>'2024'!M106</f>
        <v>67078</v>
      </c>
      <c r="N106" s="18">
        <f>100*M106/'2019'!M106-100</f>
        <v>-10.653204752517453</v>
      </c>
      <c r="O106" s="9">
        <f>'2024'!O106</f>
        <v>57829</v>
      </c>
      <c r="P106" s="9">
        <f>'2024'!P106</f>
        <v>9249</v>
      </c>
      <c r="Q106" s="18">
        <f>100*O106/'2019'!O106-100</f>
        <v>-9.0939101455654452</v>
      </c>
      <c r="R106" s="18">
        <f>100*P106/'2019'!P106-100</f>
        <v>-19.30727621706508</v>
      </c>
      <c r="S106" s="9">
        <f>'2024'!S106</f>
        <v>3.1</v>
      </c>
    </row>
    <row r="107" spans="1:19" x14ac:dyDescent="0.25">
      <c r="A107" s="2" t="str">
        <f>'2024'!A107</f>
        <v>207</v>
      </c>
      <c r="B107" s="2" t="str">
        <f>'2024'!B107</f>
        <v>Bergisches Land</v>
      </c>
      <c r="C107" s="9">
        <f>'2024'!C107</f>
        <v>170</v>
      </c>
      <c r="D107" s="9">
        <f>'2024'!D107</f>
        <v>167</v>
      </c>
      <c r="E107" s="9">
        <f>'2024'!E107</f>
        <v>10478</v>
      </c>
      <c r="F107" s="9">
        <f>'2024'!F107</f>
        <v>9716</v>
      </c>
      <c r="G107" s="9">
        <f>'2024'!G107</f>
        <v>59678</v>
      </c>
      <c r="H107" s="18">
        <f>100*G107/'2019'!G107-100</f>
        <v>-4.7909254798104683</v>
      </c>
      <c r="I107" s="9">
        <f>'2024'!I107</f>
        <v>50103</v>
      </c>
      <c r="J107" s="9">
        <f>'2024'!J107</f>
        <v>9575</v>
      </c>
      <c r="K107" s="18">
        <f>100*I107/'2019'!I107-100</f>
        <v>-8.1471024987625356</v>
      </c>
      <c r="L107" s="18">
        <f>100*J107/'2019'!J107-100</f>
        <v>17.715761003196462</v>
      </c>
      <c r="M107" s="9">
        <f>'2024'!M107</f>
        <v>150981</v>
      </c>
      <c r="N107" s="18">
        <f>100*M107/'2019'!M107-100</f>
        <v>-0.25435038251654873</v>
      </c>
      <c r="O107" s="9">
        <f>'2024'!O107</f>
        <v>130664</v>
      </c>
      <c r="P107" s="9">
        <f>'2024'!P107</f>
        <v>20317</v>
      </c>
      <c r="Q107" s="18">
        <f>100*O107/'2019'!O107-100</f>
        <v>-2.6762105514051342</v>
      </c>
      <c r="R107" s="18">
        <f>100*P107/'2019'!P107-100</f>
        <v>18.75036530481033</v>
      </c>
      <c r="S107" s="9">
        <f>'2024'!S107</f>
        <v>2.5</v>
      </c>
    </row>
    <row r="108" spans="1:19" x14ac:dyDescent="0.25">
      <c r="A108" s="2" t="str">
        <f>'2024'!A108</f>
        <v>208</v>
      </c>
      <c r="B108" s="2" t="str">
        <f>'2024'!B108</f>
        <v>Bergisches Städtedreieck</v>
      </c>
      <c r="C108" s="9">
        <f>'2024'!C108</f>
        <v>74</v>
      </c>
      <c r="D108" s="9">
        <f>'2024'!D108</f>
        <v>71</v>
      </c>
      <c r="E108" s="9">
        <f>'2024'!E108</f>
        <v>6017</v>
      </c>
      <c r="F108" s="9">
        <f>'2024'!F108</f>
        <v>5527</v>
      </c>
      <c r="G108" s="9">
        <f>'2024'!G108</f>
        <v>34255</v>
      </c>
      <c r="H108" s="18">
        <f>100*G108/'2019'!G108-100</f>
        <v>1.4421937929400599</v>
      </c>
      <c r="I108" s="9">
        <f>'2024'!I108</f>
        <v>25300</v>
      </c>
      <c r="J108" s="9">
        <f>'2024'!J108</f>
        <v>8955</v>
      </c>
      <c r="K108" s="18">
        <f>100*I108/'2019'!I108-100</f>
        <v>-9.6880131362890012</v>
      </c>
      <c r="L108" s="18">
        <f>100*J108/'2019'!J108-100</f>
        <v>55.630865484880076</v>
      </c>
      <c r="M108" s="9">
        <f>'2024'!M108</f>
        <v>83187</v>
      </c>
      <c r="N108" s="18">
        <f>100*M108/'2019'!M108-100</f>
        <v>5.458855744729405</v>
      </c>
      <c r="O108" s="9">
        <f>'2024'!O108</f>
        <v>64006</v>
      </c>
      <c r="P108" s="9">
        <f>'2024'!P108</f>
        <v>19181</v>
      </c>
      <c r="Q108" s="18">
        <f>100*O108/'2019'!O108-100</f>
        <v>-5.3277718613181833</v>
      </c>
      <c r="R108" s="18">
        <f>100*P108/'2019'!P108-100</f>
        <v>70.149915727845297</v>
      </c>
      <c r="S108" s="9">
        <f>'2024'!S108</f>
        <v>2.4</v>
      </c>
    </row>
    <row r="109" spans="1:19" x14ac:dyDescent="0.25">
      <c r="A109" s="2" t="str">
        <f>'2024'!A109</f>
        <v>209</v>
      </c>
      <c r="B109" s="2" t="str">
        <f>'2024'!B109</f>
        <v>Bonn und Rhein-Sieg-Kreis</v>
      </c>
      <c r="C109" s="9">
        <f>'2024'!C109</f>
        <v>215</v>
      </c>
      <c r="D109" s="9">
        <f>'2024'!D109</f>
        <v>214</v>
      </c>
      <c r="E109" s="9">
        <f>'2024'!E109</f>
        <v>19151</v>
      </c>
      <c r="F109" s="9">
        <f>'2024'!F109</f>
        <v>18889</v>
      </c>
      <c r="G109" s="9">
        <f>'2024'!G109</f>
        <v>141846</v>
      </c>
      <c r="H109" s="18">
        <f>100*G109/'2019'!G109-100</f>
        <v>2.4225400928580143</v>
      </c>
      <c r="I109" s="9">
        <f>'2024'!I109</f>
        <v>109949</v>
      </c>
      <c r="J109" s="9">
        <f>'2024'!J109</f>
        <v>31897</v>
      </c>
      <c r="K109" s="18">
        <f>100*I109/'2019'!I109-100</f>
        <v>-2.4054891309171893</v>
      </c>
      <c r="L109" s="18">
        <f>100*J109/'2019'!J109-100</f>
        <v>23.478631155156393</v>
      </c>
      <c r="M109" s="9">
        <f>'2024'!M109</f>
        <v>298598</v>
      </c>
      <c r="N109" s="18">
        <f>100*M109/'2019'!M109-100</f>
        <v>6.6105404469389413</v>
      </c>
      <c r="O109" s="9">
        <f>'2024'!O109</f>
        <v>219884</v>
      </c>
      <c r="P109" s="9">
        <f>'2024'!P109</f>
        <v>78714</v>
      </c>
      <c r="Q109" s="18">
        <f>100*O109/'2019'!O109-100</f>
        <v>-0.28569614627642181</v>
      </c>
      <c r="R109" s="18">
        <f>100*P109/'2019'!P109-100</f>
        <v>32.139199919421173</v>
      </c>
      <c r="S109" s="9">
        <f>'2024'!S109</f>
        <v>2.1</v>
      </c>
    </row>
    <row r="110" spans="1:19" x14ac:dyDescent="0.25">
      <c r="A110" s="2" t="str">
        <f>'2024'!A110</f>
        <v>210</v>
      </c>
      <c r="B110" s="2" t="str">
        <f>'2024'!B110</f>
        <v>Köln und Rhein-Erft-Kreis</v>
      </c>
      <c r="C110" s="9">
        <f>'2024'!C110</f>
        <v>362</v>
      </c>
      <c r="D110" s="9">
        <f>'2024'!D110</f>
        <v>343</v>
      </c>
      <c r="E110" s="9">
        <f>'2024'!E110</f>
        <v>47976</v>
      </c>
      <c r="F110" s="9">
        <f>'2024'!F110</f>
        <v>45945</v>
      </c>
      <c r="G110" s="9">
        <f>'2024'!G110</f>
        <v>427493</v>
      </c>
      <c r="H110" s="18">
        <f>100*G110/'2019'!G110-100</f>
        <v>11.071185454243121</v>
      </c>
      <c r="I110" s="9">
        <f>'2024'!I110</f>
        <v>237645</v>
      </c>
      <c r="J110" s="9">
        <f>'2024'!J110</f>
        <v>189848</v>
      </c>
      <c r="K110" s="18">
        <f>100*I110/'2019'!I110-100</f>
        <v>-12.413480462616931</v>
      </c>
      <c r="L110" s="18">
        <f>100*J110/'2019'!J110-100</f>
        <v>67.184472859206039</v>
      </c>
      <c r="M110" s="9">
        <f>'2024'!M110</f>
        <v>816106</v>
      </c>
      <c r="N110" s="18">
        <f>100*M110/'2019'!M110-100</f>
        <v>17.967123826263929</v>
      </c>
      <c r="O110" s="9">
        <f>'2024'!O110</f>
        <v>450294</v>
      </c>
      <c r="P110" s="9">
        <f>'2024'!P110</f>
        <v>365812</v>
      </c>
      <c r="Q110" s="18">
        <f>100*O110/'2019'!O110-100</f>
        <v>-6.4916780014743836</v>
      </c>
      <c r="R110" s="18">
        <f>100*P110/'2019'!P110-100</f>
        <v>73.986578074985857</v>
      </c>
      <c r="S110" s="9">
        <f>'2024'!S110</f>
        <v>1.9</v>
      </c>
    </row>
    <row r="111" spans="1:19" x14ac:dyDescent="0.25">
      <c r="A111" s="2" t="str">
        <f>'2024'!A111</f>
        <v>211</v>
      </c>
      <c r="B111" s="2" t="str">
        <f>'2024'!B111</f>
        <v>Düsseldorf und Kreis Mettmann</v>
      </c>
      <c r="C111" s="9">
        <f>'2024'!C111</f>
        <v>318</v>
      </c>
      <c r="D111" s="9">
        <f>'2024'!D111</f>
        <v>300</v>
      </c>
      <c r="E111" s="9">
        <f>'2024'!E111</f>
        <v>45164</v>
      </c>
      <c r="F111" s="9">
        <f>'2024'!F111</f>
        <v>42648</v>
      </c>
      <c r="G111" s="9">
        <f>'2024'!G111</f>
        <v>356869</v>
      </c>
      <c r="H111" s="18">
        <f>100*G111/'2019'!G111-100</f>
        <v>17.159112546864435</v>
      </c>
      <c r="I111" s="9">
        <f>'2024'!I111</f>
        <v>211110</v>
      </c>
      <c r="J111" s="9">
        <f>'2024'!J111</f>
        <v>145759</v>
      </c>
      <c r="K111" s="18">
        <f>100*I111/'2019'!I111-100</f>
        <v>4.448886294144998</v>
      </c>
      <c r="L111" s="18">
        <f>100*J111/'2019'!J111-100</f>
        <v>42.22610358690136</v>
      </c>
      <c r="M111" s="9">
        <f>'2024'!M111</f>
        <v>664605</v>
      </c>
      <c r="N111" s="18">
        <f>100*M111/'2019'!M111-100</f>
        <v>27.666747346219012</v>
      </c>
      <c r="O111" s="9">
        <f>'2024'!O111</f>
        <v>370330</v>
      </c>
      <c r="P111" s="9">
        <f>'2024'!P111</f>
        <v>294275</v>
      </c>
      <c r="Q111" s="18">
        <f>100*O111/'2019'!O111-100</f>
        <v>11.546860645491648</v>
      </c>
      <c r="R111" s="18">
        <f>100*P111/'2019'!P111-100</f>
        <v>56.045348732388391</v>
      </c>
      <c r="S111" s="9">
        <f>'2024'!S111</f>
        <v>1.9</v>
      </c>
    </row>
    <row r="112" spans="1:19" x14ac:dyDescent="0.25">
      <c r="A112" s="2" t="str">
        <f>'2024'!A112</f>
        <v>212</v>
      </c>
      <c r="B112" s="2" t="str">
        <f>'2024'!B112</f>
        <v>Ruhrgebiet</v>
      </c>
      <c r="C112" s="9">
        <f>'2024'!C112</f>
        <v>583</v>
      </c>
      <c r="D112" s="9">
        <f>'2024'!D112</f>
        <v>574</v>
      </c>
      <c r="E112" s="9">
        <f>'2024'!E112</f>
        <v>51353</v>
      </c>
      <c r="F112" s="9">
        <f>'2024'!F112</f>
        <v>49550</v>
      </c>
      <c r="G112" s="9">
        <f>'2024'!G112</f>
        <v>396830</v>
      </c>
      <c r="H112" s="18">
        <f>100*G112/'2019'!G112-100</f>
        <v>24.621969870645387</v>
      </c>
      <c r="I112" s="9">
        <f>'2024'!I112</f>
        <v>289615</v>
      </c>
      <c r="J112" s="9">
        <f>'2024'!J112</f>
        <v>107215</v>
      </c>
      <c r="K112" s="18">
        <f>100*I112/'2019'!I112-100</f>
        <v>9.2264407827992301</v>
      </c>
      <c r="L112" s="18">
        <f>100*J112/'2019'!J112-100</f>
        <v>101.24446279750731</v>
      </c>
      <c r="M112" s="9">
        <f>'2024'!M112</f>
        <v>768153</v>
      </c>
      <c r="N112" s="18">
        <f>100*M112/'2019'!M112-100</f>
        <v>19.944255767654298</v>
      </c>
      <c r="O112" s="9">
        <f>'2024'!O112</f>
        <v>561464</v>
      </c>
      <c r="P112" s="9">
        <f>'2024'!P112</f>
        <v>206689</v>
      </c>
      <c r="Q112" s="18">
        <f>100*O112/'2019'!O112-100</f>
        <v>5.9278097667363454</v>
      </c>
      <c r="R112" s="18">
        <f>100*P112/'2019'!P112-100</f>
        <v>87.250523187867486</v>
      </c>
      <c r="S112" s="9">
        <f>'2024'!S112</f>
        <v>1.9</v>
      </c>
    </row>
    <row r="113" spans="1:19" ht="33.75" customHeight="1" x14ac:dyDescent="0.25">
      <c r="A113" s="20" t="str">
        <f>'2024'!A113:S113</f>
        <v>Juli</v>
      </c>
    </row>
    <row r="114" spans="1:19" x14ac:dyDescent="0.25">
      <c r="A114" s="2"/>
      <c r="B114" s="2" t="str">
        <f>'2024'!B114</f>
        <v>Insgesamt</v>
      </c>
      <c r="C114" s="9">
        <f>'2024'!C114</f>
        <v>4745</v>
      </c>
      <c r="D114" s="9">
        <f>'2024'!D114</f>
        <v>4610</v>
      </c>
      <c r="E114" s="9">
        <f>'2024'!E114</f>
        <v>348044</v>
      </c>
      <c r="F114" s="9">
        <f>'2024'!F114</f>
        <v>333912</v>
      </c>
      <c r="G114" s="9">
        <f>'2024'!G114</f>
        <v>2135103</v>
      </c>
      <c r="H114" s="18">
        <f>100*G114/'2019'!G114-100</f>
        <v>-6.1691960526502498E-2</v>
      </c>
      <c r="I114" s="9">
        <f>'2024'!I114</f>
        <v>1585303</v>
      </c>
      <c r="J114" s="9">
        <f>'2024'!J114</f>
        <v>549800</v>
      </c>
      <c r="K114" s="18">
        <f>100*I114/'2019'!I114-100</f>
        <v>-3.3698872782884735</v>
      </c>
      <c r="L114" s="18">
        <f>100*J114/'2019'!J114-100</f>
        <v>10.884331789799774</v>
      </c>
      <c r="M114" s="9">
        <f>'2024'!M114</f>
        <v>4961706</v>
      </c>
      <c r="N114" s="18">
        <f>100*M114/'2019'!M114-100</f>
        <v>1.4333989561676219</v>
      </c>
      <c r="O114" s="9">
        <f>'2024'!O114</f>
        <v>3840098</v>
      </c>
      <c r="P114" s="9">
        <f>'2024'!P114</f>
        <v>1121608</v>
      </c>
      <c r="Q114" s="18">
        <f>100*O114/'2019'!O114-100</f>
        <v>0.19268335510642487</v>
      </c>
      <c r="R114" s="18">
        <f>100*P114/'2019'!P114-100</f>
        <v>5.9242952675334379</v>
      </c>
      <c r="S114" s="9">
        <f>'2024'!S114</f>
        <v>2.2999999999999998</v>
      </c>
    </row>
    <row r="115" spans="1:19" x14ac:dyDescent="0.25">
      <c r="A115" s="2"/>
      <c r="B115" s="2" t="str">
        <f>'2024'!B115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'2024'!A116</f>
        <v>201</v>
      </c>
      <c r="B116" s="2" t="str">
        <f>'2024'!B116</f>
        <v>Eifel und Region Aachen</v>
      </c>
      <c r="C116" s="9">
        <f>'2024'!C116</f>
        <v>406</v>
      </c>
      <c r="D116" s="9">
        <f>'2024'!D116</f>
        <v>389</v>
      </c>
      <c r="E116" s="9">
        <f>'2024'!E116</f>
        <v>20829</v>
      </c>
      <c r="F116" s="9">
        <f>'2024'!F116</f>
        <v>19883</v>
      </c>
      <c r="G116" s="9">
        <f>'2024'!G116</f>
        <v>133533</v>
      </c>
      <c r="H116" s="18">
        <f>100*G116/'2019'!G116-100</f>
        <v>-2.6862169233123723</v>
      </c>
      <c r="I116" s="9">
        <f>'2024'!I116</f>
        <v>88428</v>
      </c>
      <c r="J116" s="9">
        <f>'2024'!J116</f>
        <v>45105</v>
      </c>
      <c r="K116" s="18">
        <f>100*I116/'2019'!I116-100</f>
        <v>-11.07759140822975</v>
      </c>
      <c r="L116" s="18">
        <f>100*J116/'2019'!J116-100</f>
        <v>19.404367968232961</v>
      </c>
      <c r="M116" s="9">
        <f>'2024'!M116</f>
        <v>338318</v>
      </c>
      <c r="N116" s="18">
        <f>100*M116/'2019'!M116-100</f>
        <v>-0.575999623836978</v>
      </c>
      <c r="O116" s="9">
        <f>'2024'!O116</f>
        <v>228718</v>
      </c>
      <c r="P116" s="9">
        <f>'2024'!P116</f>
        <v>109600</v>
      </c>
      <c r="Q116" s="18">
        <f>100*O116/'2019'!O116-100</f>
        <v>-4.3813075360161804</v>
      </c>
      <c r="R116" s="18">
        <f>100*P116/'2019'!P116-100</f>
        <v>8.4289671547289231</v>
      </c>
      <c r="S116" s="9">
        <f>'2024'!S116</f>
        <v>2.5</v>
      </c>
    </row>
    <row r="117" spans="1:19" x14ac:dyDescent="0.25">
      <c r="A117" s="2" t="str">
        <f>'2024'!A117</f>
        <v>202</v>
      </c>
      <c r="B117" s="2" t="str">
        <f>'2024'!B117</f>
        <v>Niederrhein</v>
      </c>
      <c r="C117" s="9">
        <f>'2024'!C117</f>
        <v>514</v>
      </c>
      <c r="D117" s="9">
        <f>'2024'!D117</f>
        <v>498</v>
      </c>
      <c r="E117" s="9">
        <f>'2024'!E117</f>
        <v>30387</v>
      </c>
      <c r="F117" s="9">
        <f>'2024'!F117</f>
        <v>28728</v>
      </c>
      <c r="G117" s="9">
        <f>'2024'!G117</f>
        <v>184420</v>
      </c>
      <c r="H117" s="18">
        <f>100*G117/'2019'!G117-100</f>
        <v>-12.076700468650927</v>
      </c>
      <c r="I117" s="9">
        <f>'2024'!I117</f>
        <v>148623</v>
      </c>
      <c r="J117" s="9">
        <f>'2024'!J117</f>
        <v>35797</v>
      </c>
      <c r="K117" s="18">
        <f>100*I117/'2019'!I117-100</f>
        <v>-10.868626533769927</v>
      </c>
      <c r="L117" s="18">
        <f>100*J117/'2019'!J117-100</f>
        <v>-16.760841762585741</v>
      </c>
      <c r="M117" s="9">
        <f>'2024'!M117</f>
        <v>431509</v>
      </c>
      <c r="N117" s="18">
        <f>100*M117/'2019'!M117-100</f>
        <v>-3.1402988558896823</v>
      </c>
      <c r="O117" s="9">
        <f>'2024'!O117</f>
        <v>360973</v>
      </c>
      <c r="P117" s="9">
        <f>'2024'!P117</f>
        <v>70536</v>
      </c>
      <c r="Q117" s="18">
        <f>100*O117/'2019'!O117-100</f>
        <v>8.2067888997642058E-2</v>
      </c>
      <c r="R117" s="18">
        <f>100*P117/'2019'!P117-100</f>
        <v>-16.842328641154424</v>
      </c>
      <c r="S117" s="9">
        <f>'2024'!S117</f>
        <v>2.2999999999999998</v>
      </c>
    </row>
    <row r="118" spans="1:19" x14ac:dyDescent="0.25">
      <c r="A118" s="2" t="str">
        <f>'2024'!A118</f>
        <v>203</v>
      </c>
      <c r="B118" s="2" t="str">
        <f>'2024'!B118</f>
        <v>Münsterland</v>
      </c>
      <c r="C118" s="9">
        <f>'2024'!C118</f>
        <v>556</v>
      </c>
      <c r="D118" s="9">
        <f>'2024'!D118</f>
        <v>544</v>
      </c>
      <c r="E118" s="9">
        <f>'2024'!E118</f>
        <v>28838</v>
      </c>
      <c r="F118" s="9">
        <f>'2024'!F118</f>
        <v>27859</v>
      </c>
      <c r="G118" s="9">
        <f>'2024'!G118</f>
        <v>175030</v>
      </c>
      <c r="H118" s="18">
        <f>100*G118/'2019'!G118-100</f>
        <v>6.3016993210003989</v>
      </c>
      <c r="I118" s="9">
        <f>'2024'!I118</f>
        <v>143228</v>
      </c>
      <c r="J118" s="9">
        <f>'2024'!J118</f>
        <v>31802</v>
      </c>
      <c r="K118" s="18">
        <f>100*I118/'2019'!I118-100</f>
        <v>1.0448192907080909</v>
      </c>
      <c r="L118" s="18">
        <f>100*J118/'2019'!J118-100</f>
        <v>38.830925044746152</v>
      </c>
      <c r="M118" s="9">
        <f>'2024'!M118</f>
        <v>427653</v>
      </c>
      <c r="N118" s="18">
        <f>100*M118/'2019'!M118-100</f>
        <v>13.995201919232301</v>
      </c>
      <c r="O118" s="9">
        <f>'2024'!O118</f>
        <v>355981</v>
      </c>
      <c r="P118" s="9">
        <f>'2024'!P118</f>
        <v>71672</v>
      </c>
      <c r="Q118" s="18">
        <f>100*O118/'2019'!O118-100</f>
        <v>10.170246874990326</v>
      </c>
      <c r="R118" s="18">
        <f>100*P118/'2019'!P118-100</f>
        <v>37.748649843362614</v>
      </c>
      <c r="S118" s="9">
        <f>'2024'!S118</f>
        <v>2.4</v>
      </c>
    </row>
    <row r="119" spans="1:19" x14ac:dyDescent="0.25">
      <c r="A119" s="2" t="str">
        <f>'2024'!A119</f>
        <v>204</v>
      </c>
      <c r="B119" s="2" t="str">
        <f>'2024'!B119</f>
        <v>Teutoburger Wald</v>
      </c>
      <c r="C119" s="9">
        <f>'2024'!C119</f>
        <v>689</v>
      </c>
      <c r="D119" s="9">
        <f>'2024'!D119</f>
        <v>670</v>
      </c>
      <c r="E119" s="9">
        <f>'2024'!E119</f>
        <v>39962</v>
      </c>
      <c r="F119" s="9">
        <f>'2024'!F119</f>
        <v>38412</v>
      </c>
      <c r="G119" s="9">
        <f>'2024'!G119</f>
        <v>183764</v>
      </c>
      <c r="H119" s="18">
        <f>100*G119/'2019'!G119-100</f>
        <v>-7.4483890951030673</v>
      </c>
      <c r="I119" s="9">
        <f>'2024'!I119</f>
        <v>161229</v>
      </c>
      <c r="J119" s="9">
        <f>'2024'!J119</f>
        <v>22535</v>
      </c>
      <c r="K119" s="18">
        <f>100*I119/'2019'!I119-100</f>
        <v>-7.5813246969132422</v>
      </c>
      <c r="L119" s="18">
        <f>100*J119/'2019'!J119-100</f>
        <v>-6.4860154369657295</v>
      </c>
      <c r="M119" s="9">
        <f>'2024'!M119</f>
        <v>674901</v>
      </c>
      <c r="N119" s="18">
        <f>100*M119/'2019'!M119-100</f>
        <v>-1.5753175937687303</v>
      </c>
      <c r="O119" s="9">
        <f>'2024'!O119</f>
        <v>613078</v>
      </c>
      <c r="P119" s="9">
        <f>'2024'!P119</f>
        <v>61823</v>
      </c>
      <c r="Q119" s="18">
        <f>100*O119/'2019'!O119-100</f>
        <v>-1.2476966096671589</v>
      </c>
      <c r="R119" s="18">
        <f>100*P119/'2019'!P119-100</f>
        <v>-4.7103068789592868</v>
      </c>
      <c r="S119" s="9">
        <f>'2024'!S119</f>
        <v>3.7</v>
      </c>
    </row>
    <row r="120" spans="1:19" x14ac:dyDescent="0.25">
      <c r="A120" s="2" t="str">
        <f>'2024'!A120</f>
        <v>205</v>
      </c>
      <c r="B120" s="2" t="str">
        <f>'2024'!B120</f>
        <v>Sauerland</v>
      </c>
      <c r="C120" s="9">
        <f>'2024'!C120</f>
        <v>763</v>
      </c>
      <c r="D120" s="9">
        <f>'2024'!D120</f>
        <v>750</v>
      </c>
      <c r="E120" s="9">
        <f>'2024'!E120</f>
        <v>43055</v>
      </c>
      <c r="F120" s="9">
        <f>'2024'!F120</f>
        <v>41916</v>
      </c>
      <c r="G120" s="9">
        <f>'2024'!G120</f>
        <v>181094</v>
      </c>
      <c r="H120" s="18">
        <f>100*G120/'2019'!G120-100</f>
        <v>-7.0469092458282603</v>
      </c>
      <c r="I120" s="9">
        <f>'2024'!I120</f>
        <v>152109</v>
      </c>
      <c r="J120" s="9">
        <f>'2024'!J120</f>
        <v>28985</v>
      </c>
      <c r="K120" s="18">
        <f>100*I120/'2019'!I120-100</f>
        <v>-3.4933223360720689</v>
      </c>
      <c r="L120" s="18">
        <f>100*J120/'2019'!J120-100</f>
        <v>-22.100086003010105</v>
      </c>
      <c r="M120" s="9">
        <f>'2024'!M120</f>
        <v>639033</v>
      </c>
      <c r="N120" s="18">
        <f>100*M120/'2019'!M120-100</f>
        <v>-5.6199738585258814</v>
      </c>
      <c r="O120" s="9">
        <f>'2024'!O120</f>
        <v>526384</v>
      </c>
      <c r="P120" s="9">
        <f>'2024'!P120</f>
        <v>112649</v>
      </c>
      <c r="Q120" s="18">
        <f>100*O120/'2019'!O120-100</f>
        <v>-1.0102377782291114</v>
      </c>
      <c r="R120" s="18">
        <f>100*P120/'2019'!P120-100</f>
        <v>-22.486909013342142</v>
      </c>
      <c r="S120" s="9">
        <f>'2024'!S120</f>
        <v>3.5</v>
      </c>
    </row>
    <row r="121" spans="1:19" x14ac:dyDescent="0.25">
      <c r="A121" s="2" t="str">
        <f>'2024'!A121</f>
        <v>206</v>
      </c>
      <c r="B121" s="2" t="str">
        <f>'2024'!B121</f>
        <v>Siegerland-Wittgenstein</v>
      </c>
      <c r="C121" s="9">
        <f>'2024'!C121</f>
        <v>96</v>
      </c>
      <c r="D121" s="9">
        <f>'2024'!D121</f>
        <v>93</v>
      </c>
      <c r="E121" s="9">
        <f>'2024'!E121</f>
        <v>5110</v>
      </c>
      <c r="F121" s="9">
        <f>'2024'!F121</f>
        <v>4767</v>
      </c>
      <c r="G121" s="9">
        <f>'2024'!G121</f>
        <v>18660</v>
      </c>
      <c r="H121" s="18">
        <f>100*G121/'2019'!G121-100</f>
        <v>-14.391888792035601</v>
      </c>
      <c r="I121" s="9">
        <f>'2024'!I121</f>
        <v>14756</v>
      </c>
      <c r="J121" s="9">
        <f>'2024'!J121</f>
        <v>3904</v>
      </c>
      <c r="K121" s="18">
        <f>100*I121/'2019'!I121-100</f>
        <v>-12.198024515054144</v>
      </c>
      <c r="L121" s="18">
        <f>100*J121/'2019'!J121-100</f>
        <v>-21.779202564616313</v>
      </c>
      <c r="M121" s="9">
        <f>'2024'!M121</f>
        <v>64182</v>
      </c>
      <c r="N121" s="18">
        <f>100*M121/'2019'!M121-100</f>
        <v>-14.031985855501091</v>
      </c>
      <c r="O121" s="9">
        <f>'2024'!O121</f>
        <v>54637</v>
      </c>
      <c r="P121" s="9">
        <f>'2024'!P121</f>
        <v>9545</v>
      </c>
      <c r="Q121" s="18">
        <f>100*O121/'2019'!O121-100</f>
        <v>-13.205718824463858</v>
      </c>
      <c r="R121" s="18">
        <f>100*P121/'2019'!P121-100</f>
        <v>-18.474547318073107</v>
      </c>
      <c r="S121" s="9">
        <f>'2024'!S121</f>
        <v>3.4</v>
      </c>
    </row>
    <row r="122" spans="1:19" x14ac:dyDescent="0.25">
      <c r="A122" s="2" t="str">
        <f>'2024'!A122</f>
        <v>207</v>
      </c>
      <c r="B122" s="2" t="str">
        <f>'2024'!B122</f>
        <v>Bergisches Land</v>
      </c>
      <c r="C122" s="9">
        <f>'2024'!C122</f>
        <v>168</v>
      </c>
      <c r="D122" s="9">
        <f>'2024'!D122</f>
        <v>165</v>
      </c>
      <c r="E122" s="9">
        <f>'2024'!E122</f>
        <v>10384</v>
      </c>
      <c r="F122" s="9">
        <f>'2024'!F122</f>
        <v>9650</v>
      </c>
      <c r="G122" s="9">
        <f>'2024'!G122</f>
        <v>43003</v>
      </c>
      <c r="H122" s="18">
        <f>100*G122/'2019'!G122-100</f>
        <v>-23.754897962802076</v>
      </c>
      <c r="I122" s="9">
        <f>'2024'!I122</f>
        <v>36383</v>
      </c>
      <c r="J122" s="9">
        <f>'2024'!J122</f>
        <v>6620</v>
      </c>
      <c r="K122" s="18">
        <f>100*I122/'2019'!I122-100</f>
        <v>-25.525556260618586</v>
      </c>
      <c r="L122" s="18">
        <f>100*J122/'2019'!J122-100</f>
        <v>-12.29464758876523</v>
      </c>
      <c r="M122" s="9">
        <f>'2024'!M122</f>
        <v>128322</v>
      </c>
      <c r="N122" s="18">
        <f>100*M122/'2019'!M122-100</f>
        <v>-17.183829413738806</v>
      </c>
      <c r="O122" s="9">
        <f>'2024'!O122</f>
        <v>114413</v>
      </c>
      <c r="P122" s="9">
        <f>'2024'!P122</f>
        <v>13909</v>
      </c>
      <c r="Q122" s="18">
        <f>100*O122/'2019'!O122-100</f>
        <v>-16.270509198952041</v>
      </c>
      <c r="R122" s="18">
        <f>100*P122/'2019'!P122-100</f>
        <v>-24.002841219538851</v>
      </c>
      <c r="S122" s="9">
        <f>'2024'!S122</f>
        <v>3</v>
      </c>
    </row>
    <row r="123" spans="1:19" x14ac:dyDescent="0.25">
      <c r="A123" s="2" t="str">
        <f>'2024'!A123</f>
        <v>208</v>
      </c>
      <c r="B123" s="2" t="str">
        <f>'2024'!B123</f>
        <v>Bergisches Städtedreieck</v>
      </c>
      <c r="C123" s="9">
        <f>'2024'!C123</f>
        <v>74</v>
      </c>
      <c r="D123" s="9">
        <f>'2024'!D123</f>
        <v>71</v>
      </c>
      <c r="E123" s="9">
        <f>'2024'!E123</f>
        <v>6009</v>
      </c>
      <c r="F123" s="9">
        <f>'2024'!F123</f>
        <v>5536</v>
      </c>
      <c r="G123" s="9">
        <f>'2024'!G123</f>
        <v>28038</v>
      </c>
      <c r="H123" s="18">
        <f>100*G123/'2019'!G123-100</f>
        <v>-15.25720848697334</v>
      </c>
      <c r="I123" s="9">
        <f>'2024'!I123</f>
        <v>20696</v>
      </c>
      <c r="J123" s="9">
        <f>'2024'!J123</f>
        <v>7342</v>
      </c>
      <c r="K123" s="18">
        <f>100*I123/'2019'!I123-100</f>
        <v>-18.947285971645655</v>
      </c>
      <c r="L123" s="18">
        <f>100*J123/'2019'!J123-100</f>
        <v>-2.7807203389830448</v>
      </c>
      <c r="M123" s="9">
        <f>'2024'!M123</f>
        <v>65027</v>
      </c>
      <c r="N123" s="18">
        <f>100*M123/'2019'!M123-100</f>
        <v>-9.4066509703395127</v>
      </c>
      <c r="O123" s="9">
        <f>'2024'!O123</f>
        <v>50795</v>
      </c>
      <c r="P123" s="9">
        <f>'2024'!P123</f>
        <v>14232</v>
      </c>
      <c r="Q123" s="18">
        <f>100*O123/'2019'!O123-100</f>
        <v>-12.262065153556506</v>
      </c>
      <c r="R123" s="18">
        <f>100*P123/'2019'!P123-100</f>
        <v>2.4990997479294208</v>
      </c>
      <c r="S123" s="9">
        <f>'2024'!S123</f>
        <v>2.2999999999999998</v>
      </c>
    </row>
    <row r="124" spans="1:19" x14ac:dyDescent="0.25">
      <c r="A124" s="2" t="str">
        <f>'2024'!A124</f>
        <v>209</v>
      </c>
      <c r="B124" s="2" t="str">
        <f>'2024'!B124</f>
        <v>Bonn und Rhein-Sieg-Kreis</v>
      </c>
      <c r="C124" s="9">
        <f>'2024'!C124</f>
        <v>216</v>
      </c>
      <c r="D124" s="9">
        <f>'2024'!D124</f>
        <v>215</v>
      </c>
      <c r="E124" s="9">
        <f>'2024'!E124</f>
        <v>19282</v>
      </c>
      <c r="F124" s="9">
        <f>'2024'!F124</f>
        <v>19038</v>
      </c>
      <c r="G124" s="9">
        <f>'2024'!G124</f>
        <v>117642</v>
      </c>
      <c r="H124" s="18">
        <f>100*G124/'2019'!G124-100</f>
        <v>-13.782539868667911</v>
      </c>
      <c r="I124" s="9">
        <f>'2024'!I124</f>
        <v>94219</v>
      </c>
      <c r="J124" s="9">
        <f>'2024'!J124</f>
        <v>23423</v>
      </c>
      <c r="K124" s="18">
        <f>100*I124/'2019'!I124-100</f>
        <v>-14.625770206596599</v>
      </c>
      <c r="L124" s="18">
        <f>100*J124/'2019'!J124-100</f>
        <v>-10.215424716344685</v>
      </c>
      <c r="M124" s="9">
        <f>'2024'!M124</f>
        <v>250486</v>
      </c>
      <c r="N124" s="18">
        <f>100*M124/'2019'!M124-100</f>
        <v>-7.6634411574970045</v>
      </c>
      <c r="O124" s="9">
        <f>'2024'!O124</f>
        <v>199813</v>
      </c>
      <c r="P124" s="9">
        <f>'2024'!P124</f>
        <v>50673</v>
      </c>
      <c r="Q124" s="18">
        <f>100*O124/'2019'!O124-100</f>
        <v>-7.8276794198780379</v>
      </c>
      <c r="R124" s="18">
        <f>100*P124/'2019'!P124-100</f>
        <v>-7.0100746884920966</v>
      </c>
      <c r="S124" s="9">
        <f>'2024'!S124</f>
        <v>2.1</v>
      </c>
    </row>
    <row r="125" spans="1:19" x14ac:dyDescent="0.25">
      <c r="A125" s="2" t="str">
        <f>'2024'!A125</f>
        <v>210</v>
      </c>
      <c r="B125" s="2" t="str">
        <f>'2024'!B125</f>
        <v>Köln und Rhein-Erft-Kreis</v>
      </c>
      <c r="C125" s="9">
        <f>'2024'!C125</f>
        <v>361</v>
      </c>
      <c r="D125" s="9">
        <f>'2024'!D125</f>
        <v>341</v>
      </c>
      <c r="E125" s="9">
        <f>'2024'!E125</f>
        <v>47839</v>
      </c>
      <c r="F125" s="9">
        <f>'2024'!F125</f>
        <v>45799</v>
      </c>
      <c r="G125" s="9">
        <f>'2024'!G125</f>
        <v>383857</v>
      </c>
      <c r="H125" s="18">
        <f>100*G125/'2019'!G125-100</f>
        <v>4.3648366109031258</v>
      </c>
      <c r="I125" s="9">
        <f>'2024'!I125</f>
        <v>247156</v>
      </c>
      <c r="J125" s="9">
        <f>'2024'!J125</f>
        <v>136701</v>
      </c>
      <c r="K125" s="18">
        <f>100*I125/'2019'!I125-100</f>
        <v>-0.43346546778819572</v>
      </c>
      <c r="L125" s="18">
        <f>100*J125/'2019'!J125-100</f>
        <v>14.326216222997218</v>
      </c>
      <c r="M125" s="9">
        <f>'2024'!M125</f>
        <v>715870</v>
      </c>
      <c r="N125" s="18">
        <f>100*M125/'2019'!M125-100</f>
        <v>5.6595697575735215</v>
      </c>
      <c r="O125" s="9">
        <f>'2024'!O125</f>
        <v>467277</v>
      </c>
      <c r="P125" s="9">
        <f>'2024'!P125</f>
        <v>248593</v>
      </c>
      <c r="Q125" s="18">
        <f>100*O125/'2019'!O125-100</f>
        <v>1.4912762727215494</v>
      </c>
      <c r="R125" s="18">
        <f>100*P125/'2019'!P125-100</f>
        <v>14.498834713560612</v>
      </c>
      <c r="S125" s="9">
        <f>'2024'!S125</f>
        <v>1.9</v>
      </c>
    </row>
    <row r="126" spans="1:19" x14ac:dyDescent="0.25">
      <c r="A126" s="2" t="str">
        <f>'2024'!A126</f>
        <v>211</v>
      </c>
      <c r="B126" s="2" t="str">
        <f>'2024'!B126</f>
        <v>Düsseldorf und Kreis Mettmann</v>
      </c>
      <c r="C126" s="9">
        <f>'2024'!C126</f>
        <v>320</v>
      </c>
      <c r="D126" s="9">
        <f>'2024'!D126</f>
        <v>304</v>
      </c>
      <c r="E126" s="9">
        <f>'2024'!E126</f>
        <v>44945</v>
      </c>
      <c r="F126" s="9">
        <f>'2024'!F126</f>
        <v>42491</v>
      </c>
      <c r="G126" s="9">
        <f>'2024'!G126</f>
        <v>321689</v>
      </c>
      <c r="H126" s="18">
        <f>100*G126/'2019'!G126-100</f>
        <v>5.5264694497477365</v>
      </c>
      <c r="I126" s="9">
        <f>'2024'!I126</f>
        <v>200476</v>
      </c>
      <c r="J126" s="9">
        <f>'2024'!J126</f>
        <v>121213</v>
      </c>
      <c r="K126" s="18">
        <f>100*I126/'2019'!I126-100</f>
        <v>-0.67086161621166696</v>
      </c>
      <c r="L126" s="18">
        <f>100*J126/'2019'!J126-100</f>
        <v>17.668815283656272</v>
      </c>
      <c r="M126" s="9">
        <f>'2024'!M126</f>
        <v>536358</v>
      </c>
      <c r="N126" s="18">
        <f>100*M126/'2019'!M126-100</f>
        <v>8.4414665410447896</v>
      </c>
      <c r="O126" s="9">
        <f>'2024'!O126</f>
        <v>328613</v>
      </c>
      <c r="P126" s="9">
        <f>'2024'!P126</f>
        <v>207745</v>
      </c>
      <c r="Q126" s="18">
        <f>100*O126/'2019'!O126-100</f>
        <v>3.6781246549194719</v>
      </c>
      <c r="R126" s="18">
        <f>100*P126/'2019'!P126-100</f>
        <v>16.939955305627322</v>
      </c>
      <c r="S126" s="9">
        <f>'2024'!S126</f>
        <v>1.7</v>
      </c>
    </row>
    <row r="127" spans="1:19" x14ac:dyDescent="0.25">
      <c r="A127" s="2" t="str">
        <f>'2024'!A127</f>
        <v>212</v>
      </c>
      <c r="B127" s="2" t="str">
        <f>'2024'!B127</f>
        <v>Ruhrgebiet</v>
      </c>
      <c r="C127" s="9">
        <f>'2024'!C127</f>
        <v>582</v>
      </c>
      <c r="D127" s="9">
        <f>'2024'!D127</f>
        <v>570</v>
      </c>
      <c r="E127" s="9">
        <f>'2024'!E127</f>
        <v>51404</v>
      </c>
      <c r="F127" s="9">
        <f>'2024'!F127</f>
        <v>49833</v>
      </c>
      <c r="G127" s="9">
        <f>'2024'!G127</f>
        <v>364373</v>
      </c>
      <c r="H127" s="18">
        <f>100*G127/'2019'!G127-100</f>
        <v>17.145162742248687</v>
      </c>
      <c r="I127" s="9">
        <f>'2024'!I127</f>
        <v>278000</v>
      </c>
      <c r="J127" s="9">
        <f>'2024'!J127</f>
        <v>86373</v>
      </c>
      <c r="K127" s="18">
        <f>100*I127/'2019'!I127-100</f>
        <v>11.661384842167834</v>
      </c>
      <c r="L127" s="18">
        <f>100*J127/'2019'!J127-100</f>
        <v>39.13848929555229</v>
      </c>
      <c r="M127" s="9">
        <f>'2024'!M127</f>
        <v>690047</v>
      </c>
      <c r="N127" s="18">
        <f>100*M127/'2019'!M127-100</f>
        <v>10.747026083160534</v>
      </c>
      <c r="O127" s="9">
        <f>'2024'!O127</f>
        <v>539416</v>
      </c>
      <c r="P127" s="9">
        <f>'2024'!P127</f>
        <v>150631</v>
      </c>
      <c r="Q127" s="18">
        <f>100*O127/'2019'!O127-100</f>
        <v>6.7091855406814176</v>
      </c>
      <c r="R127" s="18">
        <f>100*P127/'2019'!P127-100</f>
        <v>28.106103773504685</v>
      </c>
      <c r="S127" s="9">
        <f>'2024'!S127</f>
        <v>1.9</v>
      </c>
    </row>
    <row r="128" spans="1:19" ht="33.75" customHeight="1" x14ac:dyDescent="0.25">
      <c r="A128" s="20" t="str">
        <f>'2024'!A128:S128</f>
        <v>August</v>
      </c>
    </row>
    <row r="129" spans="1:19" x14ac:dyDescent="0.25">
      <c r="A129" s="2"/>
      <c r="B129" s="2" t="str">
        <f>'2024'!B129</f>
        <v>Insgesamt</v>
      </c>
      <c r="C129" s="9">
        <f>'2024'!C129</f>
        <v>4741</v>
      </c>
      <c r="D129" s="9">
        <f>'2024'!D129</f>
        <v>4598</v>
      </c>
      <c r="E129" s="9">
        <f>'2024'!E129</f>
        <v>347947</v>
      </c>
      <c r="F129" s="9">
        <f>'2024'!F129</f>
        <v>334141</v>
      </c>
      <c r="G129" s="9">
        <f>'2024'!G129</f>
        <v>2242949</v>
      </c>
      <c r="H129" s="18">
        <f>100*G129/'2019'!G129-100</f>
        <v>5.9066366677605373</v>
      </c>
      <c r="I129" s="9">
        <f>'2024'!I129</f>
        <v>1726939</v>
      </c>
      <c r="J129" s="9">
        <f>'2024'!J129</f>
        <v>516010</v>
      </c>
      <c r="K129" s="18">
        <f>100*I129/'2019'!I129-100</f>
        <v>6.748842071037771</v>
      </c>
      <c r="L129" s="18">
        <f>100*J129/'2019'!J129-100</f>
        <v>3.1821890197082183</v>
      </c>
      <c r="M129" s="9">
        <f>'2024'!M129</f>
        <v>5195464</v>
      </c>
      <c r="N129" s="18">
        <f>100*M129/'2019'!M129-100</f>
        <v>5.4820597029955422</v>
      </c>
      <c r="O129" s="9">
        <f>'2024'!O129</f>
        <v>4072893</v>
      </c>
      <c r="P129" s="9">
        <f>'2024'!P129</f>
        <v>1122571</v>
      </c>
      <c r="Q129" s="18">
        <f>100*O129/'2019'!O129-100</f>
        <v>6.9424346808224016</v>
      </c>
      <c r="R129" s="18">
        <f>100*P129/'2019'!P129-100</f>
        <v>0.50261558860367472</v>
      </c>
      <c r="S129" s="9">
        <f>'2024'!S129</f>
        <v>2.2999999999999998</v>
      </c>
    </row>
    <row r="130" spans="1:19" x14ac:dyDescent="0.25">
      <c r="A130" s="2"/>
      <c r="B130" s="2" t="str">
        <f>'2024'!B130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'2024'!A131</f>
        <v>201</v>
      </c>
      <c r="B131" s="2" t="str">
        <f>'2024'!B131</f>
        <v>Eifel und Region Aachen</v>
      </c>
      <c r="C131" s="9">
        <f>'2024'!C131</f>
        <v>405</v>
      </c>
      <c r="D131" s="9">
        <f>'2024'!D131</f>
        <v>389</v>
      </c>
      <c r="E131" s="9">
        <f>'2024'!E131</f>
        <v>20811</v>
      </c>
      <c r="F131" s="9">
        <f>'2024'!F131</f>
        <v>19917</v>
      </c>
      <c r="G131" s="9">
        <f>'2024'!G131</f>
        <v>147874</v>
      </c>
      <c r="H131" s="18">
        <f>100*G131/'2019'!G131-100</f>
        <v>2.9913845339499545</v>
      </c>
      <c r="I131" s="9">
        <f>'2024'!I131</f>
        <v>101560</v>
      </c>
      <c r="J131" s="9">
        <f>'2024'!J131</f>
        <v>46314</v>
      </c>
      <c r="K131" s="18">
        <f>100*I131/'2019'!I131-100</f>
        <v>2.8955846892666841</v>
      </c>
      <c r="L131" s="18">
        <f>100*J131/'2019'!J131-100</f>
        <v>3.2020857009158306</v>
      </c>
      <c r="M131" s="9">
        <f>'2024'!M131</f>
        <v>371483</v>
      </c>
      <c r="N131" s="18">
        <f>100*M131/'2019'!M131-100</f>
        <v>-1.5881720259193912</v>
      </c>
      <c r="O131" s="9">
        <f>'2024'!O131</f>
        <v>256076</v>
      </c>
      <c r="P131" s="9">
        <f>'2024'!P131</f>
        <v>115407</v>
      </c>
      <c r="Q131" s="18">
        <f>100*O131/'2019'!O131-100</f>
        <v>1.5288240425025776</v>
      </c>
      <c r="R131" s="18">
        <f>100*P131/'2019'!P131-100</f>
        <v>-7.864567532612682</v>
      </c>
      <c r="S131" s="9">
        <f>'2024'!S131</f>
        <v>2.5</v>
      </c>
    </row>
    <row r="132" spans="1:19" x14ac:dyDescent="0.25">
      <c r="A132" s="2" t="str">
        <f>'2024'!A132</f>
        <v>202</v>
      </c>
      <c r="B132" s="2" t="str">
        <f>'2024'!B132</f>
        <v>Niederrhein</v>
      </c>
      <c r="C132" s="9">
        <f>'2024'!C132</f>
        <v>515</v>
      </c>
      <c r="D132" s="9">
        <f>'2024'!D132</f>
        <v>497</v>
      </c>
      <c r="E132" s="9">
        <f>'2024'!E132</f>
        <v>30313</v>
      </c>
      <c r="F132" s="9">
        <f>'2024'!F132</f>
        <v>28744</v>
      </c>
      <c r="G132" s="9">
        <f>'2024'!G132</f>
        <v>193112</v>
      </c>
      <c r="H132" s="18">
        <f>100*G132/'2019'!G132-100</f>
        <v>-8.7575066029757096</v>
      </c>
      <c r="I132" s="9">
        <f>'2024'!I132</f>
        <v>159290</v>
      </c>
      <c r="J132" s="9">
        <f>'2024'!J132</f>
        <v>33822</v>
      </c>
      <c r="K132" s="18">
        <f>100*I132/'2019'!I132-100</f>
        <v>-4.619051040693634</v>
      </c>
      <c r="L132" s="18">
        <f>100*J132/'2019'!J132-100</f>
        <v>-24.238962435320204</v>
      </c>
      <c r="M132" s="9">
        <f>'2024'!M132</f>
        <v>438472</v>
      </c>
      <c r="N132" s="18">
        <f>100*M132/'2019'!M132-100</f>
        <v>-1.5713669994971582</v>
      </c>
      <c r="O132" s="9">
        <f>'2024'!O132</f>
        <v>371230</v>
      </c>
      <c r="P132" s="9">
        <f>'2024'!P132</f>
        <v>67242</v>
      </c>
      <c r="Q132" s="18">
        <f>100*O132/'2019'!O132-100</f>
        <v>3.7389967863630034</v>
      </c>
      <c r="R132" s="18">
        <f>100*P132/'2019'!P132-100</f>
        <v>-23.258998881559421</v>
      </c>
      <c r="S132" s="9">
        <f>'2024'!S132</f>
        <v>2.2999999999999998</v>
      </c>
    </row>
    <row r="133" spans="1:19" x14ac:dyDescent="0.25">
      <c r="A133" s="2" t="str">
        <f>'2024'!A133</f>
        <v>203</v>
      </c>
      <c r="B133" s="2" t="str">
        <f>'2024'!B133</f>
        <v>Münsterland</v>
      </c>
      <c r="C133" s="9">
        <f>'2024'!C133</f>
        <v>554</v>
      </c>
      <c r="D133" s="9">
        <f>'2024'!D133</f>
        <v>543</v>
      </c>
      <c r="E133" s="9">
        <f>'2024'!E133</f>
        <v>28771</v>
      </c>
      <c r="F133" s="9">
        <f>'2024'!F133</f>
        <v>27836</v>
      </c>
      <c r="G133" s="9">
        <f>'2024'!G133</f>
        <v>197254</v>
      </c>
      <c r="H133" s="18">
        <f>100*G133/'2019'!G133-100</f>
        <v>18.054666132015058</v>
      </c>
      <c r="I133" s="9">
        <f>'2024'!I133</f>
        <v>169773</v>
      </c>
      <c r="J133" s="9">
        <f>'2024'!J133</f>
        <v>27481</v>
      </c>
      <c r="K133" s="18">
        <f>100*I133/'2019'!I133-100</f>
        <v>16.245455230165632</v>
      </c>
      <c r="L133" s="18">
        <f>100*J133/'2019'!J133-100</f>
        <v>30.613117870722419</v>
      </c>
      <c r="M133" s="9">
        <f>'2024'!M133</f>
        <v>471859</v>
      </c>
      <c r="N133" s="18">
        <f>100*M133/'2019'!M133-100</f>
        <v>25.856587307091146</v>
      </c>
      <c r="O133" s="9">
        <f>'2024'!O133</f>
        <v>406273</v>
      </c>
      <c r="P133" s="9">
        <f>'2024'!P133</f>
        <v>65586</v>
      </c>
      <c r="Q133" s="18">
        <f>100*O133/'2019'!O133-100</f>
        <v>24.244407406841077</v>
      </c>
      <c r="R133" s="18">
        <f>100*P133/'2019'!P133-100</f>
        <v>36.857041504079461</v>
      </c>
      <c r="S133" s="9">
        <f>'2024'!S133</f>
        <v>2.4</v>
      </c>
    </row>
    <row r="134" spans="1:19" x14ac:dyDescent="0.25">
      <c r="A134" s="2" t="str">
        <f>'2024'!A134</f>
        <v>204</v>
      </c>
      <c r="B134" s="2" t="str">
        <f>'2024'!B134</f>
        <v>Teutoburger Wald</v>
      </c>
      <c r="C134" s="9">
        <f>'2024'!C134</f>
        <v>690</v>
      </c>
      <c r="D134" s="9">
        <f>'2024'!D134</f>
        <v>666</v>
      </c>
      <c r="E134" s="9">
        <f>'2024'!E134</f>
        <v>39993</v>
      </c>
      <c r="F134" s="9">
        <f>'2024'!F134</f>
        <v>38312</v>
      </c>
      <c r="G134" s="9">
        <f>'2024'!G134</f>
        <v>208237</v>
      </c>
      <c r="H134" s="18">
        <f>100*G134/'2019'!G134-100</f>
        <v>5.7249912419209892</v>
      </c>
      <c r="I134" s="9">
        <f>'2024'!I134</f>
        <v>183925</v>
      </c>
      <c r="J134" s="9">
        <f>'2024'!J134</f>
        <v>24312</v>
      </c>
      <c r="K134" s="18">
        <f>100*I134/'2019'!I134-100</f>
        <v>5.7246818343814283</v>
      </c>
      <c r="L134" s="18">
        <f>100*J134/'2019'!J134-100</f>
        <v>5.7273320287018947</v>
      </c>
      <c r="M134" s="9">
        <f>'2024'!M134</f>
        <v>695526</v>
      </c>
      <c r="N134" s="18">
        <f>100*M134/'2019'!M134-100</f>
        <v>3.1139088124627534</v>
      </c>
      <c r="O134" s="9">
        <f>'2024'!O134</f>
        <v>634065</v>
      </c>
      <c r="P134" s="9">
        <f>'2024'!P134</f>
        <v>61461</v>
      </c>
      <c r="Q134" s="18">
        <f>100*O134/'2019'!O134-100</f>
        <v>3.7511863075563667</v>
      </c>
      <c r="R134" s="18">
        <f>100*P134/'2019'!P134-100</f>
        <v>-3.0308289419709098</v>
      </c>
      <c r="S134" s="9">
        <f>'2024'!S134</f>
        <v>3.3</v>
      </c>
    </row>
    <row r="135" spans="1:19" x14ac:dyDescent="0.25">
      <c r="A135" s="2" t="str">
        <f>'2024'!A135</f>
        <v>205</v>
      </c>
      <c r="B135" s="2" t="str">
        <f>'2024'!B135</f>
        <v>Sauerland</v>
      </c>
      <c r="C135" s="9">
        <f>'2024'!C135</f>
        <v>762</v>
      </c>
      <c r="D135" s="9">
        <f>'2024'!D135</f>
        <v>750</v>
      </c>
      <c r="E135" s="9">
        <f>'2024'!E135</f>
        <v>43083</v>
      </c>
      <c r="F135" s="9">
        <f>'2024'!F135</f>
        <v>41872</v>
      </c>
      <c r="G135" s="9">
        <f>'2024'!G135</f>
        <v>210729</v>
      </c>
      <c r="H135" s="18">
        <f>100*G135/'2019'!G135-100</f>
        <v>3.0031527238067355</v>
      </c>
      <c r="I135" s="9">
        <f>'2024'!I135</f>
        <v>173087</v>
      </c>
      <c r="J135" s="9">
        <f>'2024'!J135</f>
        <v>37642</v>
      </c>
      <c r="K135" s="18">
        <f>100*I135/'2019'!I135-100</f>
        <v>6.7818673115599637</v>
      </c>
      <c r="L135" s="18">
        <f>100*J135/'2019'!J135-100</f>
        <v>-11.411828387187882</v>
      </c>
      <c r="M135" s="9">
        <f>'2024'!M135</f>
        <v>697453</v>
      </c>
      <c r="N135" s="18">
        <f>100*M135/'2019'!M135-100</f>
        <v>-0.67898852355597228</v>
      </c>
      <c r="O135" s="9">
        <f>'2024'!O135</f>
        <v>538864</v>
      </c>
      <c r="P135" s="9">
        <f>'2024'!P135</f>
        <v>158589</v>
      </c>
      <c r="Q135" s="18">
        <f>100*O135/'2019'!O135-100</f>
        <v>0.93316500649956424</v>
      </c>
      <c r="R135" s="18">
        <f>100*P135/'2019'!P135-100</f>
        <v>-5.791884233600058</v>
      </c>
      <c r="S135" s="9">
        <f>'2024'!S135</f>
        <v>3.3</v>
      </c>
    </row>
    <row r="136" spans="1:19" x14ac:dyDescent="0.25">
      <c r="A136" s="2" t="str">
        <f>'2024'!A136</f>
        <v>206</v>
      </c>
      <c r="B136" s="2" t="str">
        <f>'2024'!B136</f>
        <v>Siegerland-Wittgenstein</v>
      </c>
      <c r="C136" s="9">
        <f>'2024'!C136</f>
        <v>96</v>
      </c>
      <c r="D136" s="9">
        <f>'2024'!D136</f>
        <v>93</v>
      </c>
      <c r="E136" s="9">
        <f>'2024'!E136</f>
        <v>5107</v>
      </c>
      <c r="F136" s="9">
        <f>'2024'!F136</f>
        <v>4893</v>
      </c>
      <c r="G136" s="9">
        <f>'2024'!G136</f>
        <v>20000</v>
      </c>
      <c r="H136" s="18">
        <f>100*G136/'2019'!G136-100</f>
        <v>-1.4681249384175743</v>
      </c>
      <c r="I136" s="9">
        <f>'2024'!I136</f>
        <v>16610</v>
      </c>
      <c r="J136" s="9">
        <f>'2024'!J136</f>
        <v>3390</v>
      </c>
      <c r="K136" s="18">
        <f>100*I136/'2019'!I136-100</f>
        <v>6.9818369187169935</v>
      </c>
      <c r="L136" s="18">
        <f>100*J136/'2019'!J136-100</f>
        <v>-28.960603520536466</v>
      </c>
      <c r="M136" s="9">
        <f>'2024'!M136</f>
        <v>66468</v>
      </c>
      <c r="N136" s="18">
        <f>100*M136/'2019'!M136-100</f>
        <v>-6.0283888480461485</v>
      </c>
      <c r="O136" s="9">
        <f>'2024'!O136</f>
        <v>57780</v>
      </c>
      <c r="P136" s="9">
        <f>'2024'!P136</f>
        <v>8688</v>
      </c>
      <c r="Q136" s="18">
        <f>100*O136/'2019'!O136-100</f>
        <v>-2.1888172261439252</v>
      </c>
      <c r="R136" s="18">
        <f>100*P136/'2019'!P136-100</f>
        <v>-25.482459902221464</v>
      </c>
      <c r="S136" s="9">
        <f>'2024'!S136</f>
        <v>3.3</v>
      </c>
    </row>
    <row r="137" spans="1:19" x14ac:dyDescent="0.25">
      <c r="A137" s="2" t="str">
        <f>'2024'!A137</f>
        <v>207</v>
      </c>
      <c r="B137" s="2" t="str">
        <f>'2024'!B137</f>
        <v>Bergisches Land</v>
      </c>
      <c r="C137" s="9">
        <f>'2024'!C137</f>
        <v>169</v>
      </c>
      <c r="D137" s="9">
        <f>'2024'!D137</f>
        <v>166</v>
      </c>
      <c r="E137" s="9">
        <f>'2024'!E137</f>
        <v>10439</v>
      </c>
      <c r="F137" s="9">
        <f>'2024'!F137</f>
        <v>9753</v>
      </c>
      <c r="G137" s="9">
        <f>'2024'!G137</f>
        <v>53083</v>
      </c>
      <c r="H137" s="18">
        <f>100*G137/'2019'!G137-100</f>
        <v>-5.4015040809780146</v>
      </c>
      <c r="I137" s="9">
        <f>'2024'!I137</f>
        <v>45889</v>
      </c>
      <c r="J137" s="9">
        <f>'2024'!J137</f>
        <v>7194</v>
      </c>
      <c r="K137" s="18">
        <f>100*I137/'2019'!I137-100</f>
        <v>-3.5560412769803094</v>
      </c>
      <c r="L137" s="18">
        <f>100*J137/'2019'!J137-100</f>
        <v>-15.692019219500764</v>
      </c>
      <c r="M137" s="9">
        <f>'2024'!M137</f>
        <v>145615</v>
      </c>
      <c r="N137" s="18">
        <f>100*M137/'2019'!M137-100</f>
        <v>-5.6555486445861192</v>
      </c>
      <c r="O137" s="9">
        <f>'2024'!O137</f>
        <v>129346</v>
      </c>
      <c r="P137" s="9">
        <f>'2024'!P137</f>
        <v>16269</v>
      </c>
      <c r="Q137" s="18">
        <f>100*O137/'2019'!O137-100</f>
        <v>-3.5817847052947798</v>
      </c>
      <c r="R137" s="18">
        <f>100*P137/'2019'!P137-100</f>
        <v>-19.432476600802261</v>
      </c>
      <c r="S137" s="9">
        <f>'2024'!S137</f>
        <v>2.7</v>
      </c>
    </row>
    <row r="138" spans="1:19" x14ac:dyDescent="0.25">
      <c r="A138" s="2" t="str">
        <f>'2024'!A138</f>
        <v>208</v>
      </c>
      <c r="B138" s="2" t="str">
        <f>'2024'!B138</f>
        <v>Bergisches Städtedreieck</v>
      </c>
      <c r="C138" s="9">
        <f>'2024'!C138</f>
        <v>73</v>
      </c>
      <c r="D138" s="9">
        <f>'2024'!D138</f>
        <v>70</v>
      </c>
      <c r="E138" s="9">
        <f>'2024'!E138</f>
        <v>5993</v>
      </c>
      <c r="F138" s="9">
        <f>'2024'!F138</f>
        <v>5341</v>
      </c>
      <c r="G138" s="9">
        <f>'2024'!G138</f>
        <v>28355</v>
      </c>
      <c r="H138" s="18">
        <f>100*G138/'2019'!G138-100</f>
        <v>-7.8545430911217977</v>
      </c>
      <c r="I138" s="9">
        <f>'2024'!I138</f>
        <v>22177</v>
      </c>
      <c r="J138" s="9">
        <f>'2024'!J138</f>
        <v>6178</v>
      </c>
      <c r="K138" s="18">
        <f>100*I138/'2019'!I138-100</f>
        <v>-14.789057096749403</v>
      </c>
      <c r="L138" s="18">
        <f>100*J138/'2019'!J138-100</f>
        <v>30.172777075431952</v>
      </c>
      <c r="M138" s="9">
        <f>'2024'!M138</f>
        <v>62683</v>
      </c>
      <c r="N138" s="18">
        <f>100*M138/'2019'!M138-100</f>
        <v>-4.2671472425431887</v>
      </c>
      <c r="O138" s="9">
        <f>'2024'!O138</f>
        <v>50849</v>
      </c>
      <c r="P138" s="9">
        <f>'2024'!P138</f>
        <v>11834</v>
      </c>
      <c r="Q138" s="18">
        <f>100*O138/'2019'!O138-100</f>
        <v>-9.0129907311312252</v>
      </c>
      <c r="R138" s="18">
        <f>100*P138/'2019'!P138-100</f>
        <v>23.386508184756536</v>
      </c>
      <c r="S138" s="9">
        <f>'2024'!S138</f>
        <v>2.2000000000000002</v>
      </c>
    </row>
    <row r="139" spans="1:19" x14ac:dyDescent="0.25">
      <c r="A139" s="2" t="str">
        <f>'2024'!A139</f>
        <v>209</v>
      </c>
      <c r="B139" s="2" t="str">
        <f>'2024'!B139</f>
        <v>Bonn und Rhein-Sieg-Kreis</v>
      </c>
      <c r="C139" s="9">
        <f>'2024'!C139</f>
        <v>216</v>
      </c>
      <c r="D139" s="9">
        <f>'2024'!D139</f>
        <v>214</v>
      </c>
      <c r="E139" s="9">
        <f>'2024'!E139</f>
        <v>19302</v>
      </c>
      <c r="F139" s="9">
        <f>'2024'!F139</f>
        <v>19039</v>
      </c>
      <c r="G139" s="9">
        <f>'2024'!G139</f>
        <v>137565</v>
      </c>
      <c r="H139" s="18">
        <f>100*G139/'2019'!G139-100</f>
        <v>-2.4070999872302394</v>
      </c>
      <c r="I139" s="9">
        <f>'2024'!I139</f>
        <v>112425</v>
      </c>
      <c r="J139" s="9">
        <f>'2024'!J139</f>
        <v>25140</v>
      </c>
      <c r="K139" s="18">
        <f>100*I139/'2019'!I139-100</f>
        <v>-1.2195443402774657</v>
      </c>
      <c r="L139" s="18">
        <f>100*J139/'2019'!J139-100</f>
        <v>-7.3862589795542419</v>
      </c>
      <c r="M139" s="9">
        <f>'2024'!M139</f>
        <v>287046</v>
      </c>
      <c r="N139" s="18">
        <f>100*M139/'2019'!M139-100</f>
        <v>1.2432941475234571</v>
      </c>
      <c r="O139" s="9">
        <f>'2024'!O139</f>
        <v>233226</v>
      </c>
      <c r="P139" s="9">
        <f>'2024'!P139</f>
        <v>53820</v>
      </c>
      <c r="Q139" s="18">
        <f>100*O139/'2019'!O139-100</f>
        <v>4.9428323306680539</v>
      </c>
      <c r="R139" s="18">
        <f>100*P139/'2019'!P139-100</f>
        <v>-12.173629242819842</v>
      </c>
      <c r="S139" s="9">
        <f>'2024'!S139</f>
        <v>2.1</v>
      </c>
    </row>
    <row r="140" spans="1:19" x14ac:dyDescent="0.25">
      <c r="A140" s="2" t="str">
        <f>'2024'!A140</f>
        <v>210</v>
      </c>
      <c r="B140" s="2" t="str">
        <f>'2024'!B140</f>
        <v>Köln und Rhein-Erft-Kreis</v>
      </c>
      <c r="C140" s="9">
        <f>'2024'!C140</f>
        <v>361</v>
      </c>
      <c r="D140" s="9">
        <f>'2024'!D140</f>
        <v>341</v>
      </c>
      <c r="E140" s="9">
        <f>'2024'!E140</f>
        <v>47913</v>
      </c>
      <c r="F140" s="9">
        <f>'2024'!F140</f>
        <v>45968</v>
      </c>
      <c r="G140" s="9">
        <f>'2024'!G140</f>
        <v>407784</v>
      </c>
      <c r="H140" s="18">
        <f>100*G140/'2019'!G140-100</f>
        <v>10.988511503466142</v>
      </c>
      <c r="I140" s="9">
        <f>'2024'!I140</f>
        <v>262816</v>
      </c>
      <c r="J140" s="9">
        <f>'2024'!J140</f>
        <v>144968</v>
      </c>
      <c r="K140" s="18">
        <f>100*I140/'2019'!I140-100</f>
        <v>10.341584657239778</v>
      </c>
      <c r="L140" s="18">
        <f>100*J140/'2019'!J140-100</f>
        <v>12.180890990272928</v>
      </c>
      <c r="M140" s="9">
        <f>'2024'!M140</f>
        <v>785317</v>
      </c>
      <c r="N140" s="18">
        <f>100*M140/'2019'!M140-100</f>
        <v>11.994392558017481</v>
      </c>
      <c r="O140" s="9">
        <f>'2024'!O140</f>
        <v>509648</v>
      </c>
      <c r="P140" s="9">
        <f>'2024'!P140</f>
        <v>275669</v>
      </c>
      <c r="Q140" s="18">
        <f>100*O140/'2019'!O140-100</f>
        <v>10.612456619736037</v>
      </c>
      <c r="R140" s="18">
        <f>100*P140/'2019'!P140-100</f>
        <v>14.642352158363138</v>
      </c>
      <c r="S140" s="9">
        <f>'2024'!S140</f>
        <v>1.9</v>
      </c>
    </row>
    <row r="141" spans="1:19" x14ac:dyDescent="0.25">
      <c r="A141" s="2" t="str">
        <f>'2024'!A141</f>
        <v>211</v>
      </c>
      <c r="B141" s="2" t="str">
        <f>'2024'!B141</f>
        <v>Düsseldorf und Kreis Mettmann</v>
      </c>
      <c r="C141" s="9">
        <f>'2024'!C141</f>
        <v>319</v>
      </c>
      <c r="D141" s="9">
        <f>'2024'!D141</f>
        <v>300</v>
      </c>
      <c r="E141" s="9">
        <f>'2024'!E141</f>
        <v>44920</v>
      </c>
      <c r="F141" s="9">
        <f>'2024'!F141</f>
        <v>42648</v>
      </c>
      <c r="G141" s="9">
        <f>'2024'!G141</f>
        <v>296905</v>
      </c>
      <c r="H141" s="18">
        <f>100*G141/'2019'!G141-100</f>
        <v>6.9338346785375933</v>
      </c>
      <c r="I141" s="9">
        <f>'2024'!I141</f>
        <v>205084</v>
      </c>
      <c r="J141" s="9">
        <f>'2024'!J141</f>
        <v>91821</v>
      </c>
      <c r="K141" s="18">
        <f>100*I141/'2019'!I141-100</f>
        <v>12.048166440840944</v>
      </c>
      <c r="L141" s="18">
        <f>100*J141/'2019'!J141-100</f>
        <v>-2.9591739677238706</v>
      </c>
      <c r="M141" s="9">
        <f>'2024'!M141</f>
        <v>511125</v>
      </c>
      <c r="N141" s="18">
        <f>100*M141/'2019'!M141-100</f>
        <v>5.9943718517934741</v>
      </c>
      <c r="O141" s="9">
        <f>'2024'!O141</f>
        <v>345624</v>
      </c>
      <c r="P141" s="9">
        <f>'2024'!P141</f>
        <v>165501</v>
      </c>
      <c r="Q141" s="18">
        <f>100*O141/'2019'!O141-100</f>
        <v>14.35529071556428</v>
      </c>
      <c r="R141" s="18">
        <f>100*P141/'2019'!P141-100</f>
        <v>-8.0458045804580394</v>
      </c>
      <c r="S141" s="9">
        <f>'2024'!S141</f>
        <v>1.7</v>
      </c>
    </row>
    <row r="142" spans="1:19" x14ac:dyDescent="0.25">
      <c r="A142" s="2" t="str">
        <f>'2024'!A142</f>
        <v>212</v>
      </c>
      <c r="B142" s="2" t="str">
        <f>'2024'!B142</f>
        <v>Ruhrgebiet</v>
      </c>
      <c r="C142" s="9">
        <f>'2024'!C142</f>
        <v>581</v>
      </c>
      <c r="D142" s="9">
        <f>'2024'!D142</f>
        <v>569</v>
      </c>
      <c r="E142" s="9">
        <f>'2024'!E142</f>
        <v>51302</v>
      </c>
      <c r="F142" s="9">
        <f>'2024'!F142</f>
        <v>49818</v>
      </c>
      <c r="G142" s="9">
        <f>'2024'!G142</f>
        <v>342051</v>
      </c>
      <c r="H142" s="18">
        <f>100*G142/'2019'!G142-100</f>
        <v>13.717543801323188</v>
      </c>
      <c r="I142" s="9">
        <f>'2024'!I142</f>
        <v>274303</v>
      </c>
      <c r="J142" s="9">
        <f>'2024'!J142</f>
        <v>67748</v>
      </c>
      <c r="K142" s="18">
        <f>100*I142/'2019'!I142-100</f>
        <v>11.603277674706248</v>
      </c>
      <c r="L142" s="18">
        <f>100*J142/'2019'!J142-100</f>
        <v>23.164745664109375</v>
      </c>
      <c r="M142" s="9">
        <f>'2024'!M142</f>
        <v>662417</v>
      </c>
      <c r="N142" s="18">
        <f>100*M142/'2019'!M142-100</f>
        <v>11.643377327740069</v>
      </c>
      <c r="O142" s="9">
        <f>'2024'!O142</f>
        <v>539912</v>
      </c>
      <c r="P142" s="9">
        <f>'2024'!P142</f>
        <v>122505</v>
      </c>
      <c r="Q142" s="18">
        <f>100*O142/'2019'!O142-100</f>
        <v>9.7237153628077522</v>
      </c>
      <c r="R142" s="18">
        <f>100*P142/'2019'!P142-100</f>
        <v>20.971086621637639</v>
      </c>
      <c r="S142" s="9">
        <f>'2024'!S142</f>
        <v>1.9</v>
      </c>
    </row>
    <row r="143" spans="1:19" ht="33.75" customHeight="1" x14ac:dyDescent="0.25">
      <c r="A143" s="20" t="str">
        <f>'2024'!A143:S143</f>
        <v>September</v>
      </c>
    </row>
    <row r="144" spans="1:19" x14ac:dyDescent="0.25">
      <c r="A144" s="2"/>
      <c r="B144" s="2" t="str">
        <f>'2024'!B144</f>
        <v>Insgesamt</v>
      </c>
      <c r="C144" s="9">
        <f>'2024'!C144</f>
        <v>4729</v>
      </c>
      <c r="D144" s="9">
        <f>'2024'!D144</f>
        <v>4581</v>
      </c>
      <c r="E144" s="9">
        <f>'2024'!E144</f>
        <v>347837</v>
      </c>
      <c r="F144" s="9">
        <f>'2024'!F144</f>
        <v>333386</v>
      </c>
      <c r="G144" s="9">
        <f>'2024'!G144</f>
        <v>2287373</v>
      </c>
      <c r="H144" s="18">
        <f>100*G144/'2019'!G144-100</f>
        <v>0.61197469935692084</v>
      </c>
      <c r="I144" s="9">
        <f>'2024'!I144</f>
        <v>1830317</v>
      </c>
      <c r="J144" s="9">
        <f>'2024'!J144</f>
        <v>457056</v>
      </c>
      <c r="K144" s="18">
        <f>100*I144/'2019'!I144-100</f>
        <v>0.86747537716800593</v>
      </c>
      <c r="L144" s="18">
        <f>100*J144/'2019'!J144-100</f>
        <v>-0.39835775490102776</v>
      </c>
      <c r="M144" s="9">
        <f>'2024'!M144</f>
        <v>4928131</v>
      </c>
      <c r="N144" s="18">
        <f>100*M144/'2019'!M144-100</f>
        <v>1.3447148429250149</v>
      </c>
      <c r="O144" s="9">
        <f>'2024'!O144</f>
        <v>4020675</v>
      </c>
      <c r="P144" s="9">
        <f>'2024'!P144</f>
        <v>907456</v>
      </c>
      <c r="Q144" s="18">
        <f>100*O144/'2019'!O144-100</f>
        <v>2.2616635026827794</v>
      </c>
      <c r="R144" s="18">
        <f>100*P144/'2019'!P144-100</f>
        <v>-2.5277420033963836</v>
      </c>
      <c r="S144" s="9">
        <f>'2024'!S144</f>
        <v>2.2000000000000002</v>
      </c>
    </row>
    <row r="145" spans="1:19" x14ac:dyDescent="0.25">
      <c r="A145" s="2"/>
      <c r="B145" s="2" t="str">
        <f>'2024'!B145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'2024'!A146</f>
        <v>201</v>
      </c>
      <c r="B146" s="2" t="str">
        <f>'2024'!B146</f>
        <v>Eifel und Region Aachen</v>
      </c>
      <c r="C146" s="9">
        <f>'2024'!C146</f>
        <v>405</v>
      </c>
      <c r="D146" s="9">
        <f>'2024'!D146</f>
        <v>387</v>
      </c>
      <c r="E146" s="9">
        <f>'2024'!E146</f>
        <v>20790</v>
      </c>
      <c r="F146" s="9">
        <f>'2024'!F146</f>
        <v>19882</v>
      </c>
      <c r="G146" s="9">
        <f>'2024'!G146</f>
        <v>132298</v>
      </c>
      <c r="H146" s="18">
        <f>100*G146/'2019'!G146-100</f>
        <v>-5.0844782437134626</v>
      </c>
      <c r="I146" s="9">
        <f>'2024'!I146</f>
        <v>99618</v>
      </c>
      <c r="J146" s="9">
        <f>'2024'!J146</f>
        <v>32680</v>
      </c>
      <c r="K146" s="18">
        <f>100*I146/'2019'!I146-100</f>
        <v>-7.8924496551213963</v>
      </c>
      <c r="L146" s="18">
        <f>100*J146/'2019'!J146-100</f>
        <v>4.6396208895008186</v>
      </c>
      <c r="M146" s="9">
        <f>'2024'!M146</f>
        <v>301239</v>
      </c>
      <c r="N146" s="18">
        <f>100*M146/'2019'!M146-100</f>
        <v>-4.5222451482851369</v>
      </c>
      <c r="O146" s="9">
        <f>'2024'!O146</f>
        <v>228906</v>
      </c>
      <c r="P146" s="9">
        <f>'2024'!P146</f>
        <v>72333</v>
      </c>
      <c r="Q146" s="18">
        <f>100*O146/'2019'!O146-100</f>
        <v>-4.8002062816076716</v>
      </c>
      <c r="R146" s="18">
        <f>100*P146/'2019'!P146-100</f>
        <v>-3.6318096430807714</v>
      </c>
      <c r="S146" s="9">
        <f>'2024'!S146</f>
        <v>2.2999999999999998</v>
      </c>
    </row>
    <row r="147" spans="1:19" x14ac:dyDescent="0.25">
      <c r="A147" s="2" t="str">
        <f>'2024'!A147</f>
        <v>202</v>
      </c>
      <c r="B147" s="2" t="str">
        <f>'2024'!B147</f>
        <v>Niederrhein</v>
      </c>
      <c r="C147" s="9">
        <f>'2024'!C147</f>
        <v>515</v>
      </c>
      <c r="D147" s="9">
        <f>'2024'!D147</f>
        <v>498</v>
      </c>
      <c r="E147" s="9">
        <f>'2024'!E147</f>
        <v>30319</v>
      </c>
      <c r="F147" s="9">
        <f>'2024'!F147</f>
        <v>28809</v>
      </c>
      <c r="G147" s="9">
        <f>'2024'!G147</f>
        <v>199812</v>
      </c>
      <c r="H147" s="18">
        <f>100*G147/'2019'!G147-100</f>
        <v>-9.7869420151790791</v>
      </c>
      <c r="I147" s="9">
        <f>'2024'!I147</f>
        <v>166630</v>
      </c>
      <c r="J147" s="9">
        <f>'2024'!J147</f>
        <v>33182</v>
      </c>
      <c r="K147" s="18">
        <f>100*I147/'2019'!I147-100</f>
        <v>-7.7169313927471705</v>
      </c>
      <c r="L147" s="18">
        <f>100*J147/'2019'!J147-100</f>
        <v>-18.919975565058039</v>
      </c>
      <c r="M147" s="9">
        <f>'2024'!M147</f>
        <v>419980</v>
      </c>
      <c r="N147" s="18">
        <f>100*M147/'2019'!M147-100</f>
        <v>-3.7899405301884883</v>
      </c>
      <c r="O147" s="9">
        <f>'2024'!O147</f>
        <v>356893</v>
      </c>
      <c r="P147" s="9">
        <f>'2024'!P147</f>
        <v>63087</v>
      </c>
      <c r="Q147" s="18">
        <f>100*O147/'2019'!O147-100</f>
        <v>-0.88177788639923449</v>
      </c>
      <c r="R147" s="18">
        <f>100*P147/'2019'!P147-100</f>
        <v>-17.48587422831433</v>
      </c>
      <c r="S147" s="9">
        <f>'2024'!S147</f>
        <v>2.1</v>
      </c>
    </row>
    <row r="148" spans="1:19" x14ac:dyDescent="0.25">
      <c r="A148" s="2" t="str">
        <f>'2024'!A148</f>
        <v>203</v>
      </c>
      <c r="B148" s="2" t="str">
        <f>'2024'!B148</f>
        <v>Münsterland</v>
      </c>
      <c r="C148" s="9">
        <f>'2024'!C148</f>
        <v>553</v>
      </c>
      <c r="D148" s="9">
        <f>'2024'!D148</f>
        <v>542</v>
      </c>
      <c r="E148" s="9">
        <f>'2024'!E148</f>
        <v>28743</v>
      </c>
      <c r="F148" s="9">
        <f>'2024'!F148</f>
        <v>27892</v>
      </c>
      <c r="G148" s="9">
        <f>'2024'!G148</f>
        <v>191136</v>
      </c>
      <c r="H148" s="18">
        <f>100*G148/'2019'!G148-100</f>
        <v>8.5130662367080987</v>
      </c>
      <c r="I148" s="9">
        <f>'2024'!I148</f>
        <v>166555</v>
      </c>
      <c r="J148" s="9">
        <f>'2024'!J148</f>
        <v>24581</v>
      </c>
      <c r="K148" s="18">
        <f>100*I148/'2019'!I148-100</f>
        <v>5.6552905353971141</v>
      </c>
      <c r="L148" s="18">
        <f>100*J148/'2019'!J148-100</f>
        <v>32.863088481703699</v>
      </c>
      <c r="M148" s="9">
        <f>'2024'!M148</f>
        <v>467305</v>
      </c>
      <c r="N148" s="18">
        <f>100*M148/'2019'!M148-100</f>
        <v>18.664963611154846</v>
      </c>
      <c r="O148" s="9">
        <f>'2024'!O148</f>
        <v>413287</v>
      </c>
      <c r="P148" s="9">
        <f>'2024'!P148</f>
        <v>54018</v>
      </c>
      <c r="Q148" s="18">
        <f>100*O148/'2019'!O148-100</f>
        <v>16.607415934496899</v>
      </c>
      <c r="R148" s="18">
        <f>100*P148/'2019'!P148-100</f>
        <v>37.185087362860628</v>
      </c>
      <c r="S148" s="9">
        <f>'2024'!S148</f>
        <v>2.4</v>
      </c>
    </row>
    <row r="149" spans="1:19" x14ac:dyDescent="0.25">
      <c r="A149" s="2" t="str">
        <f>'2024'!A149</f>
        <v>204</v>
      </c>
      <c r="B149" s="2" t="str">
        <f>'2024'!B149</f>
        <v>Teutoburger Wald</v>
      </c>
      <c r="C149" s="9">
        <f>'2024'!C149</f>
        <v>688</v>
      </c>
      <c r="D149" s="9">
        <f>'2024'!D149</f>
        <v>667</v>
      </c>
      <c r="E149" s="9">
        <f>'2024'!E149</f>
        <v>39951</v>
      </c>
      <c r="F149" s="9">
        <f>'2024'!F149</f>
        <v>38352</v>
      </c>
      <c r="G149" s="9">
        <f>'2024'!G149</f>
        <v>212871</v>
      </c>
      <c r="H149" s="18">
        <f>100*G149/'2019'!G149-100</f>
        <v>-2.0219640621547939</v>
      </c>
      <c r="I149" s="9">
        <f>'2024'!I149</f>
        <v>190012</v>
      </c>
      <c r="J149" s="9">
        <f>'2024'!J149</f>
        <v>22859</v>
      </c>
      <c r="K149" s="18">
        <f>100*I149/'2019'!I149-100</f>
        <v>-9.7267569940640897E-2</v>
      </c>
      <c r="L149" s="18">
        <f>100*J149/'2019'!J149-100</f>
        <v>-15.546606568884613</v>
      </c>
      <c r="M149" s="9">
        <f>'2024'!M149</f>
        <v>648553</v>
      </c>
      <c r="N149" s="18">
        <f>100*M149/'2019'!M149-100</f>
        <v>-1.4945480890592648</v>
      </c>
      <c r="O149" s="9">
        <f>'2024'!O149</f>
        <v>594859</v>
      </c>
      <c r="P149" s="9">
        <f>'2024'!P149</f>
        <v>53694</v>
      </c>
      <c r="Q149" s="18">
        <f>100*O149/'2019'!O149-100</f>
        <v>-0.55036270105709661</v>
      </c>
      <c r="R149" s="18">
        <f>100*P149/'2019'!P149-100</f>
        <v>-10.869493044719633</v>
      </c>
      <c r="S149" s="9">
        <f>'2024'!S149</f>
        <v>3</v>
      </c>
    </row>
    <row r="150" spans="1:19" x14ac:dyDescent="0.25">
      <c r="A150" s="2" t="str">
        <f>'2024'!A150</f>
        <v>205</v>
      </c>
      <c r="B150" s="2" t="str">
        <f>'2024'!B150</f>
        <v>Sauerland</v>
      </c>
      <c r="C150" s="9">
        <f>'2024'!C150</f>
        <v>762</v>
      </c>
      <c r="D150" s="9">
        <f>'2024'!D150</f>
        <v>748</v>
      </c>
      <c r="E150" s="9">
        <f>'2024'!E150</f>
        <v>43146</v>
      </c>
      <c r="F150" s="9">
        <f>'2024'!F150</f>
        <v>41777</v>
      </c>
      <c r="G150" s="9">
        <f>'2024'!G150</f>
        <v>202799</v>
      </c>
      <c r="H150" s="18">
        <f>100*G150/'2019'!G150-100</f>
        <v>-2.1046635675978393</v>
      </c>
      <c r="I150" s="9">
        <f>'2024'!I150</f>
        <v>177708</v>
      </c>
      <c r="J150" s="9">
        <f>'2024'!J150</f>
        <v>25091</v>
      </c>
      <c r="K150" s="18">
        <f>100*I150/'2019'!I150-100</f>
        <v>0.14087840503104587</v>
      </c>
      <c r="L150" s="18">
        <f>100*J150/'2019'!J150-100</f>
        <v>-15.521362917073503</v>
      </c>
      <c r="M150" s="9">
        <f>'2024'!M150</f>
        <v>580676</v>
      </c>
      <c r="N150" s="18">
        <f>100*M150/'2019'!M150-100</f>
        <v>-0.42339383858217161</v>
      </c>
      <c r="O150" s="9">
        <f>'2024'!O150</f>
        <v>498797</v>
      </c>
      <c r="P150" s="9">
        <f>'2024'!P150</f>
        <v>81879</v>
      </c>
      <c r="Q150" s="18">
        <f>100*O150/'2019'!O150-100</f>
        <v>0.87793453815910993</v>
      </c>
      <c r="R150" s="18">
        <f>100*P150/'2019'!P150-100</f>
        <v>-7.6785170652504888</v>
      </c>
      <c r="S150" s="9">
        <f>'2024'!S150</f>
        <v>2.9</v>
      </c>
    </row>
    <row r="151" spans="1:19" x14ac:dyDescent="0.25">
      <c r="A151" s="2" t="str">
        <f>'2024'!A151</f>
        <v>206</v>
      </c>
      <c r="B151" s="2" t="str">
        <f>'2024'!B151</f>
        <v>Siegerland-Wittgenstein</v>
      </c>
      <c r="C151" s="9">
        <f>'2024'!C151</f>
        <v>96</v>
      </c>
      <c r="D151" s="9">
        <f>'2024'!D151</f>
        <v>92</v>
      </c>
      <c r="E151" s="9">
        <f>'2024'!E151</f>
        <v>5108</v>
      </c>
      <c r="F151" s="9">
        <f>'2024'!F151</f>
        <v>4880</v>
      </c>
      <c r="G151" s="9">
        <f>'2024'!G151</f>
        <v>23158</v>
      </c>
      <c r="H151" s="18">
        <f>100*G151/'2019'!G151-100</f>
        <v>-11.360330705044788</v>
      </c>
      <c r="I151" s="9">
        <f>'2024'!I151</f>
        <v>19640</v>
      </c>
      <c r="J151" s="9">
        <f>'2024'!J151</f>
        <v>3518</v>
      </c>
      <c r="K151" s="18">
        <f>100*I151/'2019'!I151-100</f>
        <v>-5.9612161838640105</v>
      </c>
      <c r="L151" s="18">
        <f>100*J151/'2019'!J151-100</f>
        <v>-32.875405456973866</v>
      </c>
      <c r="M151" s="9">
        <f>'2024'!M151</f>
        <v>70088</v>
      </c>
      <c r="N151" s="18">
        <f>100*M151/'2019'!M151-100</f>
        <v>-8.1980955374801852</v>
      </c>
      <c r="O151" s="9">
        <f>'2024'!O151</f>
        <v>61742</v>
      </c>
      <c r="P151" s="9">
        <f>'2024'!P151</f>
        <v>8346</v>
      </c>
      <c r="Q151" s="18">
        <f>100*O151/'2019'!O151-100</f>
        <v>-4.9172249172249138</v>
      </c>
      <c r="R151" s="18">
        <f>100*P151/'2019'!P151-100</f>
        <v>-26.866456361724502</v>
      </c>
      <c r="S151" s="9">
        <f>'2024'!S151</f>
        <v>3</v>
      </c>
    </row>
    <row r="152" spans="1:19" x14ac:dyDescent="0.25">
      <c r="A152" s="2" t="str">
        <f>'2024'!A152</f>
        <v>207</v>
      </c>
      <c r="B152" s="2" t="str">
        <f>'2024'!B152</f>
        <v>Bergisches Land</v>
      </c>
      <c r="C152" s="9">
        <f>'2024'!C152</f>
        <v>168</v>
      </c>
      <c r="D152" s="9">
        <f>'2024'!D152</f>
        <v>165</v>
      </c>
      <c r="E152" s="9">
        <f>'2024'!E152</f>
        <v>10402</v>
      </c>
      <c r="F152" s="9">
        <f>'2024'!F152</f>
        <v>9794</v>
      </c>
      <c r="G152" s="9">
        <f>'2024'!G152</f>
        <v>55667</v>
      </c>
      <c r="H152" s="18">
        <f>100*G152/'2019'!G152-100</f>
        <v>-15.98068070334314</v>
      </c>
      <c r="I152" s="9">
        <f>'2024'!I152</f>
        <v>49518</v>
      </c>
      <c r="J152" s="9">
        <f>'2024'!J152</f>
        <v>6149</v>
      </c>
      <c r="K152" s="18">
        <f>100*I152/'2019'!I152-100</f>
        <v>-14.455999723594658</v>
      </c>
      <c r="L152" s="18">
        <f>100*J152/'2019'!J152-100</f>
        <v>-26.526466722428012</v>
      </c>
      <c r="M152" s="9">
        <f>'2024'!M152</f>
        <v>137715</v>
      </c>
      <c r="N152" s="18">
        <f>100*M152/'2019'!M152-100</f>
        <v>-14.07473498343451</v>
      </c>
      <c r="O152" s="9">
        <f>'2024'!O152</f>
        <v>124838</v>
      </c>
      <c r="P152" s="9">
        <f>'2024'!P152</f>
        <v>12877</v>
      </c>
      <c r="Q152" s="18">
        <f>100*O152/'2019'!O152-100</f>
        <v>-11.482500425435362</v>
      </c>
      <c r="R152" s="18">
        <f>100*P152/'2019'!P152-100</f>
        <v>-33.075203991476528</v>
      </c>
      <c r="S152" s="9">
        <f>'2024'!S152</f>
        <v>2.5</v>
      </c>
    </row>
    <row r="153" spans="1:19" x14ac:dyDescent="0.25">
      <c r="A153" s="2" t="str">
        <f>'2024'!A153</f>
        <v>208</v>
      </c>
      <c r="B153" s="2" t="str">
        <f>'2024'!B153</f>
        <v>Bergisches Städtedreieck</v>
      </c>
      <c r="C153" s="9">
        <f>'2024'!C153</f>
        <v>73</v>
      </c>
      <c r="D153" s="9">
        <f>'2024'!D153</f>
        <v>70</v>
      </c>
      <c r="E153" s="9">
        <f>'2024'!E153</f>
        <v>6000</v>
      </c>
      <c r="F153" s="9">
        <f>'2024'!F153</f>
        <v>5539</v>
      </c>
      <c r="G153" s="9">
        <f>'2024'!G153</f>
        <v>32921</v>
      </c>
      <c r="H153" s="18">
        <f>100*G153/'2019'!G153-100</f>
        <v>-12.551134250650804</v>
      </c>
      <c r="I153" s="9">
        <f>'2024'!I153</f>
        <v>26735</v>
      </c>
      <c r="J153" s="9">
        <f>'2024'!J153</f>
        <v>6186</v>
      </c>
      <c r="K153" s="18">
        <f>100*I153/'2019'!I153-100</f>
        <v>-16.536588411588411</v>
      </c>
      <c r="L153" s="18">
        <f>100*J153/'2019'!J153-100</f>
        <v>10.188813680085502</v>
      </c>
      <c r="M153" s="9">
        <f>'2024'!M153</f>
        <v>73296</v>
      </c>
      <c r="N153" s="18">
        <f>100*M153/'2019'!M153-100</f>
        <v>-6.4374066556887328</v>
      </c>
      <c r="O153" s="9">
        <f>'2024'!O153</f>
        <v>61149</v>
      </c>
      <c r="P153" s="9">
        <f>'2024'!P153</f>
        <v>12147</v>
      </c>
      <c r="Q153" s="18">
        <f>100*O153/'2019'!O153-100</f>
        <v>-10.380759760816034</v>
      </c>
      <c r="R153" s="18">
        <f>100*P153/'2019'!P153-100</f>
        <v>20.184030869694269</v>
      </c>
      <c r="S153" s="9">
        <f>'2024'!S153</f>
        <v>2.2000000000000002</v>
      </c>
    </row>
    <row r="154" spans="1:19" x14ac:dyDescent="0.25">
      <c r="A154" s="2" t="str">
        <f>'2024'!A154</f>
        <v>209</v>
      </c>
      <c r="B154" s="2" t="str">
        <f>'2024'!B154</f>
        <v>Bonn und Rhein-Sieg-Kreis</v>
      </c>
      <c r="C154" s="9">
        <f>'2024'!C154</f>
        <v>216</v>
      </c>
      <c r="D154" s="9">
        <f>'2024'!D154</f>
        <v>213</v>
      </c>
      <c r="E154" s="9">
        <f>'2024'!E154</f>
        <v>19424</v>
      </c>
      <c r="F154" s="9">
        <f>'2024'!F154</f>
        <v>19140</v>
      </c>
      <c r="G154" s="9">
        <f>'2024'!G154</f>
        <v>141361</v>
      </c>
      <c r="H154" s="18">
        <f>100*G154/'2019'!G154-100</f>
        <v>-10.255531219248965</v>
      </c>
      <c r="I154" s="9">
        <f>'2024'!I154</f>
        <v>120378</v>
      </c>
      <c r="J154" s="9">
        <f>'2024'!J154</f>
        <v>20983</v>
      </c>
      <c r="K154" s="18">
        <f>100*I154/'2019'!I154-100</f>
        <v>-9.8217830682677914</v>
      </c>
      <c r="L154" s="18">
        <f>100*J154/'2019'!J154-100</f>
        <v>-12.665445767085657</v>
      </c>
      <c r="M154" s="9">
        <f>'2024'!M154</f>
        <v>275949</v>
      </c>
      <c r="N154" s="18">
        <f>100*M154/'2019'!M154-100</f>
        <v>-10.390458067323493</v>
      </c>
      <c r="O154" s="9">
        <f>'2024'!O154</f>
        <v>231245</v>
      </c>
      <c r="P154" s="9">
        <f>'2024'!P154</f>
        <v>44704</v>
      </c>
      <c r="Q154" s="18">
        <f>100*O154/'2019'!O154-100</f>
        <v>-9.8797331213269075</v>
      </c>
      <c r="R154" s="18">
        <f>100*P154/'2019'!P154-100</f>
        <v>-12.942551119766307</v>
      </c>
      <c r="S154" s="9">
        <f>'2024'!S154</f>
        <v>2</v>
      </c>
    </row>
    <row r="155" spans="1:19" x14ac:dyDescent="0.25">
      <c r="A155" s="2" t="str">
        <f>'2024'!A155</f>
        <v>210</v>
      </c>
      <c r="B155" s="2" t="str">
        <f>'2024'!B155</f>
        <v>Köln und Rhein-Erft-Kreis</v>
      </c>
      <c r="C155" s="9">
        <f>'2024'!C155</f>
        <v>356</v>
      </c>
      <c r="D155" s="9">
        <f>'2024'!D155</f>
        <v>336</v>
      </c>
      <c r="E155" s="9">
        <f>'2024'!E155</f>
        <v>47769</v>
      </c>
      <c r="F155" s="9">
        <f>'2024'!F155</f>
        <v>45465</v>
      </c>
      <c r="G155" s="9">
        <f>'2024'!G155</f>
        <v>391996</v>
      </c>
      <c r="H155" s="18">
        <f>100*G155/'2019'!G155-100</f>
        <v>7.2633341724768172</v>
      </c>
      <c r="I155" s="9">
        <f>'2024'!I155</f>
        <v>273595</v>
      </c>
      <c r="J155" s="9">
        <f>'2024'!J155</f>
        <v>118401</v>
      </c>
      <c r="K155" s="18">
        <f>100*I155/'2019'!I155-100</f>
        <v>10.019784621076255</v>
      </c>
      <c r="L155" s="18">
        <f>100*J155/'2019'!J155-100</f>
        <v>1.3932896021374575</v>
      </c>
      <c r="M155" s="9">
        <f>'2024'!M155</f>
        <v>706770</v>
      </c>
      <c r="N155" s="18">
        <f>100*M155/'2019'!M155-100</f>
        <v>5.0807541514458165</v>
      </c>
      <c r="O155" s="9">
        <f>'2024'!O155</f>
        <v>490198</v>
      </c>
      <c r="P155" s="9">
        <f>'2024'!P155</f>
        <v>216572</v>
      </c>
      <c r="Q155" s="18">
        <f>100*O155/'2019'!O155-100</f>
        <v>9.8807938706799519</v>
      </c>
      <c r="R155" s="18">
        <f>100*P155/'2019'!P155-100</f>
        <v>-4.3743570044021709</v>
      </c>
      <c r="S155" s="9">
        <f>'2024'!S155</f>
        <v>1.8</v>
      </c>
    </row>
    <row r="156" spans="1:19" x14ac:dyDescent="0.25">
      <c r="A156" s="2" t="str">
        <f>'2024'!A156</f>
        <v>211</v>
      </c>
      <c r="B156" s="2" t="str">
        <f>'2024'!B156</f>
        <v>Düsseldorf und Kreis Mettmann</v>
      </c>
      <c r="C156" s="9">
        <f>'2024'!C156</f>
        <v>318</v>
      </c>
      <c r="D156" s="9">
        <f>'2024'!D156</f>
        <v>295</v>
      </c>
      <c r="E156" s="9">
        <f>'2024'!E156</f>
        <v>44847</v>
      </c>
      <c r="F156" s="9">
        <f>'2024'!F156</f>
        <v>42274</v>
      </c>
      <c r="G156" s="9">
        <f>'2024'!G156</f>
        <v>344708</v>
      </c>
      <c r="H156" s="18">
        <f>100*G156/'2019'!G156-100</f>
        <v>7.3709522682249116</v>
      </c>
      <c r="I156" s="9">
        <f>'2024'!I156</f>
        <v>250327</v>
      </c>
      <c r="J156" s="9">
        <f>'2024'!J156</f>
        <v>94381</v>
      </c>
      <c r="K156" s="18">
        <f>100*I156/'2019'!I156-100</f>
        <v>12.413554633471648</v>
      </c>
      <c r="L156" s="18">
        <f>100*J156/'2019'!J156-100</f>
        <v>-4.0453436356242349</v>
      </c>
      <c r="M156" s="9">
        <f>'2024'!M156</f>
        <v>560728</v>
      </c>
      <c r="N156" s="18">
        <f>100*M156/'2019'!M156-100</f>
        <v>5.3750427530321758</v>
      </c>
      <c r="O156" s="9">
        <f>'2024'!O156</f>
        <v>398900</v>
      </c>
      <c r="P156" s="9">
        <f>'2024'!P156</f>
        <v>161828</v>
      </c>
      <c r="Q156" s="18">
        <f>100*O156/'2019'!O156-100</f>
        <v>10.846507181819945</v>
      </c>
      <c r="R156" s="18">
        <f>100*P156/'2019'!P156-100</f>
        <v>-6.0554165529812707</v>
      </c>
      <c r="S156" s="9">
        <f>'2024'!S156</f>
        <v>1.6</v>
      </c>
    </row>
    <row r="157" spans="1:19" x14ac:dyDescent="0.25">
      <c r="A157" s="2" t="str">
        <f>'2024'!A157</f>
        <v>212</v>
      </c>
      <c r="B157" s="2" t="str">
        <f>'2024'!B157</f>
        <v>Ruhrgebiet</v>
      </c>
      <c r="C157" s="9">
        <f>'2024'!C157</f>
        <v>579</v>
      </c>
      <c r="D157" s="9">
        <f>'2024'!D157</f>
        <v>568</v>
      </c>
      <c r="E157" s="9">
        <f>'2024'!E157</f>
        <v>51338</v>
      </c>
      <c r="F157" s="9">
        <f>'2024'!F157</f>
        <v>49582</v>
      </c>
      <c r="G157" s="9">
        <f>'2024'!G157</f>
        <v>358646</v>
      </c>
      <c r="H157" s="18">
        <f>100*G157/'2019'!G157-100</f>
        <v>6.1133071387994704</v>
      </c>
      <c r="I157" s="9">
        <f>'2024'!I157</f>
        <v>289601</v>
      </c>
      <c r="J157" s="9">
        <f>'2024'!J157</f>
        <v>69045</v>
      </c>
      <c r="K157" s="18">
        <f>100*I157/'2019'!I157-100</f>
        <v>1.6468416231147529</v>
      </c>
      <c r="L157" s="18">
        <f>100*J157/'2019'!J157-100</f>
        <v>30.089495996231761</v>
      </c>
      <c r="M157" s="9">
        <f>'2024'!M157</f>
        <v>685832</v>
      </c>
      <c r="N157" s="18">
        <f>100*M157/'2019'!M157-100</f>
        <v>5.8804277011526125</v>
      </c>
      <c r="O157" s="9">
        <f>'2024'!O157</f>
        <v>559861</v>
      </c>
      <c r="P157" s="9">
        <f>'2024'!P157</f>
        <v>125971</v>
      </c>
      <c r="Q157" s="18">
        <f>100*O157/'2019'!O157-100</f>
        <v>2.2721003684536498</v>
      </c>
      <c r="R157" s="18">
        <f>100*P157/'2019'!P157-100</f>
        <v>25.570430327256048</v>
      </c>
      <c r="S157" s="9">
        <f>'2024'!S157</f>
        <v>1.9</v>
      </c>
    </row>
    <row r="158" spans="1:19" ht="33.75" customHeight="1" x14ac:dyDescent="0.25">
      <c r="A158" s="20" t="str">
        <f>'2024'!A158:S158</f>
        <v>Oktober</v>
      </c>
    </row>
    <row r="159" spans="1:19" x14ac:dyDescent="0.25">
      <c r="A159" s="2"/>
      <c r="B159" s="2" t="str">
        <f>'2024'!B159</f>
        <v>Insgesamt</v>
      </c>
      <c r="C159" s="9">
        <f>'2024'!C159</f>
        <v>4751</v>
      </c>
      <c r="D159" s="9">
        <f>'2024'!D159</f>
        <v>4589</v>
      </c>
      <c r="E159" s="9">
        <f>'2024'!E159</f>
        <v>349450</v>
      </c>
      <c r="F159" s="9">
        <f>'2024'!F159</f>
        <v>334966</v>
      </c>
      <c r="G159" s="9">
        <f>'2024'!G159</f>
        <v>2160049</v>
      </c>
      <c r="H159" s="18">
        <f>100*G159/'2019'!G159-100</f>
        <v>-1.0377060694122235</v>
      </c>
      <c r="I159" s="9">
        <f>'2024'!I159</f>
        <v>1710653</v>
      </c>
      <c r="J159" s="9">
        <f>'2024'!J159</f>
        <v>449396</v>
      </c>
      <c r="K159" s="18">
        <f>100*I159/'2019'!I159-100</f>
        <v>2.2342505803015484</v>
      </c>
      <c r="L159" s="18">
        <f>100*J159/'2019'!J159-100</f>
        <v>-11.784716674093247</v>
      </c>
      <c r="M159" s="9">
        <f>'2024'!M159</f>
        <v>4915537</v>
      </c>
      <c r="N159" s="18">
        <f>100*M159/'2019'!M159-100</f>
        <v>-1.3880992551251552</v>
      </c>
      <c r="O159" s="9">
        <f>'2024'!O159</f>
        <v>4017945</v>
      </c>
      <c r="P159" s="9">
        <f>'2024'!P159</f>
        <v>897592</v>
      </c>
      <c r="Q159" s="18">
        <f>100*O159/'2019'!O159-100</f>
        <v>3.3988793755013376</v>
      </c>
      <c r="R159" s="18">
        <f>100*P159/'2019'!P159-100</f>
        <v>-18.31614735621703</v>
      </c>
      <c r="S159" s="9">
        <f>'2024'!S159</f>
        <v>2.2999999999999998</v>
      </c>
    </row>
    <row r="160" spans="1:19" x14ac:dyDescent="0.25">
      <c r="A160" s="2"/>
      <c r="B160" s="2" t="str">
        <f>'2024'!B160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'2024'!A161</f>
        <v>201</v>
      </c>
      <c r="B161" s="2" t="str">
        <f>'2024'!B161</f>
        <v>Eifel und Region Aachen</v>
      </c>
      <c r="C161" s="9">
        <f>'2024'!C161</f>
        <v>411</v>
      </c>
      <c r="D161" s="9">
        <f>'2024'!D161</f>
        <v>388</v>
      </c>
      <c r="E161" s="9">
        <f>'2024'!E161</f>
        <v>20881</v>
      </c>
      <c r="F161" s="9">
        <f>'2024'!F161</f>
        <v>20043</v>
      </c>
      <c r="G161" s="9">
        <f>'2024'!G161</f>
        <v>124093</v>
      </c>
      <c r="H161" s="18">
        <f>100*G161/'2019'!G161-100</f>
        <v>-3.798655741009199</v>
      </c>
      <c r="I161" s="9">
        <f>'2024'!I161</f>
        <v>90751</v>
      </c>
      <c r="J161" s="9">
        <f>'2024'!J161</f>
        <v>33342</v>
      </c>
      <c r="K161" s="18">
        <f>100*I161/'2019'!I161-100</f>
        <v>-6.4731222689422054</v>
      </c>
      <c r="L161" s="18">
        <f>100*J161/'2019'!J161-100</f>
        <v>4.3208910860110734</v>
      </c>
      <c r="M161" s="9">
        <f>'2024'!M161</f>
        <v>301322</v>
      </c>
      <c r="N161" s="18">
        <f>100*M161/'2019'!M161-100</f>
        <v>-1.3853479733599556</v>
      </c>
      <c r="O161" s="9">
        <f>'2024'!O161</f>
        <v>233022</v>
      </c>
      <c r="P161" s="9">
        <f>'2024'!P161</f>
        <v>68300</v>
      </c>
      <c r="Q161" s="18">
        <f>100*O161/'2019'!O161-100</f>
        <v>1.7901137495413337</v>
      </c>
      <c r="R161" s="18">
        <f>100*P161/'2019'!P161-100</f>
        <v>-10.871579386932183</v>
      </c>
      <c r="S161" s="9">
        <f>'2024'!S161</f>
        <v>2.4</v>
      </c>
    </row>
    <row r="162" spans="1:19" x14ac:dyDescent="0.25">
      <c r="A162" s="2" t="str">
        <f>'2024'!A162</f>
        <v>202</v>
      </c>
      <c r="B162" s="2" t="str">
        <f>'2024'!B162</f>
        <v>Niederrhein</v>
      </c>
      <c r="C162" s="9">
        <f>'2024'!C162</f>
        <v>515</v>
      </c>
      <c r="D162" s="9">
        <f>'2024'!D162</f>
        <v>493</v>
      </c>
      <c r="E162" s="9">
        <f>'2024'!E162</f>
        <v>30366</v>
      </c>
      <c r="F162" s="9">
        <f>'2024'!F162</f>
        <v>28591</v>
      </c>
      <c r="G162" s="9">
        <f>'2024'!G162</f>
        <v>175234</v>
      </c>
      <c r="H162" s="18">
        <f>100*G162/'2019'!G162-100</f>
        <v>-14.677326685428824</v>
      </c>
      <c r="I162" s="9">
        <f>'2024'!I162</f>
        <v>144752</v>
      </c>
      <c r="J162" s="9">
        <f>'2024'!J162</f>
        <v>30482</v>
      </c>
      <c r="K162" s="18">
        <f>100*I162/'2019'!I162-100</f>
        <v>-8.4595488493571764</v>
      </c>
      <c r="L162" s="18">
        <f>100*J162/'2019'!J162-100</f>
        <v>-35.486465322017395</v>
      </c>
      <c r="M162" s="9">
        <f>'2024'!M162</f>
        <v>397124</v>
      </c>
      <c r="N162" s="18">
        <f>100*M162/'2019'!M162-100</f>
        <v>-9.8639756867604973</v>
      </c>
      <c r="O162" s="9">
        <f>'2024'!O162</f>
        <v>335886</v>
      </c>
      <c r="P162" s="9">
        <f>'2024'!P162</f>
        <v>61238</v>
      </c>
      <c r="Q162" s="18">
        <f>100*O162/'2019'!O162-100</f>
        <v>-2.4409654651601898</v>
      </c>
      <c r="R162" s="18">
        <f>100*P162/'2019'!P162-100</f>
        <v>-36.404515385334342</v>
      </c>
      <c r="S162" s="9">
        <f>'2024'!S162</f>
        <v>2.2999999999999998</v>
      </c>
    </row>
    <row r="163" spans="1:19" x14ac:dyDescent="0.25">
      <c r="A163" s="2" t="str">
        <f>'2024'!A163</f>
        <v>203</v>
      </c>
      <c r="B163" s="2" t="str">
        <f>'2024'!B163</f>
        <v>Münsterland</v>
      </c>
      <c r="C163" s="9">
        <f>'2024'!C163</f>
        <v>552</v>
      </c>
      <c r="D163" s="9">
        <f>'2024'!D163</f>
        <v>542</v>
      </c>
      <c r="E163" s="9">
        <f>'2024'!E163</f>
        <v>28766</v>
      </c>
      <c r="F163" s="9">
        <f>'2024'!F163</f>
        <v>27913</v>
      </c>
      <c r="G163" s="9">
        <f>'2024'!G163</f>
        <v>164772</v>
      </c>
      <c r="H163" s="18">
        <f>100*G163/'2019'!G163-100</f>
        <v>7.4266043382165918</v>
      </c>
      <c r="I163" s="9">
        <f>'2024'!I163</f>
        <v>147386</v>
      </c>
      <c r="J163" s="9">
        <f>'2024'!J163</f>
        <v>17386</v>
      </c>
      <c r="K163" s="18">
        <f>100*I163/'2019'!I163-100</f>
        <v>8.3624974266976437</v>
      </c>
      <c r="L163" s="18">
        <f>100*J163/'2019'!J163-100</f>
        <v>9.787552536127464E-2</v>
      </c>
      <c r="M163" s="9">
        <f>'2024'!M163</f>
        <v>441601</v>
      </c>
      <c r="N163" s="18">
        <f>100*M163/'2019'!M163-100</f>
        <v>18.938230905555287</v>
      </c>
      <c r="O163" s="9">
        <f>'2024'!O163</f>
        <v>400064</v>
      </c>
      <c r="P163" s="9">
        <f>'2024'!P163</f>
        <v>41537</v>
      </c>
      <c r="Q163" s="18">
        <f>100*O163/'2019'!O163-100</f>
        <v>18.933220761229222</v>
      </c>
      <c r="R163" s="18">
        <f>100*P163/'2019'!P163-100</f>
        <v>18.986507777363997</v>
      </c>
      <c r="S163" s="9">
        <f>'2024'!S163</f>
        <v>2.7</v>
      </c>
    </row>
    <row r="164" spans="1:19" x14ac:dyDescent="0.25">
      <c r="A164" s="2" t="str">
        <f>'2024'!A164</f>
        <v>204</v>
      </c>
      <c r="B164" s="2" t="str">
        <f>'2024'!B164</f>
        <v>Teutoburger Wald</v>
      </c>
      <c r="C164" s="9">
        <f>'2024'!C164</f>
        <v>694</v>
      </c>
      <c r="D164" s="9">
        <f>'2024'!D164</f>
        <v>673</v>
      </c>
      <c r="E164" s="9">
        <f>'2024'!E164</f>
        <v>40343</v>
      </c>
      <c r="F164" s="9">
        <f>'2024'!F164</f>
        <v>38679</v>
      </c>
      <c r="G164" s="9">
        <f>'2024'!G164</f>
        <v>183852</v>
      </c>
      <c r="H164" s="18">
        <f>100*G164/'2019'!G164-100</f>
        <v>-2.7958126255683595</v>
      </c>
      <c r="I164" s="9">
        <f>'2024'!I164</f>
        <v>166881</v>
      </c>
      <c r="J164" s="9">
        <f>'2024'!J164</f>
        <v>16971</v>
      </c>
      <c r="K164" s="18">
        <f>100*I164/'2019'!I164-100</f>
        <v>-1.4759624751300322</v>
      </c>
      <c r="L164" s="18">
        <f>100*J164/'2019'!J164-100</f>
        <v>-14.110025811022822</v>
      </c>
      <c r="M164" s="9">
        <f>'2024'!M164</f>
        <v>619396</v>
      </c>
      <c r="N164" s="18">
        <f>100*M164/'2019'!M164-100</f>
        <v>-2.1567050891795105</v>
      </c>
      <c r="O164" s="9">
        <f>'2024'!O164</f>
        <v>582138</v>
      </c>
      <c r="P164" s="9">
        <f>'2024'!P164</f>
        <v>37258</v>
      </c>
      <c r="Q164" s="18">
        <f>100*O164/'2019'!O164-100</f>
        <v>-0.71156896522317936</v>
      </c>
      <c r="R164" s="18">
        <f>100*P164/'2019'!P164-100</f>
        <v>-20.284986841823738</v>
      </c>
      <c r="S164" s="9">
        <f>'2024'!S164</f>
        <v>3.4</v>
      </c>
    </row>
    <row r="165" spans="1:19" x14ac:dyDescent="0.25">
      <c r="A165" s="2" t="str">
        <f>'2024'!A165</f>
        <v>205</v>
      </c>
      <c r="B165" s="2" t="str">
        <f>'2024'!B165</f>
        <v>Sauerland</v>
      </c>
      <c r="C165" s="9">
        <f>'2024'!C165</f>
        <v>764</v>
      </c>
      <c r="D165" s="9">
        <f>'2024'!D165</f>
        <v>749</v>
      </c>
      <c r="E165" s="9">
        <f>'2024'!E165</f>
        <v>43155</v>
      </c>
      <c r="F165" s="9">
        <f>'2024'!F165</f>
        <v>41921</v>
      </c>
      <c r="G165" s="9">
        <f>'2024'!G165</f>
        <v>190301</v>
      </c>
      <c r="H165" s="18">
        <f>100*G165/'2019'!G165-100</f>
        <v>-3.6577463220031774</v>
      </c>
      <c r="I165" s="9">
        <f>'2024'!I165</f>
        <v>168190</v>
      </c>
      <c r="J165" s="9">
        <f>'2024'!J165</f>
        <v>22111</v>
      </c>
      <c r="K165" s="18">
        <f>100*I165/'2019'!I165-100</f>
        <v>-0.87052874159383009</v>
      </c>
      <c r="L165" s="18">
        <f>100*J165/'2019'!J165-100</f>
        <v>-20.632470655802436</v>
      </c>
      <c r="M165" s="9">
        <f>'2024'!M165</f>
        <v>625260</v>
      </c>
      <c r="N165" s="18">
        <f>100*M165/'2019'!M165-100</f>
        <v>0.35180750736677169</v>
      </c>
      <c r="O165" s="9">
        <f>'2024'!O165</f>
        <v>546235</v>
      </c>
      <c r="P165" s="9">
        <f>'2024'!P165</f>
        <v>79025</v>
      </c>
      <c r="Q165" s="18">
        <f>100*O165/'2019'!O165-100</f>
        <v>2.0713818555545203</v>
      </c>
      <c r="R165" s="18">
        <f>100*P165/'2019'!P165-100</f>
        <v>-10.115107259036833</v>
      </c>
      <c r="S165" s="9">
        <f>'2024'!S165</f>
        <v>3.3</v>
      </c>
    </row>
    <row r="166" spans="1:19" x14ac:dyDescent="0.25">
      <c r="A166" s="2" t="str">
        <f>'2024'!A166</f>
        <v>206</v>
      </c>
      <c r="B166" s="2" t="str">
        <f>'2024'!B166</f>
        <v>Siegerland-Wittgenstein</v>
      </c>
      <c r="C166" s="9">
        <f>'2024'!C166</f>
        <v>95</v>
      </c>
      <c r="D166" s="9">
        <f>'2024'!D166</f>
        <v>92</v>
      </c>
      <c r="E166" s="9">
        <f>'2024'!E166</f>
        <v>5065</v>
      </c>
      <c r="F166" s="9">
        <f>'2024'!F166</f>
        <v>4852</v>
      </c>
      <c r="G166" s="9">
        <f>'2024'!G166</f>
        <v>20704</v>
      </c>
      <c r="H166" s="18">
        <f>100*G166/'2019'!G166-100</f>
        <v>-15.050057442967343</v>
      </c>
      <c r="I166" s="9">
        <f>'2024'!I166</f>
        <v>17688</v>
      </c>
      <c r="J166" s="9">
        <f>'2024'!J166</f>
        <v>3016</v>
      </c>
      <c r="K166" s="18">
        <f>100*I166/'2019'!I166-100</f>
        <v>-10.172159869991361</v>
      </c>
      <c r="L166" s="18">
        <f>100*J166/'2019'!J166-100</f>
        <v>-35.569322794274726</v>
      </c>
      <c r="M166" s="9">
        <f>'2024'!M166</f>
        <v>66308</v>
      </c>
      <c r="N166" s="18">
        <f>100*M166/'2019'!M166-100</f>
        <v>-13.463144706619332</v>
      </c>
      <c r="O166" s="9">
        <f>'2024'!O166</f>
        <v>59951</v>
      </c>
      <c r="P166" s="9">
        <f>'2024'!P166</f>
        <v>6357</v>
      </c>
      <c r="Q166" s="18">
        <f>100*O166/'2019'!O166-100</f>
        <v>-9.0093645180384527</v>
      </c>
      <c r="R166" s="18">
        <f>100*P166/'2019'!P166-100</f>
        <v>-40.793517742386143</v>
      </c>
      <c r="S166" s="9">
        <f>'2024'!S166</f>
        <v>3.2</v>
      </c>
    </row>
    <row r="167" spans="1:19" x14ac:dyDescent="0.25">
      <c r="A167" s="2" t="str">
        <f>'2024'!A167</f>
        <v>207</v>
      </c>
      <c r="B167" s="2" t="str">
        <f>'2024'!B167</f>
        <v>Bergisches Land</v>
      </c>
      <c r="C167" s="9">
        <f>'2024'!C167</f>
        <v>170</v>
      </c>
      <c r="D167" s="9">
        <f>'2024'!D167</f>
        <v>167</v>
      </c>
      <c r="E167" s="9">
        <f>'2024'!E167</f>
        <v>10418</v>
      </c>
      <c r="F167" s="9">
        <f>'2024'!F167</f>
        <v>10015</v>
      </c>
      <c r="G167" s="9">
        <f>'2024'!G167</f>
        <v>48659</v>
      </c>
      <c r="H167" s="18">
        <f>100*G167/'2019'!G167-100</f>
        <v>-22.175484613908253</v>
      </c>
      <c r="I167" s="9">
        <f>'2024'!I167</f>
        <v>43449</v>
      </c>
      <c r="J167" s="9">
        <f>'2024'!J167</f>
        <v>5210</v>
      </c>
      <c r="K167" s="18">
        <f>100*I167/'2019'!I167-100</f>
        <v>-16.363811357074113</v>
      </c>
      <c r="L167" s="18">
        <f>100*J167/'2019'!J167-100</f>
        <v>-50.728201248344995</v>
      </c>
      <c r="M167" s="9">
        <f>'2024'!M167</f>
        <v>132303</v>
      </c>
      <c r="N167" s="18">
        <f>100*M167/'2019'!M167-100</f>
        <v>-17.108577156819749</v>
      </c>
      <c r="O167" s="9">
        <f>'2024'!O167</f>
        <v>121537</v>
      </c>
      <c r="P167" s="9">
        <f>'2024'!P167</f>
        <v>10766</v>
      </c>
      <c r="Q167" s="18">
        <f>100*O167/'2019'!O167-100</f>
        <v>-10.861338066389919</v>
      </c>
      <c r="R167" s="18">
        <f>100*P167/'2019'!P167-100</f>
        <v>-53.722489683631359</v>
      </c>
      <c r="S167" s="9">
        <f>'2024'!S167</f>
        <v>2.7</v>
      </c>
    </row>
    <row r="168" spans="1:19" x14ac:dyDescent="0.25">
      <c r="A168" s="2" t="str">
        <f>'2024'!A168</f>
        <v>208</v>
      </c>
      <c r="B168" s="2" t="str">
        <f>'2024'!B168</f>
        <v>Bergisches Städtedreieck</v>
      </c>
      <c r="C168" s="9">
        <f>'2024'!C168</f>
        <v>71</v>
      </c>
      <c r="D168" s="9">
        <f>'2024'!D168</f>
        <v>70</v>
      </c>
      <c r="E168" s="9">
        <f>'2024'!E168</f>
        <v>5979</v>
      </c>
      <c r="F168" s="9">
        <f>'2024'!F168</f>
        <v>5544</v>
      </c>
      <c r="G168" s="9">
        <f>'2024'!G168</f>
        <v>31304</v>
      </c>
      <c r="H168" s="18">
        <f>100*G168/'2019'!G168-100</f>
        <v>-20.927530374599002</v>
      </c>
      <c r="I168" s="9">
        <f>'2024'!I168</f>
        <v>25549</v>
      </c>
      <c r="J168" s="9">
        <f>'2024'!J168</f>
        <v>5755</v>
      </c>
      <c r="K168" s="18">
        <f>100*I168/'2019'!I168-100</f>
        <v>-19.657232704402517</v>
      </c>
      <c r="L168" s="18">
        <f>100*J168/'2019'!J168-100</f>
        <v>-26.113750160482738</v>
      </c>
      <c r="M168" s="9">
        <f>'2024'!M168</f>
        <v>74545</v>
      </c>
      <c r="N168" s="18">
        <f>100*M168/'2019'!M168-100</f>
        <v>-15.814972501101082</v>
      </c>
      <c r="O168" s="9">
        <f>'2024'!O168</f>
        <v>63964</v>
      </c>
      <c r="P168" s="9">
        <f>'2024'!P168</f>
        <v>10581</v>
      </c>
      <c r="Q168" s="18">
        <f>100*O168/'2019'!O168-100</f>
        <v>-10.990509587821109</v>
      </c>
      <c r="R168" s="18">
        <f>100*P168/'2019'!P168-100</f>
        <v>-36.591358542578057</v>
      </c>
      <c r="S168" s="9">
        <f>'2024'!S168</f>
        <v>2.4</v>
      </c>
    </row>
    <row r="169" spans="1:19" x14ac:dyDescent="0.25">
      <c r="A169" s="2" t="str">
        <f>'2024'!A169</f>
        <v>209</v>
      </c>
      <c r="B169" s="2" t="str">
        <f>'2024'!B169</f>
        <v>Bonn und Rhein-Sieg-Kreis</v>
      </c>
      <c r="C169" s="9">
        <f>'2024'!C169</f>
        <v>217</v>
      </c>
      <c r="D169" s="9">
        <f>'2024'!D169</f>
        <v>212</v>
      </c>
      <c r="E169" s="9">
        <f>'2024'!E169</f>
        <v>19708</v>
      </c>
      <c r="F169" s="9">
        <f>'2024'!F169</f>
        <v>19362</v>
      </c>
      <c r="G169" s="9">
        <f>'2024'!G169</f>
        <v>128836</v>
      </c>
      <c r="H169" s="18">
        <f>100*G169/'2019'!G169-100</f>
        <v>-12.460676065907933</v>
      </c>
      <c r="I169" s="9">
        <f>'2024'!I169</f>
        <v>110596</v>
      </c>
      <c r="J169" s="9">
        <f>'2024'!J169</f>
        <v>18240</v>
      </c>
      <c r="K169" s="18">
        <f>100*I169/'2019'!I169-100</f>
        <v>-7.310654631701567</v>
      </c>
      <c r="L169" s="18">
        <f>100*J169/'2019'!J169-100</f>
        <v>-34.52039058012636</v>
      </c>
      <c r="M169" s="9">
        <f>'2024'!M169</f>
        <v>266308</v>
      </c>
      <c r="N169" s="18">
        <f>100*M169/'2019'!M169-100</f>
        <v>-12.048905020294526</v>
      </c>
      <c r="O169" s="9">
        <f>'2024'!O169</f>
        <v>227149</v>
      </c>
      <c r="P169" s="9">
        <f>'2024'!P169</f>
        <v>39159</v>
      </c>
      <c r="Q169" s="18">
        <f>100*O169/'2019'!O169-100</f>
        <v>-5.2815712111419231</v>
      </c>
      <c r="R169" s="18">
        <f>100*P169/'2019'!P169-100</f>
        <v>-37.819169207317074</v>
      </c>
      <c r="S169" s="9">
        <f>'2024'!S169</f>
        <v>2.1</v>
      </c>
    </row>
    <row r="170" spans="1:19" x14ac:dyDescent="0.25">
      <c r="A170" s="2" t="str">
        <f>'2024'!A170</f>
        <v>210</v>
      </c>
      <c r="B170" s="2" t="str">
        <f>'2024'!B170</f>
        <v>Köln und Rhein-Erft-Kreis</v>
      </c>
      <c r="C170" s="9">
        <f>'2024'!C170</f>
        <v>360</v>
      </c>
      <c r="D170" s="9">
        <f>'2024'!D170</f>
        <v>339</v>
      </c>
      <c r="E170" s="9">
        <f>'2024'!E170</f>
        <v>47849</v>
      </c>
      <c r="F170" s="9">
        <f>'2024'!F170</f>
        <v>45623</v>
      </c>
      <c r="G170" s="9">
        <f>'2024'!G170</f>
        <v>413062</v>
      </c>
      <c r="H170" s="18">
        <f>100*G170/'2019'!G170-100</f>
        <v>8.7958658508640468</v>
      </c>
      <c r="I170" s="9">
        <f>'2024'!I170</f>
        <v>282739</v>
      </c>
      <c r="J170" s="9">
        <f>'2024'!J170</f>
        <v>130323</v>
      </c>
      <c r="K170" s="18">
        <f>100*I170/'2019'!I170-100</f>
        <v>13.700486588651628</v>
      </c>
      <c r="L170" s="18">
        <f>100*J170/'2019'!J170-100</f>
        <v>-0.51451559959387794</v>
      </c>
      <c r="M170" s="9">
        <f>'2024'!M170</f>
        <v>740554</v>
      </c>
      <c r="N170" s="18">
        <f>100*M170/'2019'!M170-100</f>
        <v>2.1348136399682858</v>
      </c>
      <c r="O170" s="9">
        <f>'2024'!O170</f>
        <v>509174</v>
      </c>
      <c r="P170" s="9">
        <f>'2024'!P170</f>
        <v>231380</v>
      </c>
      <c r="Q170" s="18">
        <f>100*O170/'2019'!O170-100</f>
        <v>10.599116378280456</v>
      </c>
      <c r="R170" s="18">
        <f>100*P170/'2019'!P170-100</f>
        <v>-12.586844580784827</v>
      </c>
      <c r="S170" s="9">
        <f>'2024'!S170</f>
        <v>1.8</v>
      </c>
    </row>
    <row r="171" spans="1:19" x14ac:dyDescent="0.25">
      <c r="A171" s="2" t="str">
        <f>'2024'!A171</f>
        <v>211</v>
      </c>
      <c r="B171" s="2" t="str">
        <f>'2024'!B171</f>
        <v>Düsseldorf und Kreis Mettmann</v>
      </c>
      <c r="C171" s="9">
        <f>'2024'!C171</f>
        <v>321</v>
      </c>
      <c r="D171" s="9">
        <f>'2024'!D171</f>
        <v>298</v>
      </c>
      <c r="E171" s="9">
        <f>'2024'!E171</f>
        <v>45255</v>
      </c>
      <c r="F171" s="9">
        <f>'2024'!F171</f>
        <v>42892</v>
      </c>
      <c r="G171" s="9">
        <f>'2024'!G171</f>
        <v>321631</v>
      </c>
      <c r="H171" s="18">
        <f>100*G171/'2019'!G171-100</f>
        <v>5.0089947729105546</v>
      </c>
      <c r="I171" s="9">
        <f>'2024'!I171</f>
        <v>221952</v>
      </c>
      <c r="J171" s="9">
        <f>'2024'!J171</f>
        <v>99679</v>
      </c>
      <c r="K171" s="18">
        <f>100*I171/'2019'!I171-100</f>
        <v>19.49671312971428</v>
      </c>
      <c r="L171" s="18">
        <f>100*J171/'2019'!J171-100</f>
        <v>-17.313148071339697</v>
      </c>
      <c r="M171" s="9">
        <f>'2024'!M171</f>
        <v>544749</v>
      </c>
      <c r="N171" s="18">
        <f>100*M171/'2019'!M171-100</f>
        <v>-2.6174893768401688</v>
      </c>
      <c r="O171" s="9">
        <f>'2024'!O171</f>
        <v>363089</v>
      </c>
      <c r="P171" s="9">
        <f>'2024'!P171</f>
        <v>181660</v>
      </c>
      <c r="Q171" s="18">
        <f>100*O171/'2019'!O171-100</f>
        <v>15.503222481660799</v>
      </c>
      <c r="R171" s="18">
        <f>100*P171/'2019'!P171-100</f>
        <v>-25.864257234621704</v>
      </c>
      <c r="S171" s="9">
        <f>'2024'!S171</f>
        <v>1.7</v>
      </c>
    </row>
    <row r="172" spans="1:19" x14ac:dyDescent="0.25">
      <c r="A172" s="2" t="str">
        <f>'2024'!A172</f>
        <v>212</v>
      </c>
      <c r="B172" s="2" t="str">
        <f>'2024'!B172</f>
        <v>Ruhrgebiet</v>
      </c>
      <c r="C172" s="9">
        <f>'2024'!C172</f>
        <v>581</v>
      </c>
      <c r="D172" s="9">
        <f>'2024'!D172</f>
        <v>566</v>
      </c>
      <c r="E172" s="9">
        <f>'2024'!E172</f>
        <v>51665</v>
      </c>
      <c r="F172" s="9">
        <f>'2024'!F172</f>
        <v>49531</v>
      </c>
      <c r="G172" s="9">
        <f>'2024'!G172</f>
        <v>357601</v>
      </c>
      <c r="H172" s="18">
        <f>100*G172/'2019'!G172-100</f>
        <v>2.5629185607961773</v>
      </c>
      <c r="I172" s="9">
        <f>'2024'!I172</f>
        <v>290720</v>
      </c>
      <c r="J172" s="9">
        <f>'2024'!J172</f>
        <v>66881</v>
      </c>
      <c r="K172" s="18">
        <f>100*I172/'2019'!I172-100</f>
        <v>1.6937294930005038</v>
      </c>
      <c r="L172" s="18">
        <f>100*J172/'2019'!J172-100</f>
        <v>6.5204580566040704</v>
      </c>
      <c r="M172" s="9">
        <f>'2024'!M172</f>
        <v>706067</v>
      </c>
      <c r="N172" s="18">
        <f>100*M172/'2019'!M172-100</f>
        <v>0.98948864977279527</v>
      </c>
      <c r="O172" s="9">
        <f>'2024'!O172</f>
        <v>575736</v>
      </c>
      <c r="P172" s="9">
        <f>'2024'!P172</f>
        <v>130331</v>
      </c>
      <c r="Q172" s="18">
        <f>100*O172/'2019'!O172-100</f>
        <v>1.6885208839654098</v>
      </c>
      <c r="R172" s="18">
        <f>100*P172/'2019'!P172-100</f>
        <v>-1.9868695148639262</v>
      </c>
      <c r="S172" s="9">
        <f>'2024'!S172</f>
        <v>2</v>
      </c>
    </row>
    <row r="173" spans="1:19" ht="33.75" customHeight="1" x14ac:dyDescent="0.25">
      <c r="A173" s="20" t="str">
        <f>'2024'!A173:S173</f>
        <v>November</v>
      </c>
    </row>
    <row r="174" spans="1:19" x14ac:dyDescent="0.25">
      <c r="A174" s="2"/>
      <c r="B174" s="2" t="str">
        <f>'2024'!B174</f>
        <v>Insgesamt</v>
      </c>
      <c r="C174" s="9">
        <f>'2024'!C174</f>
        <v>4744</v>
      </c>
      <c r="D174" s="9">
        <f>'2024'!D174</f>
        <v>4492</v>
      </c>
      <c r="E174" s="9">
        <f>'2024'!E174</f>
        <v>349066</v>
      </c>
      <c r="F174" s="9">
        <f>'2024'!F174</f>
        <v>334064</v>
      </c>
      <c r="G174" s="9">
        <f>'2024'!G174</f>
        <v>2131001</v>
      </c>
      <c r="H174" s="18">
        <f>100*G174/'2019'!G174-100</f>
        <v>-0.42139812777362806</v>
      </c>
      <c r="I174" s="9">
        <f>'2024'!I174</f>
        <v>1654468</v>
      </c>
      <c r="J174" s="9">
        <f>'2024'!J174</f>
        <v>476533</v>
      </c>
      <c r="K174" s="18">
        <f>100*I174/'2019'!I174-100</f>
        <v>-1.5408016977324479</v>
      </c>
      <c r="L174" s="18">
        <f>100*J174/'2019'!J174-100</f>
        <v>3.6707566462167733</v>
      </c>
      <c r="M174" s="9">
        <f>'2024'!M174</f>
        <v>4502311</v>
      </c>
      <c r="N174" s="18">
        <f>100*M174/'2019'!M174-100</f>
        <v>1.2670325253448169</v>
      </c>
      <c r="O174" s="9">
        <f>'2024'!O174</f>
        <v>3592987</v>
      </c>
      <c r="P174" s="9">
        <f>'2024'!P174</f>
        <v>909324</v>
      </c>
      <c r="Q174" s="18">
        <f>100*O174/'2019'!O174-100</f>
        <v>1.4950589834468957</v>
      </c>
      <c r="R174" s="18">
        <f>100*P174/'2019'!P174-100</f>
        <v>0.37597221823608606</v>
      </c>
      <c r="S174" s="9">
        <f>'2024'!S174</f>
        <v>2.1</v>
      </c>
    </row>
    <row r="175" spans="1:19" x14ac:dyDescent="0.25">
      <c r="A175" s="2"/>
      <c r="B175" s="2" t="str">
        <f>'2024'!B175</f>
        <v>davon: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 t="str">
        <f>'2024'!A176</f>
        <v>201</v>
      </c>
      <c r="B176" s="2" t="str">
        <f>'2024'!B176</f>
        <v>Eifel und Region Aachen</v>
      </c>
      <c r="C176" s="9">
        <f>'2024'!C176</f>
        <v>409</v>
      </c>
      <c r="D176" s="9">
        <f>'2024'!D176</f>
        <v>372</v>
      </c>
      <c r="E176" s="9">
        <f>'2024'!E176</f>
        <v>20895</v>
      </c>
      <c r="F176" s="9">
        <f>'2024'!F176</f>
        <v>20025</v>
      </c>
      <c r="G176" s="9">
        <f>'2024'!G176</f>
        <v>108474</v>
      </c>
      <c r="H176" s="18">
        <f>100*G176/'2019'!G176-100</f>
        <v>-4.4130346662906845</v>
      </c>
      <c r="I176" s="9">
        <f>'2024'!I176</f>
        <v>77567</v>
      </c>
      <c r="J176" s="9">
        <f>'2024'!J176</f>
        <v>30907</v>
      </c>
      <c r="K176" s="18">
        <f>100*I176/'2019'!I176-100</f>
        <v>-10.377936197991886</v>
      </c>
      <c r="L176" s="18">
        <f>100*J176/'2019'!J176-100</f>
        <v>14.755133108083015</v>
      </c>
      <c r="M176" s="9">
        <f>'2024'!M176</f>
        <v>235845</v>
      </c>
      <c r="N176" s="18">
        <f>100*M176/'2019'!M176-100</f>
        <v>-4.6401235641130398</v>
      </c>
      <c r="O176" s="9">
        <f>'2024'!O176</f>
        <v>176904</v>
      </c>
      <c r="P176" s="9">
        <f>'2024'!P176</f>
        <v>58941</v>
      </c>
      <c r="Q176" s="18">
        <f>100*O176/'2019'!O176-100</f>
        <v>-6.813668424296381</v>
      </c>
      <c r="R176" s="18">
        <f>100*P176/'2019'!P176-100</f>
        <v>2.5381858668800703</v>
      </c>
      <c r="S176" s="9">
        <f>'2024'!S176</f>
        <v>2.2000000000000002</v>
      </c>
    </row>
    <row r="177" spans="1:19" x14ac:dyDescent="0.25">
      <c r="A177" s="2" t="str">
        <f>'2024'!A177</f>
        <v>202</v>
      </c>
      <c r="B177" s="2" t="str">
        <f>'2024'!B177</f>
        <v>Niederrhein</v>
      </c>
      <c r="C177" s="9">
        <f>'2024'!C177</f>
        <v>514</v>
      </c>
      <c r="D177" s="9">
        <f>'2024'!D177</f>
        <v>482</v>
      </c>
      <c r="E177" s="9">
        <f>'2024'!E177</f>
        <v>30266</v>
      </c>
      <c r="F177" s="9">
        <f>'2024'!F177</f>
        <v>28552</v>
      </c>
      <c r="G177" s="9">
        <f>'2024'!G177</f>
        <v>169531</v>
      </c>
      <c r="H177" s="18">
        <f>100*G177/'2019'!G177-100</f>
        <v>-12.673205105751691</v>
      </c>
      <c r="I177" s="9">
        <f>'2024'!I177</f>
        <v>137601</v>
      </c>
      <c r="J177" s="9">
        <f>'2024'!J177</f>
        <v>31930</v>
      </c>
      <c r="K177" s="18">
        <f>100*I177/'2019'!I177-100</f>
        <v>-9.9204608687113307</v>
      </c>
      <c r="L177" s="18">
        <f>100*J177/'2019'!J177-100</f>
        <v>-22.835254597742818</v>
      </c>
      <c r="M177" s="9">
        <f>'2024'!M177</f>
        <v>361962</v>
      </c>
      <c r="N177" s="18">
        <f>100*M177/'2019'!M177-100</f>
        <v>-5.8476809305930857</v>
      </c>
      <c r="O177" s="9">
        <f>'2024'!O177</f>
        <v>297372</v>
      </c>
      <c r="P177" s="9">
        <f>'2024'!P177</f>
        <v>64590</v>
      </c>
      <c r="Q177" s="18">
        <f>100*O177/'2019'!O177-100</f>
        <v>-2.1287519747235422</v>
      </c>
      <c r="R177" s="18">
        <f>100*P177/'2019'!P177-100</f>
        <v>-19.8665062094463</v>
      </c>
      <c r="S177" s="9">
        <f>'2024'!S177</f>
        <v>2.1</v>
      </c>
    </row>
    <row r="178" spans="1:19" x14ac:dyDescent="0.25">
      <c r="A178" s="2" t="str">
        <f>'2024'!A178</f>
        <v>203</v>
      </c>
      <c r="B178" s="2" t="str">
        <f>'2024'!B178</f>
        <v>Münsterland</v>
      </c>
      <c r="C178" s="9">
        <f>'2024'!C178</f>
        <v>548</v>
      </c>
      <c r="D178" s="9">
        <f>'2024'!D178</f>
        <v>527</v>
      </c>
      <c r="E178" s="9">
        <f>'2024'!E178</f>
        <v>28633</v>
      </c>
      <c r="F178" s="9">
        <f>'2024'!F178</f>
        <v>27739</v>
      </c>
      <c r="G178" s="9">
        <f>'2024'!G178</f>
        <v>151406</v>
      </c>
      <c r="H178" s="18">
        <f>100*G178/'2019'!G178-100</f>
        <v>2.2916751118137455</v>
      </c>
      <c r="I178" s="9">
        <f>'2024'!I178</f>
        <v>136040</v>
      </c>
      <c r="J178" s="9">
        <f>'2024'!J178</f>
        <v>15366</v>
      </c>
      <c r="K178" s="18">
        <f>100*I178/'2019'!I178-100</f>
        <v>2.5989109612802963</v>
      </c>
      <c r="L178" s="18">
        <f>100*J178/'2019'!J178-100</f>
        <v>-0.35019455252918874</v>
      </c>
      <c r="M178" s="9">
        <f>'2024'!M178</f>
        <v>380886</v>
      </c>
      <c r="N178" s="18">
        <f>100*M178/'2019'!M178-100</f>
        <v>15.001811594202906</v>
      </c>
      <c r="O178" s="9">
        <f>'2024'!O178</f>
        <v>345435</v>
      </c>
      <c r="P178" s="9">
        <f>'2024'!P178</f>
        <v>35451</v>
      </c>
      <c r="Q178" s="18">
        <f>100*O178/'2019'!O178-100</f>
        <v>15.816348768360598</v>
      </c>
      <c r="R178" s="18">
        <f>100*P178/'2019'!P178-100</f>
        <v>7.6262181608427682</v>
      </c>
      <c r="S178" s="9">
        <f>'2024'!S178</f>
        <v>2.5</v>
      </c>
    </row>
    <row r="179" spans="1:19" x14ac:dyDescent="0.25">
      <c r="A179" s="2" t="str">
        <f>'2024'!A179</f>
        <v>204</v>
      </c>
      <c r="B179" s="2" t="str">
        <f>'2024'!B179</f>
        <v>Teutoburger Wald</v>
      </c>
      <c r="C179" s="9">
        <f>'2024'!C179</f>
        <v>694</v>
      </c>
      <c r="D179" s="9">
        <f>'2024'!D179</f>
        <v>642</v>
      </c>
      <c r="E179" s="9">
        <f>'2024'!E179</f>
        <v>40258</v>
      </c>
      <c r="F179" s="9">
        <f>'2024'!F179</f>
        <v>37748</v>
      </c>
      <c r="G179" s="9">
        <f>'2024'!G179</f>
        <v>164798</v>
      </c>
      <c r="H179" s="18">
        <f>100*G179/'2019'!G179-100</f>
        <v>-10.641781980653278</v>
      </c>
      <c r="I179" s="9">
        <f>'2024'!I179</f>
        <v>150725</v>
      </c>
      <c r="J179" s="9">
        <f>'2024'!J179</f>
        <v>14073</v>
      </c>
      <c r="K179" s="18">
        <f>100*I179/'2019'!I179-100</f>
        <v>-8.5051233488733544</v>
      </c>
      <c r="L179" s="18">
        <f>100*J179/'2019'!J179-100</f>
        <v>-28.519910605444935</v>
      </c>
      <c r="M179" s="9">
        <f>'2024'!M179</f>
        <v>533978</v>
      </c>
      <c r="N179" s="18">
        <f>100*M179/'2019'!M179-100</f>
        <v>-4.9470511900799039</v>
      </c>
      <c r="O179" s="9">
        <f>'2024'!O179</f>
        <v>502112</v>
      </c>
      <c r="P179" s="9">
        <f>'2024'!P179</f>
        <v>31866</v>
      </c>
      <c r="Q179" s="18">
        <f>100*O179/'2019'!O179-100</f>
        <v>-3.2364243234805485</v>
      </c>
      <c r="R179" s="18">
        <f>100*P179/'2019'!P179-100</f>
        <v>-25.656160324755618</v>
      </c>
      <c r="S179" s="9">
        <f>'2024'!S179</f>
        <v>3.2</v>
      </c>
    </row>
    <row r="180" spans="1:19" x14ac:dyDescent="0.25">
      <c r="A180" s="2" t="str">
        <f>'2024'!A180</f>
        <v>205</v>
      </c>
      <c r="B180" s="2" t="str">
        <f>'2024'!B180</f>
        <v>Sauerland</v>
      </c>
      <c r="C180" s="9">
        <f>'2024'!C180</f>
        <v>764</v>
      </c>
      <c r="D180" s="9">
        <f>'2024'!D180</f>
        <v>737</v>
      </c>
      <c r="E180" s="9">
        <f>'2024'!E180</f>
        <v>43026</v>
      </c>
      <c r="F180" s="9">
        <f>'2024'!F180</f>
        <v>41485</v>
      </c>
      <c r="G180" s="9">
        <f>'2024'!G180</f>
        <v>159179</v>
      </c>
      <c r="H180" s="18">
        <f>100*G180/'2019'!G180-100</f>
        <v>3.8369961577852081</v>
      </c>
      <c r="I180" s="9">
        <f>'2024'!I180</f>
        <v>138949</v>
      </c>
      <c r="J180" s="9">
        <f>'2024'!J180</f>
        <v>20230</v>
      </c>
      <c r="K180" s="18">
        <f>100*I180/'2019'!I180-100</f>
        <v>2.9907941355233731</v>
      </c>
      <c r="L180" s="18">
        <f>100*J180/'2019'!J180-100</f>
        <v>10.047326334113038</v>
      </c>
      <c r="M180" s="9">
        <f>'2024'!M180</f>
        <v>455639</v>
      </c>
      <c r="N180" s="18">
        <f>100*M180/'2019'!M180-100</f>
        <v>6.6266188026827564</v>
      </c>
      <c r="O180" s="9">
        <f>'2024'!O180</f>
        <v>399077</v>
      </c>
      <c r="P180" s="9">
        <f>'2024'!P180</f>
        <v>56562</v>
      </c>
      <c r="Q180" s="18">
        <f>100*O180/'2019'!O180-100</f>
        <v>5.984161213563354</v>
      </c>
      <c r="R180" s="18">
        <f>100*P180/'2019'!P180-100</f>
        <v>11.390759777856559</v>
      </c>
      <c r="S180" s="9">
        <f>'2024'!S180</f>
        <v>2.9</v>
      </c>
    </row>
    <row r="181" spans="1:19" x14ac:dyDescent="0.25">
      <c r="A181" s="2" t="str">
        <f>'2024'!A181</f>
        <v>206</v>
      </c>
      <c r="B181" s="2" t="str">
        <f>'2024'!B181</f>
        <v>Siegerland-Wittgenstein</v>
      </c>
      <c r="C181" s="9">
        <f>'2024'!C181</f>
        <v>95</v>
      </c>
      <c r="D181" s="9">
        <f>'2024'!D181</f>
        <v>90</v>
      </c>
      <c r="E181" s="9">
        <f>'2024'!E181</f>
        <v>5058</v>
      </c>
      <c r="F181" s="9">
        <f>'2024'!F181</f>
        <v>4827</v>
      </c>
      <c r="G181" s="9">
        <f>'2024'!G181</f>
        <v>20479</v>
      </c>
      <c r="H181" s="18">
        <f>100*G181/'2019'!G181-100</f>
        <v>-5.9733700642791518</v>
      </c>
      <c r="I181" s="9">
        <f>'2024'!I181</f>
        <v>17444</v>
      </c>
      <c r="J181" s="9">
        <f>'2024'!J181</f>
        <v>3035</v>
      </c>
      <c r="K181" s="18">
        <f>100*I181/'2019'!I181-100</f>
        <v>-2.3073476702508913</v>
      </c>
      <c r="L181" s="18">
        <f>100*J181/'2019'!J181-100</f>
        <v>-22.655453618756368</v>
      </c>
      <c r="M181" s="9">
        <f>'2024'!M181</f>
        <v>62650</v>
      </c>
      <c r="N181" s="18">
        <f>100*M181/'2019'!M181-100</f>
        <v>-5.4981521985066735</v>
      </c>
      <c r="O181" s="9">
        <f>'2024'!O181</f>
        <v>55973</v>
      </c>
      <c r="P181" s="9">
        <f>'2024'!P181</f>
        <v>6677</v>
      </c>
      <c r="Q181" s="18">
        <f>100*O181/'2019'!O181-100</f>
        <v>-3.8495894458377649</v>
      </c>
      <c r="R181" s="18">
        <f>100*P181/'2019'!P181-100</f>
        <v>-17.374087365425069</v>
      </c>
      <c r="S181" s="9">
        <f>'2024'!S181</f>
        <v>3.1</v>
      </c>
    </row>
    <row r="182" spans="1:19" x14ac:dyDescent="0.25">
      <c r="A182" s="2" t="str">
        <f>'2024'!A182</f>
        <v>207</v>
      </c>
      <c r="B182" s="2" t="str">
        <f>'2024'!B182</f>
        <v>Bergisches Land</v>
      </c>
      <c r="C182" s="9">
        <f>'2024'!C182</f>
        <v>172</v>
      </c>
      <c r="D182" s="9">
        <f>'2024'!D182</f>
        <v>164</v>
      </c>
      <c r="E182" s="9">
        <f>'2024'!E182</f>
        <v>10444</v>
      </c>
      <c r="F182" s="9">
        <f>'2024'!F182</f>
        <v>9953</v>
      </c>
      <c r="G182" s="9">
        <f>'2024'!G182</f>
        <v>50892</v>
      </c>
      <c r="H182" s="18">
        <f>100*G182/'2019'!G182-100</f>
        <v>-15.49969282879772</v>
      </c>
      <c r="I182" s="9">
        <f>'2024'!I182</f>
        <v>44773</v>
      </c>
      <c r="J182" s="9">
        <f>'2024'!J182</f>
        <v>6119</v>
      </c>
      <c r="K182" s="18">
        <f>100*I182/'2019'!I182-100</f>
        <v>-14.254251570399873</v>
      </c>
      <c r="L182" s="18">
        <f>100*J182/'2019'!J182-100</f>
        <v>-23.617525901884903</v>
      </c>
      <c r="M182" s="9">
        <f>'2024'!M182</f>
        <v>124105</v>
      </c>
      <c r="N182" s="18">
        <f>100*M182/'2019'!M182-100</f>
        <v>-10.501417063901286</v>
      </c>
      <c r="O182" s="9">
        <f>'2024'!O182</f>
        <v>111446</v>
      </c>
      <c r="P182" s="9">
        <f>'2024'!P182</f>
        <v>12659</v>
      </c>
      <c r="Q182" s="18">
        <f>100*O182/'2019'!O182-100</f>
        <v>-9.1104822332955422</v>
      </c>
      <c r="R182" s="18">
        <f>100*P182/'2019'!P182-100</f>
        <v>-21.127725856697822</v>
      </c>
      <c r="S182" s="9">
        <f>'2024'!S182</f>
        <v>2.4</v>
      </c>
    </row>
    <row r="183" spans="1:19" x14ac:dyDescent="0.25">
      <c r="A183" s="2" t="str">
        <f>'2024'!A183</f>
        <v>208</v>
      </c>
      <c r="B183" s="2" t="str">
        <f>'2024'!B183</f>
        <v>Bergisches Städtedreieck</v>
      </c>
      <c r="C183" s="9">
        <f>'2024'!C183</f>
        <v>71</v>
      </c>
      <c r="D183" s="9">
        <f>'2024'!D183</f>
        <v>70</v>
      </c>
      <c r="E183" s="9">
        <f>'2024'!E183</f>
        <v>5972</v>
      </c>
      <c r="F183" s="9">
        <f>'2024'!F183</f>
        <v>5686</v>
      </c>
      <c r="G183" s="9">
        <f>'2024'!G183</f>
        <v>33692</v>
      </c>
      <c r="H183" s="18">
        <f>100*G183/'2019'!G183-100</f>
        <v>-11.044224422442241</v>
      </c>
      <c r="I183" s="9">
        <f>'2024'!I183</f>
        <v>28083</v>
      </c>
      <c r="J183" s="9">
        <f>'2024'!J183</f>
        <v>5609</v>
      </c>
      <c r="K183" s="18">
        <f>100*I183/'2019'!I183-100</f>
        <v>-12.218679669917478</v>
      </c>
      <c r="L183" s="18">
        <f>100*J183/'2019'!J183-100</f>
        <v>-4.6574876763556006</v>
      </c>
      <c r="M183" s="9">
        <f>'2024'!M183</f>
        <v>77060</v>
      </c>
      <c r="N183" s="18">
        <f>100*M183/'2019'!M183-100</f>
        <v>-6.3783258413315451</v>
      </c>
      <c r="O183" s="9">
        <f>'2024'!O183</f>
        <v>65109</v>
      </c>
      <c r="P183" s="9">
        <f>'2024'!P183</f>
        <v>11951</v>
      </c>
      <c r="Q183" s="18">
        <f>100*O183/'2019'!O183-100</f>
        <v>-8.038135593220332</v>
      </c>
      <c r="R183" s="18">
        <f>100*P183/'2019'!P183-100</f>
        <v>3.8314509122502187</v>
      </c>
      <c r="S183" s="9">
        <f>'2024'!S183</f>
        <v>2.2999999999999998</v>
      </c>
    </row>
    <row r="184" spans="1:19" x14ac:dyDescent="0.25">
      <c r="A184" s="2" t="str">
        <f>'2024'!A184</f>
        <v>209</v>
      </c>
      <c r="B184" s="2" t="str">
        <f>'2024'!B184</f>
        <v>Bonn und Rhein-Sieg-Kreis</v>
      </c>
      <c r="C184" s="9">
        <f>'2024'!C184</f>
        <v>217</v>
      </c>
      <c r="D184" s="9">
        <f>'2024'!D184</f>
        <v>209</v>
      </c>
      <c r="E184" s="9">
        <f>'2024'!E184</f>
        <v>19712</v>
      </c>
      <c r="F184" s="9">
        <f>'2024'!F184</f>
        <v>19377</v>
      </c>
      <c r="G184" s="9">
        <f>'2024'!G184</f>
        <v>127763</v>
      </c>
      <c r="H184" s="18">
        <f>100*G184/'2019'!G184-100</f>
        <v>-12.30248616888376</v>
      </c>
      <c r="I184" s="9">
        <f>'2024'!I184</f>
        <v>110944</v>
      </c>
      <c r="J184" s="9">
        <f>'2024'!J184</f>
        <v>16819</v>
      </c>
      <c r="K184" s="18">
        <f>100*I184/'2019'!I184-100</f>
        <v>-11.340552203620092</v>
      </c>
      <c r="L184" s="18">
        <f>100*J184/'2019'!J184-100</f>
        <v>-18.159700257894997</v>
      </c>
      <c r="M184" s="9">
        <f>'2024'!M184</f>
        <v>250936</v>
      </c>
      <c r="N184" s="18">
        <f>100*M184/'2019'!M184-100</f>
        <v>-8.9009417180364068</v>
      </c>
      <c r="O184" s="9">
        <f>'2024'!O184</f>
        <v>215312</v>
      </c>
      <c r="P184" s="9">
        <f>'2024'!P184</f>
        <v>35624</v>
      </c>
      <c r="Q184" s="18">
        <f>100*O184/'2019'!O184-100</f>
        <v>-7.8078502399945222</v>
      </c>
      <c r="R184" s="18">
        <f>100*P184/'2019'!P184-100</f>
        <v>-14.99272197962155</v>
      </c>
      <c r="S184" s="9">
        <f>'2024'!S184</f>
        <v>2</v>
      </c>
    </row>
    <row r="185" spans="1:19" x14ac:dyDescent="0.25">
      <c r="A185" s="2" t="str">
        <f>'2024'!A185</f>
        <v>210</v>
      </c>
      <c r="B185" s="2" t="str">
        <f>'2024'!B185</f>
        <v>Köln und Rhein-Erft-Kreis</v>
      </c>
      <c r="C185" s="9">
        <f>'2024'!C185</f>
        <v>360</v>
      </c>
      <c r="D185" s="9">
        <f>'2024'!D185</f>
        <v>340</v>
      </c>
      <c r="E185" s="9">
        <f>'2024'!E185</f>
        <v>47817</v>
      </c>
      <c r="F185" s="9">
        <f>'2024'!F185</f>
        <v>46012</v>
      </c>
      <c r="G185" s="9">
        <f>'2024'!G185</f>
        <v>429116</v>
      </c>
      <c r="H185" s="18">
        <f>100*G185/'2019'!G185-100</f>
        <v>7.8422059204193886</v>
      </c>
      <c r="I185" s="9">
        <f>'2024'!I185</f>
        <v>289419</v>
      </c>
      <c r="J185" s="9">
        <f>'2024'!J185</f>
        <v>139697</v>
      </c>
      <c r="K185" s="18">
        <f>100*I185/'2019'!I185-100</f>
        <v>3.3473191808459291</v>
      </c>
      <c r="L185" s="18">
        <f>100*J185/'2019'!J185-100</f>
        <v>18.521880779868667</v>
      </c>
      <c r="M185" s="9">
        <f>'2024'!M185</f>
        <v>744995</v>
      </c>
      <c r="N185" s="18">
        <f>100*M185/'2019'!M185-100</f>
        <v>4.3405980086918419</v>
      </c>
      <c r="O185" s="9">
        <f>'2024'!O185</f>
        <v>499535</v>
      </c>
      <c r="P185" s="9">
        <f>'2024'!P185</f>
        <v>245460</v>
      </c>
      <c r="Q185" s="18">
        <f>100*O185/'2019'!O185-100</f>
        <v>2.4695587245844024</v>
      </c>
      <c r="R185" s="18">
        <f>100*P185/'2019'!P185-100</f>
        <v>8.3675118208267349</v>
      </c>
      <c r="S185" s="9">
        <f>'2024'!S185</f>
        <v>1.7</v>
      </c>
    </row>
    <row r="186" spans="1:19" x14ac:dyDescent="0.25">
      <c r="A186" s="2" t="str">
        <f>'2024'!A186</f>
        <v>211</v>
      </c>
      <c r="B186" s="2" t="str">
        <f>'2024'!B186</f>
        <v>Düsseldorf und Kreis Mettmann</v>
      </c>
      <c r="C186" s="9">
        <f>'2024'!C186</f>
        <v>321</v>
      </c>
      <c r="D186" s="9">
        <f>'2024'!D186</f>
        <v>300</v>
      </c>
      <c r="E186" s="9">
        <f>'2024'!E186</f>
        <v>45387</v>
      </c>
      <c r="F186" s="9">
        <f>'2024'!F186</f>
        <v>43213</v>
      </c>
      <c r="G186" s="9">
        <f>'2024'!G186</f>
        <v>346380</v>
      </c>
      <c r="H186" s="18">
        <f>100*G186/'2019'!G186-100</f>
        <v>4.690489359579999</v>
      </c>
      <c r="I186" s="9">
        <f>'2024'!I186</f>
        <v>225680</v>
      </c>
      <c r="J186" s="9">
        <f>'2024'!J186</f>
        <v>120700</v>
      </c>
      <c r="K186" s="18">
        <f>100*I186/'2019'!I186-100</f>
        <v>9.4593480359108923</v>
      </c>
      <c r="L186" s="18">
        <f>100*J186/'2019'!J186-100</f>
        <v>-3.195277661929353</v>
      </c>
      <c r="M186" s="9">
        <f>'2024'!M186</f>
        <v>586298</v>
      </c>
      <c r="N186" s="18">
        <f>100*M186/'2019'!M186-100</f>
        <v>5.8385608939354228</v>
      </c>
      <c r="O186" s="9">
        <f>'2024'!O186</f>
        <v>366612</v>
      </c>
      <c r="P186" s="9">
        <f>'2024'!P186</f>
        <v>219686</v>
      </c>
      <c r="Q186" s="18">
        <f>100*O186/'2019'!O186-100</f>
        <v>13.118335308056871</v>
      </c>
      <c r="R186" s="18">
        <f>100*P186/'2019'!P186-100</f>
        <v>-4.4257566595173614</v>
      </c>
      <c r="S186" s="9">
        <f>'2024'!S186</f>
        <v>1.7</v>
      </c>
    </row>
    <row r="187" spans="1:19" x14ac:dyDescent="0.25">
      <c r="A187" s="2" t="str">
        <f>'2024'!A187</f>
        <v>212</v>
      </c>
      <c r="B187" s="2" t="str">
        <f>'2024'!B187</f>
        <v>Ruhrgebiet</v>
      </c>
      <c r="C187" s="9">
        <f>'2024'!C187</f>
        <v>579</v>
      </c>
      <c r="D187" s="9">
        <f>'2024'!D187</f>
        <v>559</v>
      </c>
      <c r="E187" s="9">
        <f>'2024'!E187</f>
        <v>51598</v>
      </c>
      <c r="F187" s="9">
        <f>'2024'!F187</f>
        <v>49447</v>
      </c>
      <c r="G187" s="9">
        <f>'2024'!G187</f>
        <v>369291</v>
      </c>
      <c r="H187" s="18">
        <f>100*G187/'2019'!G187-100</f>
        <v>4.8145478077246224</v>
      </c>
      <c r="I187" s="9">
        <f>'2024'!I187</f>
        <v>297243</v>
      </c>
      <c r="J187" s="9">
        <f>'2024'!J187</f>
        <v>72048</v>
      </c>
      <c r="K187" s="18">
        <f>100*I187/'2019'!I187-100</f>
        <v>0.62730627306272879</v>
      </c>
      <c r="L187" s="18">
        <f>100*J187/'2019'!J187-100</f>
        <v>26.537637430187218</v>
      </c>
      <c r="M187" s="9">
        <f>'2024'!M187</f>
        <v>687957</v>
      </c>
      <c r="N187" s="18">
        <f>100*M187/'2019'!M187-100</f>
        <v>3.7267052650624208</v>
      </c>
      <c r="O187" s="9">
        <f>'2024'!O187</f>
        <v>558100</v>
      </c>
      <c r="P187" s="9">
        <f>'2024'!P187</f>
        <v>129857</v>
      </c>
      <c r="Q187" s="18">
        <f>100*O187/'2019'!O187-100</f>
        <v>0.39557403206686104</v>
      </c>
      <c r="R187" s="18">
        <f>100*P187/'2019'!P187-100</f>
        <v>20.978395550545471</v>
      </c>
      <c r="S187" s="9">
        <f>'2024'!S187</f>
        <v>1.9</v>
      </c>
    </row>
    <row r="188" spans="1:19" ht="33.75" customHeight="1" x14ac:dyDescent="0.25">
      <c r="A188" s="20">
        <f>'2024'!A188:S188</f>
        <v>0</v>
      </c>
    </row>
    <row r="189" spans="1:19" x14ac:dyDescent="0.25">
      <c r="A189" s="2"/>
      <c r="B189" s="2">
        <f>'2024'!B189</f>
        <v>0</v>
      </c>
      <c r="C189" s="9">
        <f>'2024'!C189</f>
        <v>0</v>
      </c>
      <c r="D189" s="9">
        <f>'2024'!D189</f>
        <v>0</v>
      </c>
      <c r="E189" s="9">
        <f>'2024'!E189</f>
        <v>0</v>
      </c>
      <c r="F189" s="9">
        <f>'2024'!F189</f>
        <v>0</v>
      </c>
      <c r="G189" s="9">
        <f>'2024'!G189</f>
        <v>0</v>
      </c>
      <c r="H189" s="18">
        <f>100*G189/'2019'!G189-100</f>
        <v>-100</v>
      </c>
      <c r="I189" s="9">
        <f>'2024'!I189</f>
        <v>0</v>
      </c>
      <c r="J189" s="9">
        <f>'2024'!J189</f>
        <v>0</v>
      </c>
      <c r="K189" s="18">
        <f>100*I189/'2019'!I189-100</f>
        <v>-100</v>
      </c>
      <c r="L189" s="18">
        <f>100*J189/'2019'!J189-100</f>
        <v>-100</v>
      </c>
      <c r="M189" s="9">
        <f>'2024'!M189</f>
        <v>0</v>
      </c>
      <c r="N189" s="18">
        <f>100*M189/'2019'!M189-100</f>
        <v>-100</v>
      </c>
      <c r="O189" s="9">
        <f>'2024'!O189</f>
        <v>0</v>
      </c>
      <c r="P189" s="9">
        <f>'2024'!P189</f>
        <v>0</v>
      </c>
      <c r="Q189" s="18">
        <f>100*O189/'2019'!O189-100</f>
        <v>-100</v>
      </c>
      <c r="R189" s="18">
        <f>100*P189/'2019'!P189-100</f>
        <v>-100</v>
      </c>
      <c r="S189" s="9">
        <f>'2024'!S189</f>
        <v>0</v>
      </c>
    </row>
    <row r="190" spans="1:19" x14ac:dyDescent="0.25">
      <c r="A190" s="2"/>
      <c r="B190" s="2">
        <f>'2024'!B190</f>
        <v>0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>
        <f>'2024'!A191</f>
        <v>0</v>
      </c>
      <c r="B191" s="2">
        <f>'2024'!B191</f>
        <v>0</v>
      </c>
      <c r="C191" s="9">
        <f>'2024'!C191</f>
        <v>0</v>
      </c>
      <c r="D191" s="9">
        <f>'2024'!D191</f>
        <v>0</v>
      </c>
      <c r="E191" s="9">
        <f>'2024'!E191</f>
        <v>0</v>
      </c>
      <c r="F191" s="9">
        <f>'2024'!F191</f>
        <v>0</v>
      </c>
      <c r="G191" s="9">
        <f>'2024'!G191</f>
        <v>0</v>
      </c>
      <c r="H191" s="18">
        <f>100*G191/'2019'!G191-100</f>
        <v>-100</v>
      </c>
      <c r="I191" s="9">
        <f>'2024'!I191</f>
        <v>0</v>
      </c>
      <c r="J191" s="9">
        <f>'2024'!J191</f>
        <v>0</v>
      </c>
      <c r="K191" s="18">
        <f>100*I191/'2019'!I191-100</f>
        <v>-100</v>
      </c>
      <c r="L191" s="18">
        <f>100*J191/'2019'!J191-100</f>
        <v>-100</v>
      </c>
      <c r="M191" s="9">
        <f>'2024'!M191</f>
        <v>0</v>
      </c>
      <c r="N191" s="18">
        <f>100*M191/'2019'!M191-100</f>
        <v>-100</v>
      </c>
      <c r="O191" s="9">
        <f>'2024'!O191</f>
        <v>0</v>
      </c>
      <c r="P191" s="9">
        <f>'2024'!P191</f>
        <v>0</v>
      </c>
      <c r="Q191" s="18">
        <f>100*O191/'2019'!O191-100</f>
        <v>-100</v>
      </c>
      <c r="R191" s="18">
        <f>100*P191/'2019'!P191-100</f>
        <v>-100</v>
      </c>
      <c r="S191" s="9">
        <f>'2024'!S191</f>
        <v>0</v>
      </c>
    </row>
    <row r="192" spans="1:19" x14ac:dyDescent="0.25">
      <c r="A192" s="2">
        <f>'2024'!A192</f>
        <v>0</v>
      </c>
      <c r="B192" s="2">
        <f>'2024'!B192</f>
        <v>0</v>
      </c>
      <c r="C192" s="9">
        <f>'2024'!C192</f>
        <v>0</v>
      </c>
      <c r="D192" s="9">
        <f>'2024'!D192</f>
        <v>0</v>
      </c>
      <c r="E192" s="9">
        <f>'2024'!E192</f>
        <v>0</v>
      </c>
      <c r="F192" s="9">
        <f>'2024'!F192</f>
        <v>0</v>
      </c>
      <c r="G192" s="9">
        <f>'2024'!G192</f>
        <v>0</v>
      </c>
      <c r="H192" s="18">
        <f>100*G192/'2019'!G192-100</f>
        <v>-100</v>
      </c>
      <c r="I192" s="9">
        <f>'2024'!I192</f>
        <v>0</v>
      </c>
      <c r="J192" s="9">
        <f>'2024'!J192</f>
        <v>0</v>
      </c>
      <c r="K192" s="18">
        <f>100*I192/'2019'!I192-100</f>
        <v>-100</v>
      </c>
      <c r="L192" s="18">
        <f>100*J192/'2019'!J192-100</f>
        <v>-100</v>
      </c>
      <c r="M192" s="9">
        <f>'2024'!M192</f>
        <v>0</v>
      </c>
      <c r="N192" s="18">
        <f>100*M192/'2019'!M192-100</f>
        <v>-100</v>
      </c>
      <c r="O192" s="9">
        <f>'2024'!O192</f>
        <v>0</v>
      </c>
      <c r="P192" s="9">
        <f>'2024'!P192</f>
        <v>0</v>
      </c>
      <c r="Q192" s="18">
        <f>100*O192/'2019'!O192-100</f>
        <v>-100</v>
      </c>
      <c r="R192" s="18">
        <f>100*P192/'2019'!P192-100</f>
        <v>-100</v>
      </c>
      <c r="S192" s="9">
        <f>'2024'!S192</f>
        <v>0</v>
      </c>
    </row>
    <row r="193" spans="1:19" x14ac:dyDescent="0.25">
      <c r="A193" s="2">
        <f>'2024'!A193</f>
        <v>0</v>
      </c>
      <c r="B193" s="2">
        <f>'2024'!B193</f>
        <v>0</v>
      </c>
      <c r="C193" s="9">
        <f>'2024'!C193</f>
        <v>0</v>
      </c>
      <c r="D193" s="9">
        <f>'2024'!D193</f>
        <v>0</v>
      </c>
      <c r="E193" s="9">
        <f>'2024'!E193</f>
        <v>0</v>
      </c>
      <c r="F193" s="9">
        <f>'2024'!F193</f>
        <v>0</v>
      </c>
      <c r="G193" s="9">
        <f>'2024'!G193</f>
        <v>0</v>
      </c>
      <c r="H193" s="18">
        <f>100*G193/'2019'!G193-100</f>
        <v>-100</v>
      </c>
      <c r="I193" s="9">
        <f>'2024'!I193</f>
        <v>0</v>
      </c>
      <c r="J193" s="9">
        <f>'2024'!J193</f>
        <v>0</v>
      </c>
      <c r="K193" s="18">
        <f>100*I193/'2019'!I193-100</f>
        <v>-100</v>
      </c>
      <c r="L193" s="18">
        <f>100*J193/'2019'!J193-100</f>
        <v>-100</v>
      </c>
      <c r="M193" s="9">
        <f>'2024'!M193</f>
        <v>0</v>
      </c>
      <c r="N193" s="18">
        <f>100*M193/'2019'!M193-100</f>
        <v>-100</v>
      </c>
      <c r="O193" s="9">
        <f>'2024'!O193</f>
        <v>0</v>
      </c>
      <c r="P193" s="9">
        <f>'2024'!P193</f>
        <v>0</v>
      </c>
      <c r="Q193" s="18">
        <f>100*O193/'2019'!O193-100</f>
        <v>-100</v>
      </c>
      <c r="R193" s="18">
        <f>100*P193/'2019'!P193-100</f>
        <v>-100</v>
      </c>
      <c r="S193" s="9">
        <f>'2024'!S193</f>
        <v>0</v>
      </c>
    </row>
    <row r="194" spans="1:19" x14ac:dyDescent="0.25">
      <c r="A194" s="2">
        <f>'2024'!A194</f>
        <v>0</v>
      </c>
      <c r="B194" s="2">
        <f>'2024'!B194</f>
        <v>0</v>
      </c>
      <c r="C194" s="9">
        <f>'2024'!C194</f>
        <v>0</v>
      </c>
      <c r="D194" s="9">
        <f>'2024'!D194</f>
        <v>0</v>
      </c>
      <c r="E194" s="9">
        <f>'2024'!E194</f>
        <v>0</v>
      </c>
      <c r="F194" s="9">
        <f>'2024'!F194</f>
        <v>0</v>
      </c>
      <c r="G194" s="9">
        <f>'2024'!G194</f>
        <v>0</v>
      </c>
      <c r="H194" s="18">
        <f>100*G194/'2019'!G194-100</f>
        <v>-100</v>
      </c>
      <c r="I194" s="9">
        <f>'2024'!I194</f>
        <v>0</v>
      </c>
      <c r="J194" s="9">
        <f>'2024'!J194</f>
        <v>0</v>
      </c>
      <c r="K194" s="18">
        <f>100*I194/'2019'!I194-100</f>
        <v>-100</v>
      </c>
      <c r="L194" s="18">
        <f>100*J194/'2019'!J194-100</f>
        <v>-100</v>
      </c>
      <c r="M194" s="9">
        <f>'2024'!M194</f>
        <v>0</v>
      </c>
      <c r="N194" s="18">
        <f>100*M194/'2019'!M194-100</f>
        <v>-100</v>
      </c>
      <c r="O194" s="9">
        <f>'2024'!O194</f>
        <v>0</v>
      </c>
      <c r="P194" s="9">
        <f>'2024'!P194</f>
        <v>0</v>
      </c>
      <c r="Q194" s="18">
        <f>100*O194/'2019'!O194-100</f>
        <v>-100</v>
      </c>
      <c r="R194" s="18">
        <f>100*P194/'2019'!P194-100</f>
        <v>-100</v>
      </c>
      <c r="S194" s="9">
        <f>'2024'!S194</f>
        <v>0</v>
      </c>
    </row>
    <row r="195" spans="1:19" x14ac:dyDescent="0.25">
      <c r="A195" s="2">
        <f>'2024'!A195</f>
        <v>0</v>
      </c>
      <c r="B195" s="2">
        <f>'2024'!B195</f>
        <v>0</v>
      </c>
      <c r="C195" s="9">
        <f>'2024'!C195</f>
        <v>0</v>
      </c>
      <c r="D195" s="9">
        <f>'2024'!D195</f>
        <v>0</v>
      </c>
      <c r="E195" s="9">
        <f>'2024'!E195</f>
        <v>0</v>
      </c>
      <c r="F195" s="9">
        <f>'2024'!F195</f>
        <v>0</v>
      </c>
      <c r="G195" s="9">
        <f>'2024'!G195</f>
        <v>0</v>
      </c>
      <c r="H195" s="18">
        <f>100*G195/'2019'!G195-100</f>
        <v>-100</v>
      </c>
      <c r="I195" s="9">
        <f>'2024'!I195</f>
        <v>0</v>
      </c>
      <c r="J195" s="9">
        <f>'2024'!J195</f>
        <v>0</v>
      </c>
      <c r="K195" s="18">
        <f>100*I195/'2019'!I195-100</f>
        <v>-100</v>
      </c>
      <c r="L195" s="18">
        <f>100*J195/'2019'!J195-100</f>
        <v>-100</v>
      </c>
      <c r="M195" s="9">
        <f>'2024'!M195</f>
        <v>0</v>
      </c>
      <c r="N195" s="18">
        <f>100*M195/'2019'!M195-100</f>
        <v>-100</v>
      </c>
      <c r="O195" s="9">
        <f>'2024'!O195</f>
        <v>0</v>
      </c>
      <c r="P195" s="9">
        <f>'2024'!P195</f>
        <v>0</v>
      </c>
      <c r="Q195" s="18">
        <f>100*O195/'2019'!O195-100</f>
        <v>-100</v>
      </c>
      <c r="R195" s="18">
        <f>100*P195/'2019'!P195-100</f>
        <v>-100</v>
      </c>
      <c r="S195" s="9">
        <f>'2024'!S195</f>
        <v>0</v>
      </c>
    </row>
    <row r="196" spans="1:19" x14ac:dyDescent="0.25">
      <c r="A196" s="2">
        <f>'2024'!A196</f>
        <v>0</v>
      </c>
      <c r="B196" s="2">
        <f>'2024'!B196</f>
        <v>0</v>
      </c>
      <c r="C196" s="9">
        <f>'2024'!C196</f>
        <v>0</v>
      </c>
      <c r="D196" s="9">
        <f>'2024'!D196</f>
        <v>0</v>
      </c>
      <c r="E196" s="9">
        <f>'2024'!E196</f>
        <v>0</v>
      </c>
      <c r="F196" s="9">
        <f>'2024'!F196</f>
        <v>0</v>
      </c>
      <c r="G196" s="9">
        <f>'2024'!G196</f>
        <v>0</v>
      </c>
      <c r="H196" s="18">
        <f>100*G196/'2019'!G196-100</f>
        <v>-100</v>
      </c>
      <c r="I196" s="9">
        <f>'2024'!I196</f>
        <v>0</v>
      </c>
      <c r="J196" s="9">
        <f>'2024'!J196</f>
        <v>0</v>
      </c>
      <c r="K196" s="18">
        <f>100*I196/'2019'!I196-100</f>
        <v>-100</v>
      </c>
      <c r="L196" s="18">
        <f>100*J196/'2019'!J196-100</f>
        <v>-100</v>
      </c>
      <c r="M196" s="9">
        <f>'2024'!M196</f>
        <v>0</v>
      </c>
      <c r="N196" s="18">
        <f>100*M196/'2019'!M196-100</f>
        <v>-100</v>
      </c>
      <c r="O196" s="9">
        <f>'2024'!O196</f>
        <v>0</v>
      </c>
      <c r="P196" s="9">
        <f>'2024'!P196</f>
        <v>0</v>
      </c>
      <c r="Q196" s="18">
        <f>100*O196/'2019'!O196-100</f>
        <v>-100</v>
      </c>
      <c r="R196" s="18">
        <f>100*P196/'2019'!P196-100</f>
        <v>-100</v>
      </c>
      <c r="S196" s="9">
        <f>'2024'!S196</f>
        <v>0</v>
      </c>
    </row>
    <row r="197" spans="1:19" x14ac:dyDescent="0.25">
      <c r="A197" s="2">
        <f>'2024'!A197</f>
        <v>0</v>
      </c>
      <c r="B197" s="2">
        <f>'2024'!B197</f>
        <v>0</v>
      </c>
      <c r="C197" s="9">
        <f>'2024'!C197</f>
        <v>0</v>
      </c>
      <c r="D197" s="9">
        <f>'2024'!D197</f>
        <v>0</v>
      </c>
      <c r="E197" s="9">
        <f>'2024'!E197</f>
        <v>0</v>
      </c>
      <c r="F197" s="9">
        <f>'2024'!F197</f>
        <v>0</v>
      </c>
      <c r="G197" s="9">
        <f>'2024'!G197</f>
        <v>0</v>
      </c>
      <c r="H197" s="18">
        <f>100*G197/'2019'!G197-100</f>
        <v>-100</v>
      </c>
      <c r="I197" s="9">
        <f>'2024'!I197</f>
        <v>0</v>
      </c>
      <c r="J197" s="9">
        <f>'2024'!J197</f>
        <v>0</v>
      </c>
      <c r="K197" s="18">
        <f>100*I197/'2019'!I197-100</f>
        <v>-100</v>
      </c>
      <c r="L197" s="18">
        <f>100*J197/'2019'!J197-100</f>
        <v>-100</v>
      </c>
      <c r="M197" s="9">
        <f>'2024'!M197</f>
        <v>0</v>
      </c>
      <c r="N197" s="18">
        <f>100*M197/'2019'!M197-100</f>
        <v>-100</v>
      </c>
      <c r="O197" s="9">
        <f>'2024'!O197</f>
        <v>0</v>
      </c>
      <c r="P197" s="9">
        <f>'2024'!P197</f>
        <v>0</v>
      </c>
      <c r="Q197" s="18">
        <f>100*O197/'2019'!O197-100</f>
        <v>-100</v>
      </c>
      <c r="R197" s="18">
        <f>100*P197/'2019'!P197-100</f>
        <v>-100</v>
      </c>
      <c r="S197" s="9">
        <f>'2024'!S197</f>
        <v>0</v>
      </c>
    </row>
    <row r="198" spans="1:19" x14ac:dyDescent="0.25">
      <c r="A198" s="2">
        <f>'2024'!A198</f>
        <v>0</v>
      </c>
      <c r="B198" s="2">
        <f>'2024'!B198</f>
        <v>0</v>
      </c>
      <c r="C198" s="9">
        <f>'2024'!C198</f>
        <v>0</v>
      </c>
      <c r="D198" s="9">
        <f>'2024'!D198</f>
        <v>0</v>
      </c>
      <c r="E198" s="9">
        <f>'2024'!E198</f>
        <v>0</v>
      </c>
      <c r="F198" s="9">
        <f>'2024'!F198</f>
        <v>0</v>
      </c>
      <c r="G198" s="9">
        <f>'2024'!G198</f>
        <v>0</v>
      </c>
      <c r="H198" s="18">
        <f>100*G198/'2019'!G198-100</f>
        <v>-100</v>
      </c>
      <c r="I198" s="9">
        <f>'2024'!I198</f>
        <v>0</v>
      </c>
      <c r="J198" s="9">
        <f>'2024'!J198</f>
        <v>0</v>
      </c>
      <c r="K198" s="18">
        <f>100*I198/'2019'!I198-100</f>
        <v>-100</v>
      </c>
      <c r="L198" s="18">
        <f>100*J198/'2019'!J198-100</f>
        <v>-100</v>
      </c>
      <c r="M198" s="9">
        <f>'2024'!M198</f>
        <v>0</v>
      </c>
      <c r="N198" s="18">
        <f>100*M198/'2019'!M198-100</f>
        <v>-100</v>
      </c>
      <c r="O198" s="9">
        <f>'2024'!O198</f>
        <v>0</v>
      </c>
      <c r="P198" s="9">
        <f>'2024'!P198</f>
        <v>0</v>
      </c>
      <c r="Q198" s="18">
        <f>100*O198/'2019'!O198-100</f>
        <v>-100</v>
      </c>
      <c r="R198" s="18">
        <f>100*P198/'2019'!P198-100</f>
        <v>-100</v>
      </c>
      <c r="S198" s="9">
        <f>'2024'!S198</f>
        <v>0</v>
      </c>
    </row>
    <row r="199" spans="1:19" x14ac:dyDescent="0.25">
      <c r="A199" s="2">
        <f>'2024'!A199</f>
        <v>0</v>
      </c>
      <c r="B199" s="2">
        <f>'2024'!B199</f>
        <v>0</v>
      </c>
      <c r="C199" s="9">
        <f>'2024'!C199</f>
        <v>0</v>
      </c>
      <c r="D199" s="9">
        <f>'2024'!D199</f>
        <v>0</v>
      </c>
      <c r="E199" s="9">
        <f>'2024'!E199</f>
        <v>0</v>
      </c>
      <c r="F199" s="9">
        <f>'2024'!F199</f>
        <v>0</v>
      </c>
      <c r="G199" s="9">
        <f>'2024'!G199</f>
        <v>0</v>
      </c>
      <c r="H199" s="18">
        <f>100*G199/'2019'!G199-100</f>
        <v>-100</v>
      </c>
      <c r="I199" s="9">
        <f>'2024'!I199</f>
        <v>0</v>
      </c>
      <c r="J199" s="9">
        <f>'2024'!J199</f>
        <v>0</v>
      </c>
      <c r="K199" s="18">
        <f>100*I199/'2019'!I199-100</f>
        <v>-100</v>
      </c>
      <c r="L199" s="18">
        <f>100*J199/'2019'!J199-100</f>
        <v>-100</v>
      </c>
      <c r="M199" s="9">
        <f>'2024'!M199</f>
        <v>0</v>
      </c>
      <c r="N199" s="18">
        <f>100*M199/'2019'!M199-100</f>
        <v>-100</v>
      </c>
      <c r="O199" s="9">
        <f>'2024'!O199</f>
        <v>0</v>
      </c>
      <c r="P199" s="9">
        <f>'2024'!P199</f>
        <v>0</v>
      </c>
      <c r="Q199" s="18">
        <f>100*O199/'2019'!O199-100</f>
        <v>-100</v>
      </c>
      <c r="R199" s="18">
        <f>100*P199/'2019'!P199-100</f>
        <v>-100</v>
      </c>
      <c r="S199" s="9">
        <f>'2024'!S199</f>
        <v>0</v>
      </c>
    </row>
    <row r="200" spans="1:19" x14ac:dyDescent="0.25">
      <c r="A200" s="2">
        <f>'2024'!A200</f>
        <v>0</v>
      </c>
      <c r="B200" s="2">
        <f>'2024'!B200</f>
        <v>0</v>
      </c>
      <c r="C200" s="9">
        <f>'2024'!C200</f>
        <v>0</v>
      </c>
      <c r="D200" s="9">
        <f>'2024'!D200</f>
        <v>0</v>
      </c>
      <c r="E200" s="9">
        <f>'2024'!E200</f>
        <v>0</v>
      </c>
      <c r="F200" s="9">
        <f>'2024'!F200</f>
        <v>0</v>
      </c>
      <c r="G200" s="9">
        <f>'2024'!G200</f>
        <v>0</v>
      </c>
      <c r="H200" s="18">
        <f>100*G200/'2019'!G200-100</f>
        <v>-100</v>
      </c>
      <c r="I200" s="9">
        <f>'2024'!I200</f>
        <v>0</v>
      </c>
      <c r="J200" s="9">
        <f>'2024'!J200</f>
        <v>0</v>
      </c>
      <c r="K200" s="18">
        <f>100*I200/'2019'!I200-100</f>
        <v>-100</v>
      </c>
      <c r="L200" s="18">
        <f>100*J200/'2019'!J200-100</f>
        <v>-100</v>
      </c>
      <c r="M200" s="9">
        <f>'2024'!M200</f>
        <v>0</v>
      </c>
      <c r="N200" s="18">
        <f>100*M200/'2019'!M200-100</f>
        <v>-100</v>
      </c>
      <c r="O200" s="9">
        <f>'2024'!O200</f>
        <v>0</v>
      </c>
      <c r="P200" s="9">
        <f>'2024'!P200</f>
        <v>0</v>
      </c>
      <c r="Q200" s="18">
        <f>100*O200/'2019'!O200-100</f>
        <v>-100</v>
      </c>
      <c r="R200" s="18">
        <f>100*P200/'2019'!P200-100</f>
        <v>-100</v>
      </c>
      <c r="S200" s="9">
        <f>'2024'!S200</f>
        <v>0</v>
      </c>
    </row>
    <row r="201" spans="1:19" x14ac:dyDescent="0.25">
      <c r="A201" s="2">
        <f>'2024'!A201</f>
        <v>0</v>
      </c>
      <c r="B201" s="2">
        <f>'2024'!B201</f>
        <v>0</v>
      </c>
      <c r="C201" s="9">
        <f>'2024'!C201</f>
        <v>0</v>
      </c>
      <c r="D201" s="9">
        <f>'2024'!D201</f>
        <v>0</v>
      </c>
      <c r="E201" s="9">
        <f>'2024'!E201</f>
        <v>0</v>
      </c>
      <c r="F201" s="9">
        <f>'2024'!F201</f>
        <v>0</v>
      </c>
      <c r="G201" s="9">
        <f>'2024'!G201</f>
        <v>0</v>
      </c>
      <c r="H201" s="18">
        <f>100*G201/'2019'!G201-100</f>
        <v>-100</v>
      </c>
      <c r="I201" s="9">
        <f>'2024'!I201</f>
        <v>0</v>
      </c>
      <c r="J201" s="9">
        <f>'2024'!J201</f>
        <v>0</v>
      </c>
      <c r="K201" s="18">
        <f>100*I201/'2019'!I201-100</f>
        <v>-100</v>
      </c>
      <c r="L201" s="18">
        <f>100*J201/'2019'!J201-100</f>
        <v>-100</v>
      </c>
      <c r="M201" s="9">
        <f>'2024'!M201</f>
        <v>0</v>
      </c>
      <c r="N201" s="18">
        <f>100*M201/'2019'!M201-100</f>
        <v>-100</v>
      </c>
      <c r="O201" s="9">
        <f>'2024'!O201</f>
        <v>0</v>
      </c>
      <c r="P201" s="9">
        <f>'2024'!P201</f>
        <v>0</v>
      </c>
      <c r="Q201" s="18">
        <f>100*O201/'2019'!O201-100</f>
        <v>-100</v>
      </c>
      <c r="R201" s="18">
        <f>100*P201/'2019'!P201-100</f>
        <v>-100</v>
      </c>
      <c r="S201" s="9">
        <f>'2024'!S201</f>
        <v>0</v>
      </c>
    </row>
    <row r="202" spans="1:19" x14ac:dyDescent="0.25">
      <c r="A202" s="2">
        <f>'2024'!A202</f>
        <v>0</v>
      </c>
      <c r="B202" s="2">
        <f>'2024'!B202</f>
        <v>0</v>
      </c>
      <c r="C202" s="9">
        <f>'2024'!C202</f>
        <v>0</v>
      </c>
      <c r="D202" s="9">
        <f>'2024'!D202</f>
        <v>0</v>
      </c>
      <c r="E202" s="9">
        <f>'2024'!E202</f>
        <v>0</v>
      </c>
      <c r="F202" s="9">
        <f>'2024'!F202</f>
        <v>0</v>
      </c>
      <c r="G202" s="9">
        <f>'2024'!G202</f>
        <v>0</v>
      </c>
      <c r="H202" s="18">
        <f>100*G202/'2019'!G202-100</f>
        <v>-100</v>
      </c>
      <c r="I202" s="9">
        <f>'2024'!I202</f>
        <v>0</v>
      </c>
      <c r="J202" s="9">
        <f>'2024'!J202</f>
        <v>0</v>
      </c>
      <c r="K202" s="18">
        <f>100*I202/'2019'!I202-100</f>
        <v>-100</v>
      </c>
      <c r="L202" s="18">
        <f>100*J202/'2019'!J202-100</f>
        <v>-100</v>
      </c>
      <c r="M202" s="9">
        <f>'2024'!M202</f>
        <v>0</v>
      </c>
      <c r="N202" s="18">
        <f>100*M202/'2019'!M202-100</f>
        <v>-100</v>
      </c>
      <c r="O202" s="9">
        <f>'2024'!O202</f>
        <v>0</v>
      </c>
      <c r="P202" s="9">
        <f>'2024'!P202</f>
        <v>0</v>
      </c>
      <c r="Q202" s="18">
        <f>100*O202/'2019'!O202-100</f>
        <v>-100</v>
      </c>
      <c r="R202" s="18">
        <f>100*P202/'2019'!P202-100</f>
        <v>-100</v>
      </c>
      <c r="S202" s="9">
        <f>'2024'!S202</f>
        <v>0</v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168" activePane="bottomRight" state="frozen"/>
      <selection pane="topRight" activeCell="C1" sqref="C1"/>
      <selection pane="bottomLeft" activeCell="A9" sqref="A9"/>
      <selection pane="bottomRight" activeCell="G9" sqref="G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8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8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59" t="s">
        <v>2</v>
      </c>
      <c r="B3" s="60"/>
      <c r="C3" s="65" t="s">
        <v>3</v>
      </c>
      <c r="D3" s="65" t="s">
        <v>4</v>
      </c>
      <c r="E3" s="65" t="s">
        <v>5</v>
      </c>
      <c r="F3" s="65" t="s">
        <v>6</v>
      </c>
      <c r="G3" s="66" t="s">
        <v>7</v>
      </c>
      <c r="H3" s="67"/>
      <c r="I3" s="72" t="s">
        <v>7</v>
      </c>
      <c r="J3" s="73"/>
      <c r="K3" s="73"/>
      <c r="L3" s="73"/>
      <c r="M3" s="66" t="s">
        <v>8</v>
      </c>
      <c r="N3" s="67"/>
      <c r="O3" s="72" t="s">
        <v>8</v>
      </c>
      <c r="P3" s="73"/>
      <c r="Q3" s="73"/>
      <c r="R3" s="73"/>
      <c r="S3" s="72" t="s">
        <v>9</v>
      </c>
    </row>
    <row r="4" spans="1:21" ht="12.75" customHeight="1" x14ac:dyDescent="0.25">
      <c r="A4" s="61"/>
      <c r="B4" s="62"/>
      <c r="C4" s="62"/>
      <c r="D4" s="62"/>
      <c r="E4" s="62"/>
      <c r="F4" s="62"/>
      <c r="G4" s="68"/>
      <c r="H4" s="69"/>
      <c r="I4" s="51" t="s">
        <v>10</v>
      </c>
      <c r="J4" s="52"/>
      <c r="K4" s="52"/>
      <c r="L4" s="52"/>
      <c r="M4" s="68"/>
      <c r="N4" s="69"/>
      <c r="O4" s="51" t="s">
        <v>10</v>
      </c>
      <c r="P4" s="52"/>
      <c r="Q4" s="52"/>
      <c r="R4" s="52"/>
      <c r="S4" s="74"/>
    </row>
    <row r="5" spans="1:21" ht="25.5" customHeight="1" x14ac:dyDescent="0.25">
      <c r="A5" s="61"/>
      <c r="B5" s="62"/>
      <c r="C5" s="62"/>
      <c r="D5" s="62"/>
      <c r="E5" s="62"/>
      <c r="F5" s="62"/>
      <c r="G5" s="70"/>
      <c r="H5" s="71"/>
      <c r="I5" s="6" t="s">
        <v>11</v>
      </c>
      <c r="J5" s="6" t="s">
        <v>12</v>
      </c>
      <c r="K5" s="15" t="s">
        <v>11</v>
      </c>
      <c r="L5" s="15" t="s">
        <v>12</v>
      </c>
      <c r="M5" s="70"/>
      <c r="N5" s="71"/>
      <c r="O5" s="6" t="s">
        <v>11</v>
      </c>
      <c r="P5" s="6" t="s">
        <v>12</v>
      </c>
      <c r="Q5" s="15" t="s">
        <v>11</v>
      </c>
      <c r="R5" s="15" t="s">
        <v>12</v>
      </c>
      <c r="S5" s="74"/>
    </row>
    <row r="6" spans="1:21" ht="38.25" customHeight="1" thickBot="1" x14ac:dyDescent="0.3">
      <c r="A6" s="63"/>
      <c r="B6" s="6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6" t="s">
        <v>111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G24+G39+G54+G69+G84+G99+G114+G129+G144+G159+G174</f>
        <v>21742015</v>
      </c>
      <c r="H9" s="9"/>
      <c r="I9" s="9">
        <f>I24+I39+I54+I69+I84+I99+I114+I129+I144+I159+I174</f>
        <v>17236246</v>
      </c>
      <c r="J9" s="9">
        <f>J24+J39+J54+J69+J84+J99+J114+J129+J144+J159+J174</f>
        <v>4505769</v>
      </c>
      <c r="K9" s="9"/>
      <c r="L9" s="9"/>
      <c r="M9" s="9">
        <f>M24+M39+M54+M69+M84+M99+M114+M129+M144+M159+M174</f>
        <v>49680470</v>
      </c>
      <c r="N9" s="9"/>
      <c r="O9" s="9">
        <f>O24+O39+O54+O69+O84+O99+O114+O129+O144+O159+O174</f>
        <v>40106669</v>
      </c>
      <c r="P9" s="9">
        <f>P24+P39+P54+P69+P84+P99+P114+P129+P144+P159+P174</f>
        <v>9573801</v>
      </c>
      <c r="Q9" s="14"/>
      <c r="R9" s="14"/>
      <c r="S9" s="14">
        <f t="shared" ref="S9:S22" si="0">M9/G9</f>
        <v>2.2849984235591778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G26+G41+G56+G71+G86+G101+G116+G131+G146+G161+G176</f>
        <v>1231559</v>
      </c>
      <c r="H11" s="9"/>
      <c r="I11" s="9">
        <f t="shared" si="1"/>
        <v>906017</v>
      </c>
      <c r="J11" s="9">
        <f t="shared" ref="J11" si="2">J26+J41+J56+J71+J86+J101+J116+J131+J146+J161+J176</f>
        <v>325542</v>
      </c>
      <c r="K11" s="9"/>
      <c r="L11" s="9"/>
      <c r="M11" s="9">
        <f t="shared" ref="M11" si="3">M26+M41+M56+M71+M86+M101+M116+M131+M146+M161+M176</f>
        <v>2947603</v>
      </c>
      <c r="N11" s="9"/>
      <c r="O11" s="9">
        <f t="shared" ref="O11:P11" si="4">O26+O41+O56+O71+O86+O101+O116+O131+O146+O161+O176</f>
        <v>2238913</v>
      </c>
      <c r="P11" s="9">
        <f t="shared" si="4"/>
        <v>708690</v>
      </c>
      <c r="Q11" s="14"/>
      <c r="R11" s="14"/>
      <c r="S11" s="14">
        <f t="shared" si="0"/>
        <v>2.3933916280097014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1933055</v>
      </c>
      <c r="H12" s="9"/>
      <c r="I12" s="9">
        <f t="shared" si="1"/>
        <v>1612788</v>
      </c>
      <c r="J12" s="9">
        <f t="shared" ref="J12" si="5">J27+J42+J57+J72+J87+J102+J117+J132+J147+J162+J177</f>
        <v>320267</v>
      </c>
      <c r="K12" s="9"/>
      <c r="L12" s="9"/>
      <c r="M12" s="9">
        <f t="shared" ref="M12" si="6">M27+M42+M57+M72+M87+M102+M117+M132+M147+M162+M177</f>
        <v>4333929</v>
      </c>
      <c r="N12" s="9"/>
      <c r="O12" s="9">
        <f t="shared" ref="O12:P12" si="7">O27+O42+O57+O72+O87+O102+O117+O132+O147+O162+O177</f>
        <v>3641189</v>
      </c>
      <c r="P12" s="9">
        <f t="shared" si="7"/>
        <v>692740</v>
      </c>
      <c r="Q12" s="14"/>
      <c r="R12" s="14"/>
      <c r="S12" s="14">
        <f t="shared" si="0"/>
        <v>2.2420101859491841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1700763</v>
      </c>
      <c r="H13" s="9"/>
      <c r="I13" s="9">
        <f t="shared" si="1"/>
        <v>1504030</v>
      </c>
      <c r="J13" s="9">
        <f t="shared" ref="J13" si="8">J28+J43+J58+J73+J88+J103+J118+J133+J148+J163+J178</f>
        <v>196733</v>
      </c>
      <c r="K13" s="9"/>
      <c r="L13" s="9"/>
      <c r="M13" s="9">
        <f t="shared" ref="M13" si="9">M28+M43+M58+M73+M88+M103+M118+M133+M148+M163+M178</f>
        <v>4407417</v>
      </c>
      <c r="N13" s="9"/>
      <c r="O13" s="9">
        <f t="shared" ref="O13:P13" si="10">O28+O43+O58+O73+O88+O103+O118+O133+O148+O163+O178</f>
        <v>3936837</v>
      </c>
      <c r="P13" s="9">
        <f t="shared" si="10"/>
        <v>470580</v>
      </c>
      <c r="Q13" s="14"/>
      <c r="R13" s="14"/>
      <c r="S13" s="14">
        <f t="shared" si="0"/>
        <v>2.5914351382291358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1904919</v>
      </c>
      <c r="H14" s="9"/>
      <c r="I14" s="9">
        <f t="shared" si="1"/>
        <v>1731071</v>
      </c>
      <c r="J14" s="9">
        <f t="shared" ref="J14" si="11">J29+J44+J59+J74+J89+J104+J119+J134+J149+J164+J179</f>
        <v>173848</v>
      </c>
      <c r="K14" s="9"/>
      <c r="L14" s="9"/>
      <c r="M14" s="9">
        <f t="shared" ref="M14" si="12">M29+M44+M59+M74+M89+M104+M119+M134+M149+M164+M179</f>
        <v>6353903</v>
      </c>
      <c r="N14" s="9"/>
      <c r="O14" s="9">
        <f t="shared" ref="O14:P14" si="13">O29+O44+O59+O74+O89+O104+O119+O134+O149+O164+O179</f>
        <v>5899873</v>
      </c>
      <c r="P14" s="9">
        <f t="shared" si="13"/>
        <v>454030</v>
      </c>
      <c r="Q14" s="14"/>
      <c r="R14" s="14"/>
      <c r="S14" s="14">
        <f t="shared" si="0"/>
        <v>3.3355239776599426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1947146</v>
      </c>
      <c r="H15" s="9"/>
      <c r="I15" s="9">
        <f t="shared" si="1"/>
        <v>1641552</v>
      </c>
      <c r="J15" s="9">
        <f t="shared" ref="J15" si="14">J30+J45+J60+J75+J90+J105+J120+J135+J150+J165+J180</f>
        <v>305594</v>
      </c>
      <c r="K15" s="9"/>
      <c r="L15" s="9"/>
      <c r="M15" s="9">
        <f t="shared" ref="M15" si="15">M30+M45+M60+M75+M90+M105+M120+M135+M150+M165+M180</f>
        <v>6147229</v>
      </c>
      <c r="N15" s="9"/>
      <c r="O15" s="9">
        <f t="shared" ref="O15:P15" si="16">O30+O45+O60+O75+O90+O105+O120+O135+O150+O165+O180</f>
        <v>5087914</v>
      </c>
      <c r="P15" s="9">
        <f t="shared" si="16"/>
        <v>1059315</v>
      </c>
      <c r="Q15" s="14"/>
      <c r="R15" s="14"/>
      <c r="S15" s="14">
        <f t="shared" si="0"/>
        <v>3.1570457479819183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213891</v>
      </c>
      <c r="H16" s="9"/>
      <c r="I16" s="9">
        <f t="shared" si="1"/>
        <v>178603</v>
      </c>
      <c r="J16" s="9">
        <f t="shared" ref="J16" si="17">J31+J46+J61+J76+J91+J106+J121+J136+J151+J166+J181</f>
        <v>35288</v>
      </c>
      <c r="K16" s="9"/>
      <c r="L16" s="9"/>
      <c r="M16" s="9">
        <f t="shared" ref="M16" si="18">M31+M46+M61+M76+M91+M106+M121+M136+M151+M166+M181</f>
        <v>708278</v>
      </c>
      <c r="N16" s="9"/>
      <c r="O16" s="9">
        <f t="shared" ref="O16:P16" si="19">O31+O46+O61+O76+O91+O106+O121+O136+O151+O166+O181</f>
        <v>621414</v>
      </c>
      <c r="P16" s="9">
        <f t="shared" si="19"/>
        <v>86864</v>
      </c>
      <c r="Q16" s="14"/>
      <c r="R16" s="14"/>
      <c r="S16" s="14">
        <f t="shared" si="0"/>
        <v>3.3113969264718945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522816</v>
      </c>
      <c r="H17" s="9"/>
      <c r="I17" s="9">
        <f t="shared" si="1"/>
        <v>461746</v>
      </c>
      <c r="J17" s="9">
        <f t="shared" ref="J17" si="20">J32+J47+J62+J77+J92+J107+J122+J137+J152+J167+J182</f>
        <v>61070</v>
      </c>
      <c r="K17" s="9"/>
      <c r="L17" s="9"/>
      <c r="M17" s="9">
        <f t="shared" ref="M17" si="21">M32+M47+M62+M77+M92+M107+M122+M137+M152+M167+M182</f>
        <v>1406975</v>
      </c>
      <c r="N17" s="9"/>
      <c r="O17" s="9">
        <f t="shared" ref="O17:P17" si="22">O32+O47+O62+O77+O92+O107+O122+O137+O152+O167+O182</f>
        <v>1270674</v>
      </c>
      <c r="P17" s="9">
        <f t="shared" si="22"/>
        <v>136301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338676</v>
      </c>
      <c r="H18" s="9"/>
      <c r="I18" s="9">
        <f t="shared" si="1"/>
        <v>281579</v>
      </c>
      <c r="J18" s="9">
        <f t="shared" ref="J18" si="23">J33+J48+J63+J78+J93+J108+J123+J138+J153+J168+J183</f>
        <v>57097</v>
      </c>
      <c r="K18" s="9"/>
      <c r="L18" s="9"/>
      <c r="M18" s="9">
        <f t="shared" ref="M18" si="24">M33+M48+M63+M78+M93+M108+M123+M138+M153+M168+M183</f>
        <v>785800</v>
      </c>
      <c r="N18" s="9"/>
      <c r="O18" s="9">
        <f t="shared" ref="O18:P18" si="25">O33+O48+O63+O78+O93+O108+O123+O138+O153+O168+O183</f>
        <v>665726</v>
      </c>
      <c r="P18" s="9">
        <f t="shared" si="25"/>
        <v>120074</v>
      </c>
      <c r="Q18" s="14"/>
      <c r="R18" s="14"/>
      <c r="S18" s="14">
        <f t="shared" si="0"/>
        <v>2.3202116477104964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1316580</v>
      </c>
      <c r="H19" s="9"/>
      <c r="I19" s="9">
        <f t="shared" si="1"/>
        <v>1106982</v>
      </c>
      <c r="J19" s="9">
        <f t="shared" ref="J19" si="26">J34+J49+J64+J79+J94+J109+J124+J139+J154+J169+J184</f>
        <v>209598</v>
      </c>
      <c r="K19" s="9"/>
      <c r="L19" s="9"/>
      <c r="M19" s="9">
        <f t="shared" ref="M19" si="27">M34+M49+M64+M79+M94+M109+M124+M139+M154+M169+M184</f>
        <v>2719015</v>
      </c>
      <c r="N19" s="9"/>
      <c r="O19" s="9">
        <f t="shared" ref="O19:P19" si="28">O34+O49+O64+O79+O94+O109+O124+O139+O154+O169+O184</f>
        <v>2232024</v>
      </c>
      <c r="P19" s="9">
        <f t="shared" si="28"/>
        <v>486991</v>
      </c>
      <c r="Q19" s="14"/>
      <c r="R19" s="14"/>
      <c r="S19" s="14">
        <f t="shared" si="0"/>
        <v>2.0652106214586277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3963161</v>
      </c>
      <c r="H20" s="9"/>
      <c r="I20" s="9">
        <f t="shared" si="1"/>
        <v>2775566</v>
      </c>
      <c r="J20" s="9">
        <f t="shared" ref="J20" si="29">J35+J50+J65+J80+J95+J110+J125+J140+J155+J170+J185</f>
        <v>1187595</v>
      </c>
      <c r="K20" s="9"/>
      <c r="L20" s="9"/>
      <c r="M20" s="9">
        <f t="shared" ref="M20" si="30">M35+M50+M65+M80+M95+M110+M125+M140+M155+M170+M185</f>
        <v>7322027</v>
      </c>
      <c r="N20" s="9"/>
      <c r="O20" s="9">
        <f t="shared" ref="O20:P20" si="31">O35+O50+O65+O80+O95+O110+O125+O140+O155+O170+O185</f>
        <v>5103351</v>
      </c>
      <c r="P20" s="9">
        <f t="shared" si="31"/>
        <v>2218676</v>
      </c>
      <c r="Q20" s="14"/>
      <c r="R20" s="14"/>
      <c r="S20" s="14">
        <f t="shared" si="0"/>
        <v>1.8475219654210364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3218733</v>
      </c>
      <c r="H21" s="9"/>
      <c r="I21" s="9">
        <f t="shared" si="1"/>
        <v>2203980</v>
      </c>
      <c r="J21" s="9">
        <f t="shared" ref="J21" si="32">J36+J51+J66+J81+J96+J111+J126+J141+J156+J171+J186</f>
        <v>1014753</v>
      </c>
      <c r="K21" s="9"/>
      <c r="L21" s="9"/>
      <c r="M21" s="9">
        <f t="shared" ref="M21" si="33">M36+M51+M66+M81+M96+M111+M126+M141+M156+M171+M186</f>
        <v>5742096</v>
      </c>
      <c r="N21" s="9"/>
      <c r="O21" s="9">
        <f t="shared" ref="O21:P21" si="34">O36+O51+O66+O81+O96+O111+O126+O141+O156+O171+O186</f>
        <v>3781059</v>
      </c>
      <c r="P21" s="9">
        <f t="shared" si="34"/>
        <v>1961037</v>
      </c>
      <c r="Q21" s="14"/>
      <c r="R21" s="14"/>
      <c r="S21" s="14">
        <f t="shared" si="0"/>
        <v>1.783961577428137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3450716</v>
      </c>
      <c r="H22" s="9"/>
      <c r="I22" s="9">
        <f t="shared" si="1"/>
        <v>2832332</v>
      </c>
      <c r="J22" s="9">
        <f t="shared" ref="J22" si="35">J37+J52+J67+J82+J97+J112+J127+J142+J157+J172+J187</f>
        <v>618384</v>
      </c>
      <c r="K22" s="9"/>
      <c r="L22" s="9"/>
      <c r="M22" s="9">
        <f t="shared" ref="M22" si="36">M37+M52+M67+M82+M97+M112+M127+M142+M157+M172+M187</f>
        <v>6806198</v>
      </c>
      <c r="N22" s="9"/>
      <c r="O22" s="9">
        <f t="shared" ref="O22:P22" si="37">O37+O52+O67+O82+O97+O112+O127+O142+O157+O172+O187</f>
        <v>5627695</v>
      </c>
      <c r="P22" s="9">
        <f t="shared" si="37"/>
        <v>1178503</v>
      </c>
      <c r="Q22" s="14"/>
      <c r="R22" s="14"/>
      <c r="S22" s="14">
        <f t="shared" si="0"/>
        <v>1.972401669682466</v>
      </c>
    </row>
    <row r="23" spans="1:20" s="35" customFormat="1" ht="33.75" customHeight="1" x14ac:dyDescent="0.3">
      <c r="A23" s="55" t="s">
        <v>16</v>
      </c>
      <c r="B23" s="53"/>
      <c r="C23" s="53"/>
      <c r="D23" s="53"/>
      <c r="E23" s="53"/>
      <c r="F23" s="53"/>
      <c r="G23" s="54"/>
      <c r="H23" s="53"/>
      <c r="I23" s="54"/>
      <c r="J23" s="53"/>
      <c r="K23" s="53"/>
      <c r="L23" s="53"/>
      <c r="M23" s="54"/>
      <c r="N23" s="53"/>
      <c r="O23" s="54"/>
      <c r="P23" s="54"/>
      <c r="Q23" s="53"/>
      <c r="R23" s="53"/>
      <c r="S23" s="53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53"/>
      <c r="D25" s="53"/>
      <c r="E25" s="53"/>
      <c r="F25" s="53"/>
      <c r="G25" s="54"/>
      <c r="H25" s="53"/>
      <c r="I25" s="54"/>
      <c r="J25" s="53"/>
      <c r="K25" s="53"/>
      <c r="L25" s="53"/>
      <c r="M25" s="54"/>
      <c r="N25" s="53"/>
      <c r="O25" s="54"/>
      <c r="P25" s="54"/>
      <c r="Q25" s="53"/>
      <c r="R25" s="53"/>
      <c r="S25" s="53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108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55" t="s">
        <v>42</v>
      </c>
      <c r="B38" s="53"/>
      <c r="C38" s="53"/>
      <c r="D38" s="53"/>
      <c r="E38" s="53"/>
      <c r="F38" s="53"/>
      <c r="G38" s="54"/>
      <c r="H38" s="53"/>
      <c r="I38" s="54"/>
      <c r="J38" s="53"/>
      <c r="K38" s="53"/>
      <c r="L38" s="53"/>
      <c r="M38" s="54"/>
      <c r="N38" s="53"/>
      <c r="O38" s="54"/>
      <c r="P38" s="54"/>
      <c r="Q38" s="53"/>
      <c r="R38" s="53"/>
      <c r="S38" s="53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53"/>
      <c r="D40" s="53"/>
      <c r="E40" s="53"/>
      <c r="F40" s="53"/>
      <c r="G40" s="54"/>
      <c r="H40" s="53"/>
      <c r="I40" s="54"/>
      <c r="J40" s="53"/>
      <c r="K40" s="53"/>
      <c r="L40" s="53"/>
      <c r="M40" s="54"/>
      <c r="N40" s="53"/>
      <c r="O40" s="54"/>
      <c r="P40" s="54"/>
      <c r="Q40" s="53"/>
      <c r="R40" s="53"/>
      <c r="S40" s="53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108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55" t="s">
        <v>43</v>
      </c>
      <c r="B53" s="53"/>
      <c r="C53" s="53"/>
      <c r="D53" s="53"/>
      <c r="E53" s="53"/>
      <c r="F53" s="53"/>
      <c r="G53" s="54"/>
      <c r="H53" s="53"/>
      <c r="I53" s="54"/>
      <c r="J53" s="53"/>
      <c r="K53" s="53"/>
      <c r="L53" s="53"/>
      <c r="M53" s="54"/>
      <c r="N53" s="53"/>
      <c r="O53" s="54"/>
      <c r="P53" s="54"/>
      <c r="Q53" s="53"/>
      <c r="R53" s="53"/>
      <c r="S53" s="53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53"/>
      <c r="D55" s="53"/>
      <c r="E55" s="53"/>
      <c r="F55" s="53"/>
      <c r="G55" s="54"/>
      <c r="H55" s="53"/>
      <c r="I55" s="54"/>
      <c r="J55" s="53"/>
      <c r="K55" s="53"/>
      <c r="L55" s="53"/>
      <c r="M55" s="54"/>
      <c r="N55" s="53"/>
      <c r="O55" s="54"/>
      <c r="P55" s="54"/>
      <c r="Q55" s="53"/>
      <c r="R55" s="53"/>
      <c r="S55" s="53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108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55" t="s">
        <v>44</v>
      </c>
      <c r="B68" s="53"/>
      <c r="C68" s="53"/>
      <c r="D68" s="53"/>
      <c r="E68" s="53"/>
      <c r="F68" s="53"/>
      <c r="G68" s="54"/>
      <c r="H68" s="53"/>
      <c r="I68" s="54"/>
      <c r="J68" s="53"/>
      <c r="K68" s="53"/>
      <c r="L68" s="53"/>
      <c r="M68" s="54"/>
      <c r="N68" s="53"/>
      <c r="O68" s="54"/>
      <c r="P68" s="54"/>
      <c r="Q68" s="53"/>
      <c r="R68" s="53"/>
      <c r="S68" s="53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53"/>
      <c r="D70" s="53"/>
      <c r="E70" s="53"/>
      <c r="F70" s="53"/>
      <c r="G70" s="54"/>
      <c r="H70" s="53"/>
      <c r="I70" s="54"/>
      <c r="J70" s="53"/>
      <c r="K70" s="53"/>
      <c r="L70" s="53"/>
      <c r="M70" s="54"/>
      <c r="N70" s="53"/>
      <c r="O70" s="54"/>
      <c r="P70" s="54"/>
      <c r="Q70" s="53"/>
      <c r="R70" s="53"/>
      <c r="S70" s="53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108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55" t="s">
        <v>45</v>
      </c>
      <c r="B83" s="53"/>
      <c r="C83" s="53"/>
      <c r="D83" s="53"/>
      <c r="E83" s="53"/>
      <c r="F83" s="53"/>
      <c r="G83" s="54"/>
      <c r="H83" s="53"/>
      <c r="I83" s="54"/>
      <c r="J83" s="53"/>
      <c r="K83" s="53"/>
      <c r="L83" s="53"/>
      <c r="M83" s="54"/>
      <c r="N83" s="53"/>
      <c r="O83" s="54"/>
      <c r="P83" s="54"/>
      <c r="Q83" s="53"/>
      <c r="R83" s="53"/>
      <c r="S83" s="53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53"/>
      <c r="D85" s="53"/>
      <c r="E85" s="53"/>
      <c r="F85" s="53"/>
      <c r="G85" s="54"/>
      <c r="H85" s="53"/>
      <c r="I85" s="54"/>
      <c r="J85" s="53"/>
      <c r="K85" s="53"/>
      <c r="L85" s="53"/>
      <c r="M85" s="54"/>
      <c r="N85" s="53"/>
      <c r="O85" s="54"/>
      <c r="P85" s="54"/>
      <c r="Q85" s="53"/>
      <c r="R85" s="53"/>
      <c r="S85" s="53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108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55" t="s">
        <v>46</v>
      </c>
      <c r="B98" s="53"/>
      <c r="C98" s="53"/>
      <c r="D98" s="53"/>
      <c r="E98" s="53"/>
      <c r="F98" s="53"/>
      <c r="G98" s="54"/>
      <c r="H98" s="53"/>
      <c r="I98" s="54"/>
      <c r="J98" s="53"/>
      <c r="K98" s="53"/>
      <c r="L98" s="53"/>
      <c r="M98" s="54"/>
      <c r="N98" s="53"/>
      <c r="O98" s="54"/>
      <c r="P98" s="54"/>
      <c r="Q98" s="53"/>
      <c r="R98" s="53"/>
      <c r="S98" s="53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53"/>
      <c r="D100" s="53"/>
      <c r="E100" s="53"/>
      <c r="F100" s="53"/>
      <c r="G100" s="54"/>
      <c r="H100" s="53"/>
      <c r="I100" s="54"/>
      <c r="J100" s="53"/>
      <c r="K100" s="53"/>
      <c r="L100" s="53"/>
      <c r="M100" s="54"/>
      <c r="N100" s="53"/>
      <c r="O100" s="54"/>
      <c r="P100" s="54"/>
      <c r="Q100" s="53"/>
      <c r="R100" s="53"/>
      <c r="S100" s="53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108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55" t="s">
        <v>47</v>
      </c>
      <c r="B113" s="53"/>
      <c r="C113" s="53"/>
      <c r="D113" s="53"/>
      <c r="E113" s="53"/>
      <c r="F113" s="53"/>
      <c r="G113" s="54"/>
      <c r="H113" s="53"/>
      <c r="I113" s="54"/>
      <c r="J113" s="53"/>
      <c r="K113" s="53"/>
      <c r="L113" s="53"/>
      <c r="M113" s="54"/>
      <c r="N113" s="53"/>
      <c r="O113" s="54"/>
      <c r="P113" s="54"/>
      <c r="Q113" s="53"/>
      <c r="R113" s="53"/>
      <c r="S113" s="53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53"/>
      <c r="D115" s="53"/>
      <c r="E115" s="53"/>
      <c r="F115" s="53"/>
      <c r="G115" s="54"/>
      <c r="H115" s="53"/>
      <c r="I115" s="54"/>
      <c r="J115" s="53"/>
      <c r="K115" s="53"/>
      <c r="L115" s="53"/>
      <c r="M115" s="54"/>
      <c r="N115" s="53"/>
      <c r="O115" s="54"/>
      <c r="P115" s="54"/>
      <c r="Q115" s="53"/>
      <c r="R115" s="53"/>
      <c r="S115" s="53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108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55" t="s">
        <v>48</v>
      </c>
      <c r="B128" s="53"/>
      <c r="C128" s="53"/>
      <c r="D128" s="53"/>
      <c r="E128" s="53"/>
      <c r="F128" s="53"/>
      <c r="G128" s="54"/>
      <c r="H128" s="53"/>
      <c r="I128" s="54"/>
      <c r="J128" s="53"/>
      <c r="K128" s="53"/>
      <c r="L128" s="53"/>
      <c r="M128" s="54"/>
      <c r="N128" s="53"/>
      <c r="O128" s="54"/>
      <c r="P128" s="54"/>
      <c r="Q128" s="53"/>
      <c r="R128" s="53"/>
      <c r="S128" s="53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53"/>
      <c r="D130" s="53"/>
      <c r="E130" s="53"/>
      <c r="F130" s="53"/>
      <c r="G130" s="54"/>
      <c r="H130" s="53"/>
      <c r="I130" s="54"/>
      <c r="J130" s="53"/>
      <c r="K130" s="53"/>
      <c r="L130" s="53"/>
      <c r="M130" s="54"/>
      <c r="N130" s="53"/>
      <c r="O130" s="54"/>
      <c r="P130" s="54"/>
      <c r="Q130" s="53"/>
      <c r="R130" s="53"/>
      <c r="S130" s="53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108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55" t="s">
        <v>49</v>
      </c>
      <c r="B143" s="53"/>
      <c r="C143" s="53"/>
      <c r="D143" s="53"/>
      <c r="E143" s="53"/>
      <c r="F143" s="53"/>
      <c r="G143" s="54"/>
      <c r="H143" s="53"/>
      <c r="I143" s="54"/>
      <c r="J143" s="53"/>
      <c r="K143" s="53"/>
      <c r="L143" s="53"/>
      <c r="M143" s="54"/>
      <c r="N143" s="53"/>
      <c r="O143" s="54"/>
      <c r="P143" s="54"/>
      <c r="Q143" s="53"/>
      <c r="R143" s="53"/>
      <c r="S143" s="53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53"/>
      <c r="D145" s="53"/>
      <c r="E145" s="53"/>
      <c r="F145" s="53"/>
      <c r="G145" s="54"/>
      <c r="H145" s="53"/>
      <c r="I145" s="54"/>
      <c r="J145" s="53"/>
      <c r="K145" s="53"/>
      <c r="L145" s="53"/>
      <c r="M145" s="54"/>
      <c r="N145" s="53"/>
      <c r="O145" s="54"/>
      <c r="P145" s="54"/>
      <c r="Q145" s="53"/>
      <c r="R145" s="53"/>
      <c r="S145" s="53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108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55" t="s">
        <v>50</v>
      </c>
      <c r="B158" s="53"/>
      <c r="C158" s="53"/>
      <c r="D158" s="53"/>
      <c r="E158" s="53"/>
      <c r="F158" s="53"/>
      <c r="G158" s="54"/>
      <c r="H158" s="53"/>
      <c r="I158" s="54"/>
      <c r="J158" s="53"/>
      <c r="K158" s="53"/>
      <c r="L158" s="53"/>
      <c r="M158" s="54"/>
      <c r="N158" s="53"/>
      <c r="O158" s="54"/>
      <c r="P158" s="54"/>
      <c r="Q158" s="53"/>
      <c r="R158" s="53"/>
      <c r="S158" s="53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53"/>
      <c r="D160" s="53"/>
      <c r="E160" s="53"/>
      <c r="F160" s="53"/>
      <c r="G160" s="54"/>
      <c r="H160" s="53"/>
      <c r="I160" s="54"/>
      <c r="J160" s="53"/>
      <c r="K160" s="53"/>
      <c r="L160" s="53"/>
      <c r="M160" s="54"/>
      <c r="N160" s="53"/>
      <c r="O160" s="54"/>
      <c r="P160" s="54"/>
      <c r="Q160" s="53"/>
      <c r="R160" s="53"/>
      <c r="S160" s="53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108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55" t="s">
        <v>51</v>
      </c>
      <c r="B173" s="53"/>
      <c r="C173" s="53"/>
      <c r="D173" s="53"/>
      <c r="E173" s="53"/>
      <c r="F173" s="53"/>
      <c r="G173" s="54"/>
      <c r="H173" s="53"/>
      <c r="I173" s="54"/>
      <c r="J173" s="53"/>
      <c r="K173" s="53"/>
      <c r="L173" s="53"/>
      <c r="M173" s="54"/>
      <c r="N173" s="53"/>
      <c r="O173" s="54"/>
      <c r="P173" s="54"/>
      <c r="Q173" s="53"/>
      <c r="R173" s="53"/>
      <c r="S173" s="53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53"/>
      <c r="D175" s="53"/>
      <c r="E175" s="53"/>
      <c r="F175" s="53"/>
      <c r="G175" s="54"/>
      <c r="H175" s="53"/>
      <c r="I175" s="54"/>
      <c r="J175" s="53"/>
      <c r="K175" s="53"/>
      <c r="L175" s="53"/>
      <c r="M175" s="54"/>
      <c r="N175" s="53"/>
      <c r="O175" s="54"/>
      <c r="P175" s="54"/>
      <c r="Q175" s="53"/>
      <c r="R175" s="53"/>
      <c r="S175" s="53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108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55" t="s">
        <v>52</v>
      </c>
      <c r="B188" s="53"/>
      <c r="C188" s="53"/>
      <c r="D188" s="53"/>
      <c r="E188" s="53"/>
      <c r="F188" s="53"/>
      <c r="G188" s="54"/>
      <c r="H188" s="53"/>
      <c r="I188" s="54"/>
      <c r="J188" s="53"/>
      <c r="K188" s="53"/>
      <c r="L188" s="53"/>
      <c r="M188" s="54"/>
      <c r="N188" s="53"/>
      <c r="O188" s="54"/>
      <c r="P188" s="54"/>
      <c r="Q188" s="53"/>
      <c r="R188" s="53"/>
      <c r="S188" s="53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53"/>
      <c r="D190" s="53"/>
      <c r="E190" s="53"/>
      <c r="F190" s="53"/>
      <c r="G190" s="54"/>
      <c r="H190" s="53"/>
      <c r="I190" s="54"/>
      <c r="J190" s="53"/>
      <c r="K190" s="53"/>
      <c r="L190" s="53"/>
      <c r="M190" s="54"/>
      <c r="N190" s="53"/>
      <c r="O190" s="54"/>
      <c r="P190" s="54"/>
      <c r="Q190" s="53"/>
      <c r="R190" s="53"/>
      <c r="S190" s="53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108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8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8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59" t="s">
        <v>2</v>
      </c>
      <c r="B3" s="60"/>
      <c r="C3" s="65" t="s">
        <v>3</v>
      </c>
      <c r="D3" s="65" t="s">
        <v>4</v>
      </c>
      <c r="E3" s="65" t="s">
        <v>5</v>
      </c>
      <c r="F3" s="65" t="s">
        <v>6</v>
      </c>
      <c r="G3" s="66" t="s">
        <v>7</v>
      </c>
      <c r="H3" s="67"/>
      <c r="I3" s="72" t="s">
        <v>7</v>
      </c>
      <c r="J3" s="73"/>
      <c r="K3" s="73"/>
      <c r="L3" s="73"/>
      <c r="M3" s="66" t="s">
        <v>8</v>
      </c>
      <c r="N3" s="67"/>
      <c r="O3" s="72" t="s">
        <v>8</v>
      </c>
      <c r="P3" s="73"/>
      <c r="Q3" s="73"/>
      <c r="R3" s="73"/>
      <c r="S3" s="72" t="s">
        <v>9</v>
      </c>
    </row>
    <row r="4" spans="1:21" ht="12.75" customHeight="1" x14ac:dyDescent="0.25">
      <c r="A4" s="61"/>
      <c r="B4" s="62"/>
      <c r="C4" s="62"/>
      <c r="D4" s="62"/>
      <c r="E4" s="62"/>
      <c r="F4" s="62"/>
      <c r="G4" s="68"/>
      <c r="H4" s="69"/>
      <c r="I4" s="51" t="s">
        <v>10</v>
      </c>
      <c r="J4" s="52"/>
      <c r="K4" s="52"/>
      <c r="L4" s="52"/>
      <c r="M4" s="68"/>
      <c r="N4" s="69"/>
      <c r="O4" s="51" t="s">
        <v>10</v>
      </c>
      <c r="P4" s="52"/>
      <c r="Q4" s="52"/>
      <c r="R4" s="52"/>
      <c r="S4" s="74"/>
    </row>
    <row r="5" spans="1:21" ht="25.5" customHeight="1" x14ac:dyDescent="0.25">
      <c r="A5" s="61"/>
      <c r="B5" s="62"/>
      <c r="C5" s="62"/>
      <c r="D5" s="62"/>
      <c r="E5" s="62"/>
      <c r="F5" s="62"/>
      <c r="G5" s="70"/>
      <c r="H5" s="71"/>
      <c r="I5" s="6" t="s">
        <v>11</v>
      </c>
      <c r="J5" s="6" t="s">
        <v>12</v>
      </c>
      <c r="K5" s="15" t="s">
        <v>11</v>
      </c>
      <c r="L5" s="15" t="s">
        <v>12</v>
      </c>
      <c r="M5" s="70"/>
      <c r="N5" s="71"/>
      <c r="O5" s="6" t="s">
        <v>11</v>
      </c>
      <c r="P5" s="6" t="s">
        <v>12</v>
      </c>
      <c r="Q5" s="15" t="s">
        <v>11</v>
      </c>
      <c r="R5" s="15" t="s">
        <v>12</v>
      </c>
      <c r="S5" s="74"/>
    </row>
    <row r="6" spans="1:21" ht="38.25" customHeight="1" thickBot="1" x14ac:dyDescent="0.3">
      <c r="A6" s="63"/>
      <c r="B6" s="6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76" t="s">
        <v>16</v>
      </c>
      <c r="B23" s="77"/>
      <c r="C23" s="77"/>
      <c r="D23" s="77"/>
      <c r="E23" s="77"/>
      <c r="F23" s="77"/>
      <c r="G23" s="54"/>
      <c r="H23" s="77"/>
      <c r="I23" s="54"/>
      <c r="J23" s="77"/>
      <c r="K23" s="77"/>
      <c r="L23" s="77"/>
      <c r="M23" s="54"/>
      <c r="N23" s="77"/>
      <c r="O23" s="54"/>
      <c r="P23" s="77"/>
      <c r="Q23" s="77"/>
      <c r="R23" s="77"/>
      <c r="S23" s="77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77"/>
      <c r="D25" s="77"/>
      <c r="E25" s="77"/>
      <c r="F25" s="77"/>
      <c r="G25" s="54"/>
      <c r="H25" s="77"/>
      <c r="I25" s="54"/>
      <c r="J25" s="77"/>
      <c r="K25" s="77"/>
      <c r="L25" s="77"/>
      <c r="M25" s="54"/>
      <c r="N25" s="77"/>
      <c r="O25" s="54"/>
      <c r="P25" s="77"/>
      <c r="Q25" s="77"/>
      <c r="R25" s="77"/>
      <c r="S25" s="77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108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76" t="s">
        <v>42</v>
      </c>
      <c r="B38" s="77"/>
      <c r="C38" s="77"/>
      <c r="D38" s="77"/>
      <c r="E38" s="77"/>
      <c r="F38" s="77"/>
      <c r="G38" s="54"/>
      <c r="H38" s="77"/>
      <c r="I38" s="54"/>
      <c r="J38" s="77"/>
      <c r="K38" s="77"/>
      <c r="L38" s="77"/>
      <c r="M38" s="54"/>
      <c r="N38" s="77"/>
      <c r="O38" s="54"/>
      <c r="P38" s="77"/>
      <c r="Q38" s="77"/>
      <c r="R38" s="77"/>
      <c r="S38" s="77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77"/>
      <c r="D40" s="77"/>
      <c r="E40" s="77"/>
      <c r="F40" s="77"/>
      <c r="G40" s="54"/>
      <c r="H40" s="77"/>
      <c r="I40" s="54"/>
      <c r="J40" s="77"/>
      <c r="K40" s="77"/>
      <c r="L40" s="77"/>
      <c r="M40" s="54"/>
      <c r="N40" s="77"/>
      <c r="O40" s="54"/>
      <c r="P40" s="77"/>
      <c r="Q40" s="77"/>
      <c r="R40" s="77"/>
      <c r="S40" s="77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108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76" t="s">
        <v>43</v>
      </c>
      <c r="B53" s="77"/>
      <c r="C53" s="77"/>
      <c r="D53" s="77"/>
      <c r="E53" s="77"/>
      <c r="F53" s="77"/>
      <c r="G53" s="54"/>
      <c r="H53" s="77"/>
      <c r="I53" s="54"/>
      <c r="J53" s="77"/>
      <c r="K53" s="77"/>
      <c r="L53" s="77"/>
      <c r="M53" s="54"/>
      <c r="N53" s="77"/>
      <c r="O53" s="54"/>
      <c r="P53" s="77"/>
      <c r="Q53" s="77"/>
      <c r="R53" s="77"/>
      <c r="S53" s="77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77"/>
      <c r="D55" s="77"/>
      <c r="E55" s="77"/>
      <c r="F55" s="77"/>
      <c r="G55" s="54"/>
      <c r="H55" s="77"/>
      <c r="I55" s="54"/>
      <c r="J55" s="77"/>
      <c r="K55" s="77"/>
      <c r="L55" s="77"/>
      <c r="M55" s="54"/>
      <c r="N55" s="77"/>
      <c r="O55" s="54"/>
      <c r="P55" s="77"/>
      <c r="Q55" s="77"/>
      <c r="R55" s="77"/>
      <c r="S55" s="77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108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76" t="s">
        <v>44</v>
      </c>
      <c r="B68" s="77"/>
      <c r="C68" s="77"/>
      <c r="D68" s="77"/>
      <c r="E68" s="77"/>
      <c r="F68" s="77"/>
      <c r="G68" s="54"/>
      <c r="H68" s="77"/>
      <c r="I68" s="54"/>
      <c r="J68" s="77"/>
      <c r="K68" s="77"/>
      <c r="L68" s="77"/>
      <c r="M68" s="54"/>
      <c r="N68" s="77"/>
      <c r="O68" s="54"/>
      <c r="P68" s="77"/>
      <c r="Q68" s="77"/>
      <c r="R68" s="77"/>
      <c r="S68" s="77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77"/>
      <c r="D70" s="77"/>
      <c r="E70" s="77"/>
      <c r="F70" s="77"/>
      <c r="G70" s="54"/>
      <c r="H70" s="77"/>
      <c r="I70" s="54"/>
      <c r="J70" s="77"/>
      <c r="K70" s="77"/>
      <c r="L70" s="77"/>
      <c r="M70" s="54"/>
      <c r="N70" s="77"/>
      <c r="O70" s="54"/>
      <c r="P70" s="77"/>
      <c r="Q70" s="77"/>
      <c r="R70" s="77"/>
      <c r="S70" s="77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108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76" t="s">
        <v>45</v>
      </c>
      <c r="B83" s="77"/>
      <c r="C83" s="77"/>
      <c r="D83" s="77"/>
      <c r="E83" s="77"/>
      <c r="F83" s="77"/>
      <c r="G83" s="54"/>
      <c r="H83" s="77"/>
      <c r="I83" s="54"/>
      <c r="J83" s="77"/>
      <c r="K83" s="77"/>
      <c r="L83" s="77"/>
      <c r="M83" s="54"/>
      <c r="N83" s="77"/>
      <c r="O83" s="54"/>
      <c r="P83" s="77"/>
      <c r="Q83" s="77"/>
      <c r="R83" s="77"/>
      <c r="S83" s="77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77"/>
      <c r="D85" s="77"/>
      <c r="E85" s="77"/>
      <c r="F85" s="77"/>
      <c r="G85" s="54"/>
      <c r="H85" s="77"/>
      <c r="I85" s="54"/>
      <c r="J85" s="77"/>
      <c r="K85" s="77"/>
      <c r="L85" s="77"/>
      <c r="M85" s="54"/>
      <c r="N85" s="77"/>
      <c r="O85" s="54"/>
      <c r="P85" s="77"/>
      <c r="Q85" s="77"/>
      <c r="R85" s="77"/>
      <c r="S85" s="77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108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76" t="s">
        <v>46</v>
      </c>
      <c r="B98" s="77"/>
      <c r="C98" s="77"/>
      <c r="D98" s="77"/>
      <c r="E98" s="77"/>
      <c r="F98" s="77"/>
      <c r="G98" s="54"/>
      <c r="H98" s="77"/>
      <c r="I98" s="54"/>
      <c r="J98" s="77"/>
      <c r="K98" s="77"/>
      <c r="L98" s="77"/>
      <c r="M98" s="54"/>
      <c r="N98" s="77"/>
      <c r="O98" s="54"/>
      <c r="P98" s="77"/>
      <c r="Q98" s="77"/>
      <c r="R98" s="77"/>
      <c r="S98" s="77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77"/>
      <c r="D100" s="77"/>
      <c r="E100" s="77"/>
      <c r="F100" s="77"/>
      <c r="G100" s="54"/>
      <c r="H100" s="77"/>
      <c r="I100" s="54"/>
      <c r="J100" s="77"/>
      <c r="K100" s="77"/>
      <c r="L100" s="77"/>
      <c r="M100" s="54"/>
      <c r="N100" s="77"/>
      <c r="O100" s="54"/>
      <c r="P100" s="77"/>
      <c r="Q100" s="77"/>
      <c r="R100" s="77"/>
      <c r="S100" s="77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108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76" t="s">
        <v>47</v>
      </c>
      <c r="B113" s="77"/>
      <c r="C113" s="77"/>
      <c r="D113" s="77"/>
      <c r="E113" s="77"/>
      <c r="F113" s="77"/>
      <c r="G113" s="54"/>
      <c r="H113" s="77"/>
      <c r="I113" s="54"/>
      <c r="J113" s="77"/>
      <c r="K113" s="77"/>
      <c r="L113" s="77"/>
      <c r="M113" s="54"/>
      <c r="N113" s="77"/>
      <c r="O113" s="54"/>
      <c r="P113" s="77"/>
      <c r="Q113" s="77"/>
      <c r="R113" s="77"/>
      <c r="S113" s="77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77"/>
      <c r="D115" s="77"/>
      <c r="E115" s="77"/>
      <c r="F115" s="77"/>
      <c r="G115" s="54"/>
      <c r="H115" s="77"/>
      <c r="I115" s="54"/>
      <c r="J115" s="77"/>
      <c r="K115" s="77"/>
      <c r="L115" s="77"/>
      <c r="M115" s="54"/>
      <c r="N115" s="77"/>
      <c r="O115" s="54"/>
      <c r="P115" s="77"/>
      <c r="Q115" s="77"/>
      <c r="R115" s="77"/>
      <c r="S115" s="77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108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76" t="s">
        <v>48</v>
      </c>
      <c r="B128" s="77"/>
      <c r="C128" s="77"/>
      <c r="D128" s="77"/>
      <c r="E128" s="77"/>
      <c r="F128" s="77"/>
      <c r="G128" s="54"/>
      <c r="H128" s="77"/>
      <c r="I128" s="54"/>
      <c r="J128" s="77"/>
      <c r="K128" s="77"/>
      <c r="L128" s="77"/>
      <c r="M128" s="54"/>
      <c r="N128" s="77"/>
      <c r="O128" s="54"/>
      <c r="P128" s="77"/>
      <c r="Q128" s="77"/>
      <c r="R128" s="77"/>
      <c r="S128" s="77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77"/>
      <c r="D130" s="77"/>
      <c r="E130" s="77"/>
      <c r="F130" s="77"/>
      <c r="G130" s="54"/>
      <c r="H130" s="77"/>
      <c r="I130" s="54"/>
      <c r="J130" s="77"/>
      <c r="K130" s="77"/>
      <c r="L130" s="77"/>
      <c r="M130" s="54"/>
      <c r="N130" s="77"/>
      <c r="O130" s="54"/>
      <c r="P130" s="77"/>
      <c r="Q130" s="77"/>
      <c r="R130" s="77"/>
      <c r="S130" s="77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108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76" t="s">
        <v>49</v>
      </c>
      <c r="B143" s="77"/>
      <c r="C143" s="77"/>
      <c r="D143" s="77"/>
      <c r="E143" s="77"/>
      <c r="F143" s="77"/>
      <c r="G143" s="54"/>
      <c r="H143" s="77"/>
      <c r="I143" s="54"/>
      <c r="J143" s="77"/>
      <c r="K143" s="77"/>
      <c r="L143" s="77"/>
      <c r="M143" s="54"/>
      <c r="N143" s="77"/>
      <c r="O143" s="54"/>
      <c r="P143" s="77"/>
      <c r="Q143" s="77"/>
      <c r="R143" s="77"/>
      <c r="S143" s="77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77"/>
      <c r="D145" s="77"/>
      <c r="E145" s="77"/>
      <c r="F145" s="77"/>
      <c r="G145" s="54"/>
      <c r="H145" s="77"/>
      <c r="I145" s="54"/>
      <c r="J145" s="77"/>
      <c r="K145" s="77"/>
      <c r="L145" s="77"/>
      <c r="M145" s="54"/>
      <c r="N145" s="77"/>
      <c r="O145" s="54"/>
      <c r="P145" s="77"/>
      <c r="Q145" s="77"/>
      <c r="R145" s="77"/>
      <c r="S145" s="77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108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76" t="s">
        <v>50</v>
      </c>
      <c r="B158" s="77"/>
      <c r="C158" s="77"/>
      <c r="D158" s="77"/>
      <c r="E158" s="77"/>
      <c r="F158" s="77"/>
      <c r="G158" s="54"/>
      <c r="H158" s="77"/>
      <c r="I158" s="54"/>
      <c r="J158" s="77"/>
      <c r="K158" s="77"/>
      <c r="L158" s="77"/>
      <c r="M158" s="54"/>
      <c r="N158" s="77"/>
      <c r="O158" s="54"/>
      <c r="P158" s="77"/>
      <c r="Q158" s="77"/>
      <c r="R158" s="77"/>
      <c r="S158" s="77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77"/>
      <c r="D160" s="77"/>
      <c r="E160" s="77"/>
      <c r="F160" s="77"/>
      <c r="G160" s="54"/>
      <c r="H160" s="77"/>
      <c r="I160" s="54"/>
      <c r="J160" s="77"/>
      <c r="K160" s="77"/>
      <c r="L160" s="77"/>
      <c r="M160" s="54"/>
      <c r="N160" s="77"/>
      <c r="O160" s="54"/>
      <c r="P160" s="77"/>
      <c r="Q160" s="77"/>
      <c r="R160" s="77"/>
      <c r="S160" s="77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108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76" t="s">
        <v>51</v>
      </c>
      <c r="B173" s="77"/>
      <c r="C173" s="77"/>
      <c r="D173" s="77"/>
      <c r="E173" s="77"/>
      <c r="F173" s="77"/>
      <c r="G173" s="54"/>
      <c r="H173" s="77"/>
      <c r="I173" s="54"/>
      <c r="J173" s="77"/>
      <c r="K173" s="77"/>
      <c r="L173" s="77"/>
      <c r="M173" s="54"/>
      <c r="N173" s="77"/>
      <c r="O173" s="54"/>
      <c r="P173" s="77"/>
      <c r="Q173" s="77"/>
      <c r="R173" s="77"/>
      <c r="S173" s="77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77"/>
      <c r="D175" s="77"/>
      <c r="E175" s="77"/>
      <c r="F175" s="77"/>
      <c r="G175" s="54"/>
      <c r="H175" s="77"/>
      <c r="I175" s="54"/>
      <c r="J175" s="77"/>
      <c r="K175" s="77"/>
      <c r="L175" s="77"/>
      <c r="M175" s="54"/>
      <c r="N175" s="77"/>
      <c r="O175" s="54"/>
      <c r="P175" s="77"/>
      <c r="Q175" s="77"/>
      <c r="R175" s="77"/>
      <c r="S175" s="77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108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76" t="s">
        <v>52</v>
      </c>
      <c r="B188" s="77"/>
      <c r="C188" s="77"/>
      <c r="D188" s="77"/>
      <c r="E188" s="77"/>
      <c r="F188" s="77"/>
      <c r="G188" s="54"/>
      <c r="H188" s="77"/>
      <c r="I188" s="54"/>
      <c r="J188" s="77"/>
      <c r="K188" s="77"/>
      <c r="L188" s="77"/>
      <c r="M188" s="54"/>
      <c r="N188" s="77"/>
      <c r="O188" s="54"/>
      <c r="P188" s="77"/>
      <c r="Q188" s="77"/>
      <c r="R188" s="77"/>
      <c r="S188" s="77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77"/>
      <c r="D190" s="77"/>
      <c r="E190" s="77"/>
      <c r="F190" s="77"/>
      <c r="G190" s="54"/>
      <c r="H190" s="77"/>
      <c r="I190" s="54"/>
      <c r="J190" s="77"/>
      <c r="K190" s="77"/>
      <c r="L190" s="77"/>
      <c r="M190" s="54"/>
      <c r="N190" s="77"/>
      <c r="O190" s="54"/>
      <c r="P190" s="77"/>
      <c r="Q190" s="77"/>
      <c r="R190" s="77"/>
      <c r="S190" s="77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108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58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3.8" thickBot="1" x14ac:dyDescent="0.3">
      <c r="A2" s="58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25.5" customHeight="1" x14ac:dyDescent="0.25">
      <c r="A3" s="59" t="s">
        <v>2</v>
      </c>
      <c r="B3" s="60"/>
      <c r="C3" s="65" t="s">
        <v>3</v>
      </c>
      <c r="D3" s="65" t="s">
        <v>4</v>
      </c>
      <c r="E3" s="65" t="s">
        <v>5</v>
      </c>
      <c r="F3" s="65" t="s">
        <v>6</v>
      </c>
      <c r="G3" s="66" t="s">
        <v>7</v>
      </c>
      <c r="H3" s="67"/>
      <c r="I3" s="72" t="s">
        <v>7</v>
      </c>
      <c r="J3" s="73"/>
      <c r="K3" s="73"/>
      <c r="L3" s="73"/>
      <c r="M3" s="66" t="s">
        <v>8</v>
      </c>
      <c r="N3" s="67"/>
      <c r="O3" s="72" t="s">
        <v>8</v>
      </c>
      <c r="P3" s="73"/>
      <c r="Q3" s="73"/>
      <c r="R3" s="73"/>
      <c r="S3" s="72" t="s">
        <v>9</v>
      </c>
    </row>
    <row r="4" spans="1:19" ht="12.75" customHeight="1" x14ac:dyDescent="0.25">
      <c r="A4" s="61"/>
      <c r="B4" s="62"/>
      <c r="C4" s="62"/>
      <c r="D4" s="62"/>
      <c r="E4" s="62"/>
      <c r="F4" s="62"/>
      <c r="G4" s="68"/>
      <c r="H4" s="69"/>
      <c r="I4" s="51" t="s">
        <v>10</v>
      </c>
      <c r="J4" s="52"/>
      <c r="K4" s="52"/>
      <c r="L4" s="52"/>
      <c r="M4" s="68"/>
      <c r="N4" s="69"/>
      <c r="O4" s="51" t="s">
        <v>10</v>
      </c>
      <c r="P4" s="52"/>
      <c r="Q4" s="52"/>
      <c r="R4" s="52"/>
      <c r="S4" s="74"/>
    </row>
    <row r="5" spans="1:19" ht="25.5" customHeight="1" x14ac:dyDescent="0.25">
      <c r="A5" s="61"/>
      <c r="B5" s="62"/>
      <c r="C5" s="62"/>
      <c r="D5" s="62"/>
      <c r="E5" s="62"/>
      <c r="F5" s="62"/>
      <c r="G5" s="70"/>
      <c r="H5" s="71"/>
      <c r="I5" s="6" t="s">
        <v>11</v>
      </c>
      <c r="J5" s="6" t="s">
        <v>12</v>
      </c>
      <c r="K5" s="15" t="s">
        <v>11</v>
      </c>
      <c r="L5" s="15" t="s">
        <v>12</v>
      </c>
      <c r="M5" s="70"/>
      <c r="N5" s="71"/>
      <c r="O5" s="6" t="s">
        <v>11</v>
      </c>
      <c r="P5" s="6" t="s">
        <v>12</v>
      </c>
      <c r="Q5" s="15" t="s">
        <v>11</v>
      </c>
      <c r="R5" s="15" t="s">
        <v>12</v>
      </c>
      <c r="S5" s="74"/>
    </row>
    <row r="6" spans="1:19" ht="38.25" customHeight="1" thickBot="1" x14ac:dyDescent="0.3">
      <c r="A6" s="63"/>
      <c r="B6" s="6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56" t="s">
        <v>15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78" t="s">
        <v>16</v>
      </c>
      <c r="B23" s="79"/>
      <c r="C23" s="79"/>
      <c r="D23" s="79"/>
      <c r="E23" s="79"/>
      <c r="F23" s="79"/>
      <c r="G23" s="54"/>
      <c r="H23" s="79"/>
      <c r="I23" s="54"/>
      <c r="J23" s="79"/>
      <c r="K23" s="79"/>
      <c r="L23" s="79"/>
      <c r="M23" s="54"/>
      <c r="N23" s="79"/>
      <c r="O23" s="54"/>
      <c r="P23" s="79"/>
      <c r="Q23" s="79"/>
      <c r="R23" s="79"/>
      <c r="S23" s="79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79"/>
      <c r="D25" s="79"/>
      <c r="E25" s="79"/>
      <c r="F25" s="79"/>
      <c r="G25" s="54"/>
      <c r="H25" s="79"/>
      <c r="I25" s="54"/>
      <c r="J25" s="79"/>
      <c r="K25" s="79"/>
      <c r="L25" s="79"/>
      <c r="M25" s="54"/>
      <c r="N25" s="79"/>
      <c r="O25" s="54"/>
      <c r="P25" s="79"/>
      <c r="Q25" s="79"/>
      <c r="R25" s="79"/>
      <c r="S25" s="79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108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78" t="s">
        <v>42</v>
      </c>
      <c r="B38" s="79"/>
      <c r="C38" s="79"/>
      <c r="D38" s="79"/>
      <c r="E38" s="79"/>
      <c r="F38" s="79"/>
      <c r="G38" s="54"/>
      <c r="H38" s="79"/>
      <c r="I38" s="54"/>
      <c r="J38" s="79"/>
      <c r="K38" s="79"/>
      <c r="L38" s="79"/>
      <c r="M38" s="54"/>
      <c r="N38" s="79"/>
      <c r="O38" s="54"/>
      <c r="P38" s="79"/>
      <c r="Q38" s="79"/>
      <c r="R38" s="79"/>
      <c r="S38" s="79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79"/>
      <c r="D40" s="79"/>
      <c r="E40" s="79"/>
      <c r="F40" s="79"/>
      <c r="G40" s="54"/>
      <c r="H40" s="79"/>
      <c r="I40" s="54"/>
      <c r="J40" s="79"/>
      <c r="K40" s="79"/>
      <c r="L40" s="79"/>
      <c r="M40" s="54"/>
      <c r="N40" s="79"/>
      <c r="O40" s="54"/>
      <c r="P40" s="79"/>
      <c r="Q40" s="79"/>
      <c r="R40" s="79"/>
      <c r="S40" s="79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108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78" t="s">
        <v>43</v>
      </c>
      <c r="B53" s="79"/>
      <c r="C53" s="79"/>
      <c r="D53" s="79"/>
      <c r="E53" s="79"/>
      <c r="F53" s="79"/>
      <c r="G53" s="54"/>
      <c r="H53" s="79"/>
      <c r="I53" s="54"/>
      <c r="J53" s="79"/>
      <c r="K53" s="79"/>
      <c r="L53" s="79"/>
      <c r="M53" s="54"/>
      <c r="N53" s="79"/>
      <c r="O53" s="54"/>
      <c r="P53" s="79"/>
      <c r="Q53" s="79"/>
      <c r="R53" s="79"/>
      <c r="S53" s="79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79"/>
      <c r="D55" s="79"/>
      <c r="E55" s="79"/>
      <c r="F55" s="79"/>
      <c r="G55" s="54"/>
      <c r="H55" s="79"/>
      <c r="I55" s="54"/>
      <c r="J55" s="79"/>
      <c r="K55" s="79"/>
      <c r="L55" s="79"/>
      <c r="M55" s="54"/>
      <c r="N55" s="79"/>
      <c r="O55" s="54"/>
      <c r="P55" s="79"/>
      <c r="Q55" s="79"/>
      <c r="R55" s="79"/>
      <c r="S55" s="79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108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78" t="s">
        <v>44</v>
      </c>
      <c r="B68" s="79"/>
      <c r="C68" s="79"/>
      <c r="D68" s="79"/>
      <c r="E68" s="79"/>
      <c r="F68" s="79"/>
      <c r="G68" s="54"/>
      <c r="H68" s="79"/>
      <c r="I68" s="54"/>
      <c r="J68" s="79"/>
      <c r="K68" s="79"/>
      <c r="L68" s="79"/>
      <c r="M68" s="54"/>
      <c r="N68" s="79"/>
      <c r="O68" s="54"/>
      <c r="P68" s="79"/>
      <c r="Q68" s="79"/>
      <c r="R68" s="79"/>
      <c r="S68" s="79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79"/>
      <c r="D70" s="79"/>
      <c r="E70" s="79"/>
      <c r="F70" s="79"/>
      <c r="G70" s="54"/>
      <c r="H70" s="79"/>
      <c r="I70" s="54"/>
      <c r="J70" s="79"/>
      <c r="K70" s="79"/>
      <c r="L70" s="79"/>
      <c r="M70" s="54"/>
      <c r="N70" s="79"/>
      <c r="O70" s="54"/>
      <c r="P70" s="79"/>
      <c r="Q70" s="79"/>
      <c r="R70" s="79"/>
      <c r="S70" s="79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108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78" t="s">
        <v>45</v>
      </c>
      <c r="B83" s="79"/>
      <c r="C83" s="79"/>
      <c r="D83" s="79"/>
      <c r="E83" s="79"/>
      <c r="F83" s="79"/>
      <c r="G83" s="54"/>
      <c r="H83" s="79"/>
      <c r="I83" s="54"/>
      <c r="J83" s="79"/>
      <c r="K83" s="79"/>
      <c r="L83" s="79"/>
      <c r="M83" s="54"/>
      <c r="N83" s="79"/>
      <c r="O83" s="54"/>
      <c r="P83" s="79"/>
      <c r="Q83" s="79"/>
      <c r="R83" s="79"/>
      <c r="S83" s="79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79"/>
      <c r="D85" s="79"/>
      <c r="E85" s="79"/>
      <c r="F85" s="79"/>
      <c r="G85" s="54"/>
      <c r="H85" s="79"/>
      <c r="I85" s="54"/>
      <c r="J85" s="79"/>
      <c r="K85" s="79"/>
      <c r="L85" s="79"/>
      <c r="M85" s="54"/>
      <c r="N85" s="79"/>
      <c r="O85" s="54"/>
      <c r="P85" s="79"/>
      <c r="Q85" s="79"/>
      <c r="R85" s="79"/>
      <c r="S85" s="79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108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78" t="s">
        <v>46</v>
      </c>
      <c r="B98" s="79"/>
      <c r="C98" s="79"/>
      <c r="D98" s="79"/>
      <c r="E98" s="79"/>
      <c r="F98" s="79"/>
      <c r="G98" s="54"/>
      <c r="H98" s="79"/>
      <c r="I98" s="54"/>
      <c r="J98" s="79"/>
      <c r="K98" s="79"/>
      <c r="L98" s="79"/>
      <c r="M98" s="54"/>
      <c r="N98" s="79"/>
      <c r="O98" s="54"/>
      <c r="P98" s="79"/>
      <c r="Q98" s="79"/>
      <c r="R98" s="79"/>
      <c r="S98" s="79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79"/>
      <c r="D100" s="79"/>
      <c r="E100" s="79"/>
      <c r="F100" s="79"/>
      <c r="G100" s="54"/>
      <c r="H100" s="79"/>
      <c r="I100" s="54"/>
      <c r="J100" s="79"/>
      <c r="K100" s="79"/>
      <c r="L100" s="79"/>
      <c r="M100" s="54"/>
      <c r="N100" s="79"/>
      <c r="O100" s="54"/>
      <c r="P100" s="79"/>
      <c r="Q100" s="79"/>
      <c r="R100" s="79"/>
      <c r="S100" s="79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108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78" t="s">
        <v>47</v>
      </c>
      <c r="B113" s="79"/>
      <c r="C113" s="79"/>
      <c r="D113" s="79"/>
      <c r="E113" s="79"/>
      <c r="F113" s="79"/>
      <c r="G113" s="54"/>
      <c r="H113" s="79"/>
      <c r="I113" s="54"/>
      <c r="J113" s="79"/>
      <c r="K113" s="79"/>
      <c r="L113" s="79"/>
      <c r="M113" s="54"/>
      <c r="N113" s="79"/>
      <c r="O113" s="54"/>
      <c r="P113" s="79"/>
      <c r="Q113" s="79"/>
      <c r="R113" s="79"/>
      <c r="S113" s="79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79"/>
      <c r="D115" s="79"/>
      <c r="E115" s="79"/>
      <c r="F115" s="79"/>
      <c r="G115" s="54"/>
      <c r="H115" s="79"/>
      <c r="I115" s="54"/>
      <c r="J115" s="79"/>
      <c r="K115" s="79"/>
      <c r="L115" s="79"/>
      <c r="M115" s="54"/>
      <c r="N115" s="79"/>
      <c r="O115" s="54"/>
      <c r="P115" s="79"/>
      <c r="Q115" s="79"/>
      <c r="R115" s="79"/>
      <c r="S115" s="79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108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78" t="s">
        <v>48</v>
      </c>
      <c r="B128" s="79"/>
      <c r="C128" s="79"/>
      <c r="D128" s="79"/>
      <c r="E128" s="79"/>
      <c r="F128" s="79"/>
      <c r="G128" s="54"/>
      <c r="H128" s="79"/>
      <c r="I128" s="54"/>
      <c r="J128" s="79"/>
      <c r="K128" s="79"/>
      <c r="L128" s="79"/>
      <c r="M128" s="54"/>
      <c r="N128" s="79"/>
      <c r="O128" s="54"/>
      <c r="P128" s="79"/>
      <c r="Q128" s="79"/>
      <c r="R128" s="79"/>
      <c r="S128" s="79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79"/>
      <c r="D130" s="79"/>
      <c r="E130" s="79"/>
      <c r="F130" s="79"/>
      <c r="G130" s="54"/>
      <c r="H130" s="79"/>
      <c r="I130" s="54"/>
      <c r="J130" s="79"/>
      <c r="K130" s="79"/>
      <c r="L130" s="79"/>
      <c r="M130" s="54"/>
      <c r="N130" s="79"/>
      <c r="O130" s="54"/>
      <c r="P130" s="79"/>
      <c r="Q130" s="79"/>
      <c r="R130" s="79"/>
      <c r="S130" s="79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108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78" t="s">
        <v>49</v>
      </c>
      <c r="B143" s="79"/>
      <c r="C143" s="79"/>
      <c r="D143" s="79"/>
      <c r="E143" s="79"/>
      <c r="F143" s="79"/>
      <c r="G143" s="54"/>
      <c r="H143" s="79"/>
      <c r="I143" s="54"/>
      <c r="J143" s="79"/>
      <c r="K143" s="79"/>
      <c r="L143" s="79"/>
      <c r="M143" s="54"/>
      <c r="N143" s="79"/>
      <c r="O143" s="54"/>
      <c r="P143" s="79"/>
      <c r="Q143" s="79"/>
      <c r="R143" s="79"/>
      <c r="S143" s="79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79"/>
      <c r="D145" s="79"/>
      <c r="E145" s="79"/>
      <c r="F145" s="79"/>
      <c r="G145" s="54"/>
      <c r="H145" s="79"/>
      <c r="I145" s="54"/>
      <c r="J145" s="79"/>
      <c r="K145" s="79"/>
      <c r="L145" s="79"/>
      <c r="M145" s="54"/>
      <c r="N145" s="79"/>
      <c r="O145" s="54"/>
      <c r="P145" s="79"/>
      <c r="Q145" s="79"/>
      <c r="R145" s="79"/>
      <c r="S145" s="79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108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78" t="s">
        <v>50</v>
      </c>
      <c r="B158" s="79"/>
      <c r="C158" s="79"/>
      <c r="D158" s="79"/>
      <c r="E158" s="79"/>
      <c r="F158" s="79"/>
      <c r="G158" s="54"/>
      <c r="H158" s="79"/>
      <c r="I158" s="54"/>
      <c r="J158" s="79"/>
      <c r="K158" s="79"/>
      <c r="L158" s="79"/>
      <c r="M158" s="54"/>
      <c r="N158" s="79"/>
      <c r="O158" s="54"/>
      <c r="P158" s="79"/>
      <c r="Q158" s="79"/>
      <c r="R158" s="79"/>
      <c r="S158" s="79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79"/>
      <c r="D160" s="79"/>
      <c r="E160" s="79"/>
      <c r="F160" s="79"/>
      <c r="G160" s="54"/>
      <c r="H160" s="79"/>
      <c r="I160" s="54"/>
      <c r="J160" s="79"/>
      <c r="K160" s="79"/>
      <c r="L160" s="79"/>
      <c r="M160" s="54"/>
      <c r="N160" s="79"/>
      <c r="O160" s="54"/>
      <c r="P160" s="79"/>
      <c r="Q160" s="79"/>
      <c r="R160" s="79"/>
      <c r="S160" s="79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108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78" t="s">
        <v>51</v>
      </c>
      <c r="B173" s="79"/>
      <c r="C173" s="79"/>
      <c r="D173" s="79"/>
      <c r="E173" s="79"/>
      <c r="F173" s="79"/>
      <c r="G173" s="54"/>
      <c r="H173" s="79"/>
      <c r="I173" s="54"/>
      <c r="J173" s="79"/>
      <c r="K173" s="79"/>
      <c r="L173" s="79"/>
      <c r="M173" s="54"/>
      <c r="N173" s="79"/>
      <c r="O173" s="54"/>
      <c r="P173" s="79"/>
      <c r="Q173" s="79"/>
      <c r="R173" s="79"/>
      <c r="S173" s="79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79"/>
      <c r="D175" s="79"/>
      <c r="E175" s="79"/>
      <c r="F175" s="79"/>
      <c r="G175" s="54"/>
      <c r="H175" s="79"/>
      <c r="I175" s="54"/>
      <c r="J175" s="79"/>
      <c r="K175" s="79"/>
      <c r="L175" s="79"/>
      <c r="M175" s="54"/>
      <c r="N175" s="79"/>
      <c r="O175" s="54"/>
      <c r="P175" s="79"/>
      <c r="Q175" s="79"/>
      <c r="R175" s="79"/>
      <c r="S175" s="79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108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78" t="s">
        <v>52</v>
      </c>
      <c r="B188" s="79"/>
      <c r="C188" s="79"/>
      <c r="D188" s="79"/>
      <c r="E188" s="79"/>
      <c r="F188" s="79"/>
      <c r="G188" s="54"/>
      <c r="H188" s="79"/>
      <c r="I188" s="54"/>
      <c r="J188" s="79"/>
      <c r="K188" s="79"/>
      <c r="L188" s="79"/>
      <c r="M188" s="54"/>
      <c r="N188" s="79"/>
      <c r="O188" s="54"/>
      <c r="P188" s="79"/>
      <c r="Q188" s="79"/>
      <c r="R188" s="79"/>
      <c r="S188" s="79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79"/>
      <c r="D190" s="79"/>
      <c r="E190" s="79"/>
      <c r="F190" s="79"/>
      <c r="G190" s="54"/>
      <c r="H190" s="79"/>
      <c r="I190" s="54"/>
      <c r="J190" s="79"/>
      <c r="K190" s="79"/>
      <c r="L190" s="79"/>
      <c r="M190" s="54"/>
      <c r="N190" s="79"/>
      <c r="O190" s="54"/>
      <c r="P190" s="79"/>
      <c r="Q190" s="79"/>
      <c r="R190" s="79"/>
      <c r="S190" s="79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108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58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s="1" customFormat="1" ht="13.5" customHeight="1" thickBot="1" x14ac:dyDescent="0.3">
      <c r="A2" s="58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s="1" customFormat="1" ht="25.5" customHeight="1" x14ac:dyDescent="0.25">
      <c r="A3" s="59" t="s">
        <v>2</v>
      </c>
      <c r="B3" s="60"/>
      <c r="C3" s="65" t="s">
        <v>3</v>
      </c>
      <c r="D3" s="65" t="s">
        <v>4</v>
      </c>
      <c r="E3" s="65" t="s">
        <v>5</v>
      </c>
      <c r="F3" s="65" t="s">
        <v>6</v>
      </c>
      <c r="G3" s="65" t="s">
        <v>7</v>
      </c>
      <c r="H3" s="60"/>
      <c r="I3" s="65" t="s">
        <v>7</v>
      </c>
      <c r="J3" s="60"/>
      <c r="K3" s="60"/>
      <c r="L3" s="60"/>
      <c r="M3" s="65" t="s">
        <v>8</v>
      </c>
      <c r="N3" s="60"/>
      <c r="O3" s="65" t="s">
        <v>8</v>
      </c>
      <c r="P3" s="60"/>
      <c r="Q3" s="60"/>
      <c r="R3" s="60"/>
      <c r="S3" s="72" t="s">
        <v>9</v>
      </c>
    </row>
    <row r="4" spans="1:19" s="1" customFormat="1" ht="12.75" customHeight="1" x14ac:dyDescent="0.25">
      <c r="A4" s="61"/>
      <c r="B4" s="62"/>
      <c r="C4" s="62"/>
      <c r="D4" s="62"/>
      <c r="E4" s="62"/>
      <c r="F4" s="62"/>
      <c r="G4" s="62"/>
      <c r="H4" s="62"/>
      <c r="I4" s="81" t="s">
        <v>10</v>
      </c>
      <c r="J4" s="62"/>
      <c r="K4" s="62"/>
      <c r="L4" s="62"/>
      <c r="M4" s="62"/>
      <c r="N4" s="62"/>
      <c r="O4" s="81" t="s">
        <v>10</v>
      </c>
      <c r="P4" s="62"/>
      <c r="Q4" s="62"/>
      <c r="R4" s="62"/>
      <c r="S4" s="74"/>
    </row>
    <row r="5" spans="1:19" s="1" customFormat="1" ht="25.5" customHeight="1" x14ac:dyDescent="0.25">
      <c r="A5" s="61"/>
      <c r="B5" s="62"/>
      <c r="C5" s="62"/>
      <c r="D5" s="62"/>
      <c r="E5" s="62"/>
      <c r="F5" s="62"/>
      <c r="G5" s="62"/>
      <c r="H5" s="62"/>
      <c r="I5" s="6" t="s">
        <v>11</v>
      </c>
      <c r="J5" s="6" t="s">
        <v>12</v>
      </c>
      <c r="K5" s="6" t="s">
        <v>11</v>
      </c>
      <c r="L5" s="6" t="s">
        <v>12</v>
      </c>
      <c r="M5" s="62"/>
      <c r="N5" s="62"/>
      <c r="O5" s="6" t="s">
        <v>11</v>
      </c>
      <c r="P5" s="6" t="s">
        <v>12</v>
      </c>
      <c r="Q5" s="6" t="s">
        <v>11</v>
      </c>
      <c r="R5" s="6" t="s">
        <v>12</v>
      </c>
      <c r="S5" s="74"/>
    </row>
    <row r="6" spans="1:19" s="1" customFormat="1" ht="38.25" customHeight="1" thickBot="1" x14ac:dyDescent="0.3">
      <c r="A6" s="63"/>
      <c r="B6" s="6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75" t="s">
        <v>83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s="1" customFormat="1" ht="13.2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75" t="s">
        <v>16</v>
      </c>
      <c r="B23" s="80"/>
      <c r="C23" s="80"/>
      <c r="D23" s="80"/>
      <c r="E23" s="80"/>
      <c r="F23" s="80"/>
      <c r="G23" s="54"/>
      <c r="H23" s="80"/>
      <c r="I23" s="54"/>
      <c r="J23" s="80"/>
      <c r="K23" s="80"/>
      <c r="L23" s="80"/>
      <c r="M23" s="54"/>
      <c r="N23" s="80"/>
      <c r="O23" s="54"/>
      <c r="P23" s="80"/>
      <c r="Q23" s="80"/>
      <c r="R23" s="80"/>
      <c r="S23" s="80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109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75" t="s">
        <v>42</v>
      </c>
      <c r="B38" s="80"/>
      <c r="C38" s="80"/>
      <c r="D38" s="80"/>
      <c r="E38" s="80"/>
      <c r="F38" s="80"/>
      <c r="G38" s="54"/>
      <c r="H38" s="80"/>
      <c r="I38" s="54"/>
      <c r="J38" s="80"/>
      <c r="K38" s="80"/>
      <c r="L38" s="80"/>
      <c r="M38" s="54"/>
      <c r="N38" s="80"/>
      <c r="O38" s="54"/>
      <c r="P38" s="80"/>
      <c r="Q38" s="80"/>
      <c r="R38" s="80"/>
      <c r="S38" s="80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109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75" t="s">
        <v>43</v>
      </c>
      <c r="B53" s="80"/>
      <c r="C53" s="80"/>
      <c r="D53" s="80"/>
      <c r="E53" s="80"/>
      <c r="F53" s="80"/>
      <c r="G53" s="54"/>
      <c r="H53" s="80"/>
      <c r="I53" s="54"/>
      <c r="J53" s="80"/>
      <c r="K53" s="80"/>
      <c r="L53" s="80"/>
      <c r="M53" s="54"/>
      <c r="N53" s="80"/>
      <c r="O53" s="54"/>
      <c r="P53" s="80"/>
      <c r="Q53" s="80"/>
      <c r="R53" s="80"/>
      <c r="S53" s="80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109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75" t="s">
        <v>44</v>
      </c>
      <c r="B68" s="80"/>
      <c r="C68" s="80"/>
      <c r="D68" s="80"/>
      <c r="E68" s="80"/>
      <c r="F68" s="80"/>
      <c r="G68" s="54"/>
      <c r="H68" s="80"/>
      <c r="I68" s="54"/>
      <c r="J68" s="80"/>
      <c r="K68" s="80"/>
      <c r="L68" s="80"/>
      <c r="M68" s="54"/>
      <c r="N68" s="80"/>
      <c r="O68" s="54"/>
      <c r="P68" s="80"/>
      <c r="Q68" s="80"/>
      <c r="R68" s="80"/>
      <c r="S68" s="80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109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75" t="s">
        <v>45</v>
      </c>
      <c r="B83" s="80"/>
      <c r="C83" s="80"/>
      <c r="D83" s="80"/>
      <c r="E83" s="80"/>
      <c r="F83" s="80"/>
      <c r="G83" s="54"/>
      <c r="H83" s="80"/>
      <c r="I83" s="54"/>
      <c r="J83" s="80"/>
      <c r="K83" s="80"/>
      <c r="L83" s="80"/>
      <c r="M83" s="54"/>
      <c r="N83" s="80"/>
      <c r="O83" s="54"/>
      <c r="P83" s="80"/>
      <c r="Q83" s="80"/>
      <c r="R83" s="80"/>
      <c r="S83" s="80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109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75" t="s">
        <v>46</v>
      </c>
      <c r="B98" s="80"/>
      <c r="C98" s="80"/>
      <c r="D98" s="80"/>
      <c r="E98" s="80"/>
      <c r="F98" s="80"/>
      <c r="G98" s="54"/>
      <c r="H98" s="80"/>
      <c r="I98" s="54"/>
      <c r="J98" s="80"/>
      <c r="K98" s="80"/>
      <c r="L98" s="80"/>
      <c r="M98" s="54"/>
      <c r="N98" s="80"/>
      <c r="O98" s="54"/>
      <c r="P98" s="80"/>
      <c r="Q98" s="80"/>
      <c r="R98" s="80"/>
      <c r="S98" s="80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109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75" t="s">
        <v>47</v>
      </c>
      <c r="B113" s="80"/>
      <c r="C113" s="80"/>
      <c r="D113" s="80"/>
      <c r="E113" s="80"/>
      <c r="F113" s="80"/>
      <c r="G113" s="54"/>
      <c r="H113" s="80"/>
      <c r="I113" s="54"/>
      <c r="J113" s="80"/>
      <c r="K113" s="80"/>
      <c r="L113" s="80"/>
      <c r="M113" s="54"/>
      <c r="N113" s="80"/>
      <c r="O113" s="54"/>
      <c r="P113" s="80"/>
      <c r="Q113" s="80"/>
      <c r="R113" s="80"/>
      <c r="S113" s="80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109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75" t="s">
        <v>48</v>
      </c>
      <c r="B128" s="80"/>
      <c r="C128" s="80"/>
      <c r="D128" s="80"/>
      <c r="E128" s="80"/>
      <c r="F128" s="80"/>
      <c r="G128" s="54"/>
      <c r="H128" s="80"/>
      <c r="I128" s="54"/>
      <c r="J128" s="80"/>
      <c r="K128" s="80"/>
      <c r="L128" s="80"/>
      <c r="M128" s="54"/>
      <c r="N128" s="80"/>
      <c r="O128" s="54"/>
      <c r="P128" s="80"/>
      <c r="Q128" s="80"/>
      <c r="R128" s="80"/>
      <c r="S128" s="80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109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75" t="s">
        <v>49</v>
      </c>
      <c r="B143" s="80"/>
      <c r="C143" s="80"/>
      <c r="D143" s="80"/>
      <c r="E143" s="80"/>
      <c r="F143" s="80"/>
      <c r="G143" s="54"/>
      <c r="H143" s="80"/>
      <c r="I143" s="54"/>
      <c r="J143" s="80"/>
      <c r="K143" s="80"/>
      <c r="L143" s="80"/>
      <c r="M143" s="54"/>
      <c r="N143" s="80"/>
      <c r="O143" s="54"/>
      <c r="P143" s="80"/>
      <c r="Q143" s="80"/>
      <c r="R143" s="80"/>
      <c r="S143" s="80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109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75" t="s">
        <v>50</v>
      </c>
      <c r="B158" s="80"/>
      <c r="C158" s="80"/>
      <c r="D158" s="80"/>
      <c r="E158" s="80"/>
      <c r="F158" s="80"/>
      <c r="G158" s="54"/>
      <c r="H158" s="80"/>
      <c r="I158" s="54"/>
      <c r="J158" s="80"/>
      <c r="K158" s="80"/>
      <c r="L158" s="80"/>
      <c r="M158" s="54"/>
      <c r="N158" s="80"/>
      <c r="O158" s="54"/>
      <c r="P158" s="80"/>
      <c r="Q158" s="80"/>
      <c r="R158" s="80"/>
      <c r="S158" s="80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109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75" t="s">
        <v>51</v>
      </c>
      <c r="B173" s="80"/>
      <c r="C173" s="80"/>
      <c r="D173" s="80"/>
      <c r="E173" s="80"/>
      <c r="F173" s="80"/>
      <c r="G173" s="54"/>
      <c r="H173" s="80"/>
      <c r="I173" s="54"/>
      <c r="J173" s="80"/>
      <c r="K173" s="80"/>
      <c r="L173" s="80"/>
      <c r="M173" s="54"/>
      <c r="N173" s="80"/>
      <c r="O173" s="54"/>
      <c r="P173" s="80"/>
      <c r="Q173" s="80"/>
      <c r="R173" s="80"/>
      <c r="S173" s="80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109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75" t="s">
        <v>52</v>
      </c>
      <c r="B188" s="80"/>
      <c r="C188" s="80"/>
      <c r="D188" s="80"/>
      <c r="E188" s="80"/>
      <c r="F188" s="80"/>
      <c r="G188" s="54"/>
      <c r="H188" s="80"/>
      <c r="I188" s="54"/>
      <c r="J188" s="80"/>
      <c r="K188" s="80"/>
      <c r="L188" s="80"/>
      <c r="M188" s="54"/>
      <c r="N188" s="80"/>
      <c r="O188" s="54"/>
      <c r="P188" s="80"/>
      <c r="Q188" s="80"/>
      <c r="R188" s="80"/>
      <c r="S188" s="80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109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124" zoomScaleNormal="100" workbookViewId="0">
      <selection activeCell="G9" sqref="G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58" t="s">
        <v>85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s="1" customFormat="1" ht="13.5" customHeight="1" thickBot="1" x14ac:dyDescent="0.3">
      <c r="A2" s="58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s="1" customFormat="1" ht="25.5" customHeight="1" x14ac:dyDescent="0.25">
      <c r="A3" s="59" t="s">
        <v>2</v>
      </c>
      <c r="B3" s="60"/>
      <c r="C3" s="65" t="s">
        <v>3</v>
      </c>
      <c r="D3" s="65" t="s">
        <v>4</v>
      </c>
      <c r="E3" s="65" t="s">
        <v>5</v>
      </c>
      <c r="F3" s="65" t="s">
        <v>6</v>
      </c>
      <c r="G3" s="65" t="s">
        <v>7</v>
      </c>
      <c r="H3" s="60"/>
      <c r="I3" s="65" t="s">
        <v>7</v>
      </c>
      <c r="J3" s="60"/>
      <c r="K3" s="60"/>
      <c r="L3" s="60"/>
      <c r="M3" s="65" t="s">
        <v>8</v>
      </c>
      <c r="N3" s="60"/>
      <c r="O3" s="65" t="s">
        <v>8</v>
      </c>
      <c r="P3" s="60"/>
      <c r="Q3" s="60"/>
      <c r="R3" s="60"/>
      <c r="S3" s="72" t="s">
        <v>9</v>
      </c>
    </row>
    <row r="4" spans="1:21" s="1" customFormat="1" ht="12.75" customHeight="1" x14ac:dyDescent="0.25">
      <c r="A4" s="61"/>
      <c r="B4" s="62"/>
      <c r="C4" s="62"/>
      <c r="D4" s="62"/>
      <c r="E4" s="62"/>
      <c r="F4" s="62"/>
      <c r="G4" s="62"/>
      <c r="H4" s="62"/>
      <c r="I4" s="81" t="s">
        <v>10</v>
      </c>
      <c r="J4" s="62"/>
      <c r="K4" s="62"/>
      <c r="L4" s="62"/>
      <c r="M4" s="62"/>
      <c r="N4" s="62"/>
      <c r="O4" s="81" t="s">
        <v>10</v>
      </c>
      <c r="P4" s="62"/>
      <c r="Q4" s="62"/>
      <c r="R4" s="62"/>
      <c r="S4" s="74"/>
    </row>
    <row r="5" spans="1:21" s="1" customFormat="1" ht="25.5" customHeight="1" x14ac:dyDescent="0.25">
      <c r="A5" s="61"/>
      <c r="B5" s="62"/>
      <c r="C5" s="62"/>
      <c r="D5" s="62"/>
      <c r="E5" s="62"/>
      <c r="F5" s="62"/>
      <c r="G5" s="62"/>
      <c r="H5" s="62"/>
      <c r="I5" s="6" t="s">
        <v>11</v>
      </c>
      <c r="J5" s="6" t="s">
        <v>12</v>
      </c>
      <c r="K5" s="6" t="s">
        <v>11</v>
      </c>
      <c r="L5" s="6" t="s">
        <v>12</v>
      </c>
      <c r="M5" s="62"/>
      <c r="N5" s="62"/>
      <c r="O5" s="6" t="s">
        <v>11</v>
      </c>
      <c r="P5" s="6" t="s">
        <v>12</v>
      </c>
      <c r="Q5" s="6" t="s">
        <v>11</v>
      </c>
      <c r="R5" s="6" t="s">
        <v>12</v>
      </c>
      <c r="S5" s="74"/>
    </row>
    <row r="6" spans="1:21" s="1" customFormat="1" ht="38.25" customHeight="1" thickBot="1" x14ac:dyDescent="0.3">
      <c r="A6" s="63"/>
      <c r="B6" s="6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75" t="s">
        <v>86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s="1" customFormat="1" ht="13.2" x14ac:dyDescent="0.25">
      <c r="A8" s="56" t="s">
        <v>111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</f>
        <v>22485960</v>
      </c>
      <c r="H9" s="9"/>
      <c r="I9" s="9">
        <f>I24+I39+I54+I69+I84+I99+I114+I129+I144+I159+I174</f>
        <v>17555937</v>
      </c>
      <c r="J9" s="9">
        <f>J24+J39+J54+J69+J84+J99+J114+J129+J144+J159+J174</f>
        <v>4930023</v>
      </c>
      <c r="K9" s="9"/>
      <c r="L9" s="9"/>
      <c r="M9" s="9">
        <f>M24+M39+M54+M69+M84+M99+M114+M129+M144+M159+M174</f>
        <v>49410233</v>
      </c>
      <c r="N9" s="9"/>
      <c r="O9" s="9">
        <f>O24+O39+O54+O69+O84+O99+O114+O129+O144+O159+O174</f>
        <v>39179347</v>
      </c>
      <c r="P9" s="9">
        <f>P24+P39+P54+P69+P84+P99+P114+P129+P144+P159+P174</f>
        <v>10230886</v>
      </c>
      <c r="Q9" s="3"/>
      <c r="R9" s="3"/>
      <c r="S9" s="14">
        <f>M9/G9</f>
        <v>2.1973815216250494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I22" si="0">G26+G41+G56+G71+G86+G101+G116+G131+G146+G161+G176</f>
        <v>1273749</v>
      </c>
      <c r="H11" s="9"/>
      <c r="I11" s="9">
        <f t="shared" si="0"/>
        <v>953395</v>
      </c>
      <c r="J11" s="9">
        <f t="shared" ref="J11" si="1">J26+J41+J56+J71+J86+J101+J116+J131+J146+J161+J176</f>
        <v>320354</v>
      </c>
      <c r="K11" s="9"/>
      <c r="L11" s="9"/>
      <c r="M11" s="9">
        <f t="shared" ref="M11" si="2">M26+M41+M56+M71+M86+M101+M116+M131+M146+M161+M176</f>
        <v>2944824</v>
      </c>
      <c r="N11" s="9"/>
      <c r="O11" s="9">
        <f t="shared" ref="O11:P11" si="3">O26+O41+O56+O71+O86+O101+O116+O131+O146+O161+O176</f>
        <v>2182136</v>
      </c>
      <c r="P11" s="9">
        <f t="shared" si="3"/>
        <v>762688</v>
      </c>
      <c r="Q11" s="3"/>
      <c r="R11" s="3"/>
      <c r="S11" s="14">
        <f t="shared" ref="S11:S22" si="4">M11/G11</f>
        <v>2.3119342978875745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2120045</v>
      </c>
      <c r="H12" s="9"/>
      <c r="I12" s="9">
        <f t="shared" si="0"/>
        <v>1698641</v>
      </c>
      <c r="J12" s="9">
        <f t="shared" ref="J12" si="5">J27+J42+J57+J72+J87+J102+J117+J132+J147+J162+J177</f>
        <v>421404</v>
      </c>
      <c r="K12" s="9"/>
      <c r="L12" s="9"/>
      <c r="M12" s="9">
        <f t="shared" ref="M12" si="6">M27+M42+M57+M72+M87+M102+M117+M132+M147+M162+M177</f>
        <v>4301808</v>
      </c>
      <c r="N12" s="9"/>
      <c r="O12" s="9">
        <f t="shared" ref="O12:P12" si="7">O27+O42+O57+O72+O87+O102+O117+O132+O147+O162+O177</f>
        <v>3494848</v>
      </c>
      <c r="P12" s="9">
        <f t="shared" si="7"/>
        <v>806960</v>
      </c>
      <c r="Q12" s="3"/>
      <c r="R12" s="3"/>
      <c r="S12" s="14">
        <f t="shared" si="4"/>
        <v>2.0291116462150569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1635063</v>
      </c>
      <c r="H13" s="9"/>
      <c r="I13" s="9">
        <f t="shared" si="0"/>
        <v>1453242</v>
      </c>
      <c r="J13" s="9">
        <f t="shared" ref="J13" si="8">J28+J43+J58+J73+J88+J103+J118+J133+J148+J163+J178</f>
        <v>181821</v>
      </c>
      <c r="K13" s="9"/>
      <c r="L13" s="9"/>
      <c r="M13" s="9">
        <f t="shared" ref="M13" si="9">M28+M43+M58+M73+M88+M103+M118+M133+M148+M163+M178</f>
        <v>3755547</v>
      </c>
      <c r="N13" s="9"/>
      <c r="O13" s="9">
        <f t="shared" ref="O13:P13" si="10">O28+O43+O58+O73+O88+O103+O118+O133+O148+O163+O178</f>
        <v>3358251</v>
      </c>
      <c r="P13" s="9">
        <f t="shared" si="10"/>
        <v>397296</v>
      </c>
      <c r="Q13" s="3"/>
      <c r="R13" s="3"/>
      <c r="S13" s="14">
        <f t="shared" si="4"/>
        <v>2.2968821384864069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2014762</v>
      </c>
      <c r="H14" s="9"/>
      <c r="I14" s="9">
        <f t="shared" si="0"/>
        <v>1781562</v>
      </c>
      <c r="J14" s="9">
        <f t="shared" ref="J14" si="11">J29+J44+J59+J74+J89+J104+J119+J134+J149+J164+J179</f>
        <v>233200</v>
      </c>
      <c r="K14" s="9"/>
      <c r="L14" s="9"/>
      <c r="M14" s="9">
        <f t="shared" ref="M14" si="12">M29+M44+M59+M74+M89+M104+M119+M134+M149+M164+M179</f>
        <v>6561981</v>
      </c>
      <c r="N14" s="9"/>
      <c r="O14" s="9">
        <f t="shared" ref="O14:P14" si="13">O29+O44+O59+O74+O89+O104+O119+O134+O149+O164+O179</f>
        <v>6001572</v>
      </c>
      <c r="P14" s="9">
        <f t="shared" si="13"/>
        <v>560409</v>
      </c>
      <c r="Q14" s="3"/>
      <c r="R14" s="3"/>
      <c r="S14" s="14">
        <f>M14/G14</f>
        <v>3.2569509450744056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2047024</v>
      </c>
      <c r="H15" s="9"/>
      <c r="I15" s="9">
        <f t="shared" si="0"/>
        <v>1665485</v>
      </c>
      <c r="J15" s="9">
        <f t="shared" ref="J15" si="14">J30+J45+J60+J75+J90+J105+J120+J135+J150+J165+J180</f>
        <v>381539</v>
      </c>
      <c r="K15" s="9"/>
      <c r="L15" s="9"/>
      <c r="M15" s="9">
        <f t="shared" ref="M15" si="15">M30+M45+M60+M75+M90+M105+M120+M135+M150+M165+M180</f>
        <v>6287093</v>
      </c>
      <c r="N15" s="9"/>
      <c r="O15" s="9">
        <f t="shared" ref="O15:P15" si="16">O30+O45+O60+O75+O90+O105+O120+O135+O150+O165+O180</f>
        <v>5049984</v>
      </c>
      <c r="P15" s="9">
        <f t="shared" si="16"/>
        <v>1237109</v>
      </c>
      <c r="Q15" s="3"/>
      <c r="R15" s="3"/>
      <c r="S15" s="14">
        <f t="shared" si="4"/>
        <v>3.0713333111873626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240997</v>
      </c>
      <c r="H16" s="9"/>
      <c r="I16" s="9">
        <f t="shared" si="0"/>
        <v>191548</v>
      </c>
      <c r="J16" s="9">
        <f t="shared" ref="J16" si="17">J31+J46+J61+J76+J91+J106+J121+J136+J151+J166+J181</f>
        <v>49449</v>
      </c>
      <c r="K16" s="9"/>
      <c r="L16" s="9"/>
      <c r="M16" s="9">
        <f t="shared" ref="M16" si="18">M31+M46+M61+M76+M91+M106+M121+M136+M151+M166+M181</f>
        <v>770097</v>
      </c>
      <c r="N16" s="9"/>
      <c r="O16" s="9">
        <f t="shared" ref="O16:P16" si="19">O31+O46+O61+O76+O91+O106+O121+O136+O151+O166+O181</f>
        <v>660012</v>
      </c>
      <c r="P16" s="9">
        <f t="shared" si="19"/>
        <v>110085</v>
      </c>
      <c r="Q16" s="3"/>
      <c r="R16" s="3"/>
      <c r="S16" s="14">
        <f t="shared" si="4"/>
        <v>3.1954630140624158</v>
      </c>
      <c r="T16" s="39">
        <f>O16/M16</f>
        <v>0.85705047545958501</v>
      </c>
      <c r="U16" s="39">
        <f>P16/M16</f>
        <v>0.14294952454041504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623671</v>
      </c>
      <c r="H17" s="9"/>
      <c r="I17" s="9">
        <f t="shared" si="0"/>
        <v>537658</v>
      </c>
      <c r="J17" s="9">
        <f t="shared" ref="J17" si="20">J32+J47+J62+J77+J92+J107+J122+J137+J152+J167+J182</f>
        <v>86013</v>
      </c>
      <c r="K17" s="9"/>
      <c r="L17" s="9"/>
      <c r="M17" s="9">
        <f t="shared" ref="M17" si="21">M32+M47+M62+M77+M92+M107+M122+M137+M152+M167+M182</f>
        <v>1575838</v>
      </c>
      <c r="N17" s="9"/>
      <c r="O17" s="9">
        <f t="shared" ref="O17:P17" si="22">O32+O47+O62+O77+O92+O107+O122+O137+O152+O167+O182</f>
        <v>1384678</v>
      </c>
      <c r="P17" s="9">
        <f t="shared" si="22"/>
        <v>191160</v>
      </c>
      <c r="Q17" s="3"/>
      <c r="R17" s="3"/>
      <c r="S17" s="14">
        <f t="shared" si="4"/>
        <v>2.5267136038071354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362543</v>
      </c>
      <c r="H18" s="9"/>
      <c r="I18" s="9">
        <f t="shared" si="0"/>
        <v>301805</v>
      </c>
      <c r="J18" s="9">
        <f t="shared" ref="J18" si="23">J33+J48+J63+J78+J93+J108+J123+J138+J153+J168+J183</f>
        <v>60738</v>
      </c>
      <c r="K18" s="9"/>
      <c r="L18" s="9"/>
      <c r="M18" s="9">
        <f t="shared" ref="M18" si="24">M33+M48+M63+M78+M93+M108+M123+M138+M153+M168+M183</f>
        <v>806109</v>
      </c>
      <c r="N18" s="9"/>
      <c r="O18" s="9">
        <f t="shared" ref="O18:P18" si="25">O33+O48+O63+O78+O93+O108+O123+O138+O153+O168+O183</f>
        <v>686755</v>
      </c>
      <c r="P18" s="9">
        <f t="shared" si="25"/>
        <v>119354</v>
      </c>
      <c r="Q18" s="3"/>
      <c r="R18" s="3"/>
      <c r="S18" s="14">
        <f t="shared" si="4"/>
        <v>2.2234852141676988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1472956</v>
      </c>
      <c r="H19" s="9"/>
      <c r="I19" s="9">
        <f t="shared" si="0"/>
        <v>1225281</v>
      </c>
      <c r="J19" s="9">
        <f t="shared" ref="J19" si="26">J34+J49+J64+J79+J94+J109+J124+J139+J154+J169+J184</f>
        <v>247675</v>
      </c>
      <c r="K19" s="9"/>
      <c r="L19" s="9"/>
      <c r="M19" s="9">
        <f t="shared" ref="M19" si="27">M34+M49+M64+M79+M94+M109+M124+M139+M154+M169+M184</f>
        <v>2895318</v>
      </c>
      <c r="N19" s="9"/>
      <c r="O19" s="9">
        <f t="shared" ref="O19:P19" si="28">O34+O49+O64+O79+O94+O109+O124+O139+O154+O169+O184</f>
        <v>2363717</v>
      </c>
      <c r="P19" s="9">
        <f t="shared" si="28"/>
        <v>531601</v>
      </c>
      <c r="Q19" s="3"/>
      <c r="R19" s="3"/>
      <c r="S19" s="14">
        <f t="shared" si="4"/>
        <v>1.9656513840196177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3960144</v>
      </c>
      <c r="H20" s="9"/>
      <c r="I20" s="9">
        <f t="shared" si="0"/>
        <v>2733059</v>
      </c>
      <c r="J20" s="9">
        <f t="shared" ref="J20" si="29">J35+J50+J65+J80+J95+J110+J125+J140+J155+J170+J185</f>
        <v>1227085</v>
      </c>
      <c r="K20" s="9"/>
      <c r="L20" s="9"/>
      <c r="M20" s="9">
        <f t="shared" ref="M20" si="30">M35+M50+M65+M80+M95+M110+M125+M140+M155+M170+M185</f>
        <v>7285144</v>
      </c>
      <c r="N20" s="9"/>
      <c r="O20" s="9">
        <f t="shared" ref="O20:P20" si="31">O35+O50+O65+O80+O95+O110+O125+O140+O155+O170+O185</f>
        <v>4967092</v>
      </c>
      <c r="P20" s="9">
        <f t="shared" si="31"/>
        <v>2318052</v>
      </c>
      <c r="Q20" s="3"/>
      <c r="R20" s="3"/>
      <c r="S20" s="14">
        <f t="shared" si="4"/>
        <v>1.8396159331579862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3312211</v>
      </c>
      <c r="H21" s="9"/>
      <c r="I21" s="9">
        <f t="shared" si="0"/>
        <v>2176370</v>
      </c>
      <c r="J21" s="9">
        <f t="shared" ref="J21" si="32">J36+J51+J66+J81+J96+J111+J126+J141+J156+J171+J186</f>
        <v>1135841</v>
      </c>
      <c r="K21" s="9"/>
      <c r="L21" s="9"/>
      <c r="M21" s="9">
        <f t="shared" ref="M21" si="33">M36+M51+M66+M81+M96+M111+M126+M141+M156+M171+M186</f>
        <v>5552215</v>
      </c>
      <c r="N21" s="9"/>
      <c r="O21" s="9">
        <f t="shared" ref="O21:P21" si="34">O36+O51+O66+O81+O96+O111+O126+O141+O156+O171+O186</f>
        <v>3484795</v>
      </c>
      <c r="P21" s="9">
        <f t="shared" si="34"/>
        <v>2067420</v>
      </c>
      <c r="Q21" s="3"/>
      <c r="R21" s="3"/>
      <c r="S21" s="14">
        <f t="shared" si="4"/>
        <v>1.6762866254595494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3422795</v>
      </c>
      <c r="H22" s="9"/>
      <c r="I22" s="9">
        <f t="shared" si="0"/>
        <v>2837891</v>
      </c>
      <c r="J22" s="9">
        <f t="shared" ref="J22" si="35">J37+J52+J67+J82+J97+J112+J127+J142+J157+J172+J187</f>
        <v>584904</v>
      </c>
      <c r="K22" s="9"/>
      <c r="L22" s="9"/>
      <c r="M22" s="9">
        <f t="shared" ref="M22" si="36">M37+M52+M67+M82+M97+M112+M127+M142+M157+M172+M187</f>
        <v>6674259</v>
      </c>
      <c r="N22" s="9"/>
      <c r="O22" s="9">
        <f t="shared" ref="O22:P22" si="37">O37+O52+O67+O82+O97+O112+O127+O142+O157+O172+O187</f>
        <v>5545507</v>
      </c>
      <c r="P22" s="9">
        <f t="shared" si="37"/>
        <v>1128752</v>
      </c>
      <c r="Q22" s="3"/>
      <c r="R22" s="3"/>
      <c r="S22" s="14">
        <f t="shared" si="4"/>
        <v>1.9499441246116114</v>
      </c>
    </row>
    <row r="23" spans="1:19" s="10" customFormat="1" ht="33.75" customHeight="1" x14ac:dyDescent="0.3">
      <c r="A23" s="75" t="s">
        <v>16</v>
      </c>
      <c r="B23" s="80"/>
      <c r="C23" s="80"/>
      <c r="D23" s="80"/>
      <c r="E23" s="80"/>
      <c r="F23" s="80"/>
      <c r="G23" s="54"/>
      <c r="H23" s="80"/>
      <c r="I23" s="54"/>
      <c r="J23" s="80"/>
      <c r="K23" s="80"/>
      <c r="L23" s="80"/>
      <c r="M23" s="54"/>
      <c r="N23" s="80"/>
      <c r="O23" s="54"/>
      <c r="P23" s="80"/>
      <c r="Q23" s="80"/>
      <c r="R23" s="80"/>
      <c r="S23" s="80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109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75" t="s">
        <v>42</v>
      </c>
      <c r="B38" s="80"/>
      <c r="C38" s="80"/>
      <c r="D38" s="80"/>
      <c r="E38" s="80"/>
      <c r="F38" s="80"/>
      <c r="G38" s="54"/>
      <c r="H38" s="80"/>
      <c r="I38" s="54"/>
      <c r="J38" s="80"/>
      <c r="K38" s="80"/>
      <c r="L38" s="80"/>
      <c r="M38" s="54"/>
      <c r="N38" s="80"/>
      <c r="O38" s="54"/>
      <c r="P38" s="80"/>
      <c r="Q38" s="80"/>
      <c r="R38" s="80"/>
      <c r="S38" s="80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109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75" t="s">
        <v>43</v>
      </c>
      <c r="B53" s="80"/>
      <c r="C53" s="80"/>
      <c r="D53" s="80"/>
      <c r="E53" s="80"/>
      <c r="F53" s="80"/>
      <c r="G53" s="54"/>
      <c r="H53" s="80"/>
      <c r="I53" s="54"/>
      <c r="J53" s="80"/>
      <c r="K53" s="80"/>
      <c r="L53" s="80"/>
      <c r="M53" s="54"/>
      <c r="N53" s="80"/>
      <c r="O53" s="54"/>
      <c r="P53" s="80"/>
      <c r="Q53" s="80"/>
      <c r="R53" s="80"/>
      <c r="S53" s="80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109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75" t="s">
        <v>44</v>
      </c>
      <c r="B68" s="80"/>
      <c r="C68" s="80"/>
      <c r="D68" s="80"/>
      <c r="E68" s="80"/>
      <c r="F68" s="80"/>
      <c r="G68" s="54"/>
      <c r="H68" s="80"/>
      <c r="I68" s="54"/>
      <c r="J68" s="80"/>
      <c r="K68" s="80"/>
      <c r="L68" s="80"/>
      <c r="M68" s="54"/>
      <c r="N68" s="80"/>
      <c r="O68" s="54"/>
      <c r="P68" s="80"/>
      <c r="Q68" s="80"/>
      <c r="R68" s="80"/>
      <c r="S68" s="80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109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75" t="s">
        <v>45</v>
      </c>
      <c r="B83" s="80"/>
      <c r="C83" s="80"/>
      <c r="D83" s="80"/>
      <c r="E83" s="80"/>
      <c r="F83" s="80"/>
      <c r="G83" s="54"/>
      <c r="H83" s="80"/>
      <c r="I83" s="54"/>
      <c r="J83" s="80"/>
      <c r="K83" s="80"/>
      <c r="L83" s="80"/>
      <c r="M83" s="54"/>
      <c r="N83" s="80"/>
      <c r="O83" s="54"/>
      <c r="P83" s="80"/>
      <c r="Q83" s="80"/>
      <c r="R83" s="80"/>
      <c r="S83" s="80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109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75" t="s">
        <v>46</v>
      </c>
      <c r="B98" s="80"/>
      <c r="C98" s="80"/>
      <c r="D98" s="80"/>
      <c r="E98" s="80"/>
      <c r="F98" s="80"/>
      <c r="G98" s="54"/>
      <c r="H98" s="80"/>
      <c r="I98" s="54"/>
      <c r="J98" s="80"/>
      <c r="K98" s="80"/>
      <c r="L98" s="80"/>
      <c r="M98" s="54"/>
      <c r="N98" s="80"/>
      <c r="O98" s="54"/>
      <c r="P98" s="80"/>
      <c r="Q98" s="80"/>
      <c r="R98" s="80"/>
      <c r="S98" s="80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109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75" t="s">
        <v>47</v>
      </c>
      <c r="B113" s="80"/>
      <c r="C113" s="80"/>
      <c r="D113" s="80"/>
      <c r="E113" s="80"/>
      <c r="F113" s="80"/>
      <c r="G113" s="54"/>
      <c r="H113" s="80"/>
      <c r="I113" s="54"/>
      <c r="J113" s="80"/>
      <c r="K113" s="80"/>
      <c r="L113" s="80"/>
      <c r="M113" s="54"/>
      <c r="N113" s="80"/>
      <c r="O113" s="54"/>
      <c r="P113" s="80"/>
      <c r="Q113" s="80"/>
      <c r="R113" s="80"/>
      <c r="S113" s="80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109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75" t="s">
        <v>48</v>
      </c>
      <c r="B128" s="80"/>
      <c r="C128" s="80"/>
      <c r="D128" s="80"/>
      <c r="E128" s="80"/>
      <c r="F128" s="80"/>
      <c r="G128" s="54"/>
      <c r="H128" s="80"/>
      <c r="I128" s="54"/>
      <c r="J128" s="80"/>
      <c r="K128" s="80"/>
      <c r="L128" s="80"/>
      <c r="M128" s="54"/>
      <c r="N128" s="80"/>
      <c r="O128" s="54"/>
      <c r="P128" s="80"/>
      <c r="Q128" s="80"/>
      <c r="R128" s="80"/>
      <c r="S128" s="80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109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75" t="s">
        <v>49</v>
      </c>
      <c r="B143" s="80"/>
      <c r="C143" s="80"/>
      <c r="D143" s="80"/>
      <c r="E143" s="80"/>
      <c r="F143" s="80"/>
      <c r="G143" s="54"/>
      <c r="H143" s="80"/>
      <c r="I143" s="54"/>
      <c r="J143" s="80"/>
      <c r="K143" s="80"/>
      <c r="L143" s="80"/>
      <c r="M143" s="54"/>
      <c r="N143" s="80"/>
      <c r="O143" s="54"/>
      <c r="P143" s="80"/>
      <c r="Q143" s="80"/>
      <c r="R143" s="80"/>
      <c r="S143" s="80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109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75" t="s">
        <v>50</v>
      </c>
      <c r="B158" s="80"/>
      <c r="C158" s="80"/>
      <c r="D158" s="80"/>
      <c r="E158" s="80"/>
      <c r="F158" s="80"/>
      <c r="G158" s="54"/>
      <c r="H158" s="80"/>
      <c r="I158" s="54"/>
      <c r="J158" s="80"/>
      <c r="K158" s="80"/>
      <c r="L158" s="80"/>
      <c r="M158" s="54"/>
      <c r="N158" s="80"/>
      <c r="O158" s="54"/>
      <c r="P158" s="80"/>
      <c r="Q158" s="80"/>
      <c r="R158" s="80"/>
      <c r="S158" s="80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109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75" t="s">
        <v>51</v>
      </c>
      <c r="B173" s="80"/>
      <c r="C173" s="80"/>
      <c r="D173" s="80"/>
      <c r="E173" s="80"/>
      <c r="F173" s="80"/>
      <c r="G173" s="54"/>
      <c r="H173" s="80"/>
      <c r="I173" s="54"/>
      <c r="J173" s="80"/>
      <c r="K173" s="80"/>
      <c r="L173" s="80"/>
      <c r="M173" s="54"/>
      <c r="N173" s="80"/>
      <c r="O173" s="54"/>
      <c r="P173" s="80"/>
      <c r="Q173" s="80"/>
      <c r="R173" s="80"/>
      <c r="S173" s="80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109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75" t="s">
        <v>52</v>
      </c>
      <c r="B188" s="80"/>
      <c r="C188" s="80"/>
      <c r="D188" s="80"/>
      <c r="E188" s="80"/>
      <c r="F188" s="80"/>
      <c r="G188" s="54"/>
      <c r="H188" s="80"/>
      <c r="I188" s="54"/>
      <c r="J188" s="80"/>
      <c r="K188" s="80"/>
      <c r="L188" s="80"/>
      <c r="M188" s="54"/>
      <c r="N188" s="80"/>
      <c r="O188" s="54"/>
      <c r="P188" s="80"/>
      <c r="Q188" s="80"/>
      <c r="R188" s="80"/>
      <c r="S188" s="80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109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2024</vt:lpstr>
      <vt:lpstr>VÄR zu 2019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'2024'!Drucktitel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2025-01-17T07:12:21Z</dcterms:modified>
</cp:coreProperties>
</file>