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4_April_2025\Versand\"/>
    </mc:Choice>
  </mc:AlternateContent>
  <xr:revisionPtr revIDLastSave="0" documentId="13_ncr:1_{8A3C2FFD-93DC-4C12-ABED-FF503C4AA7E5}" xr6:coauthVersionLast="47" xr6:coauthVersionMax="47" xr10:uidLastSave="{00000000-0000-0000-0000-000000000000}"/>
  <bookViews>
    <workbookView xWindow="1116" yWindow="1116" windowWidth="17280" windowHeight="8880" xr2:uid="{00000000-000D-0000-FFFF-FFFF00000000}"/>
  </bookViews>
  <sheets>
    <sheet name="2025" sheetId="8" r:id="rId1"/>
    <sheet name="VÄR zu 2019" sheetId="4" r:id="rId2"/>
    <sheet name="2024" sheetId="9" r:id="rId3"/>
    <sheet name="2023" sheetId="7" r:id="rId4"/>
    <sheet name="2022" sheetId="6" r:id="rId5"/>
    <sheet name="2021" sheetId="1" r:id="rId6"/>
    <sheet name="2020" sheetId="2" r:id="rId7"/>
    <sheet name="2019" sheetId="3" r:id="rId8"/>
  </sheets>
  <externalReferences>
    <externalReference r:id="rId9"/>
    <externalReference r:id="rId10"/>
  </externalReferences>
  <definedNames>
    <definedName name="_xlnm._FilterDatabase" localSheetId="5" hidden="1">'2021'!$A$10:$S$22</definedName>
    <definedName name="_xlnm._FilterDatabase" localSheetId="4" hidden="1">'2022'!$A$10:$S$22</definedName>
    <definedName name="_xlnm._FilterDatabase" localSheetId="3" hidden="1">'2023'!$A$10:$S$22</definedName>
    <definedName name="_xlnm._FilterDatabase" localSheetId="0" hidden="1">'2025'!$A$10:$S$22</definedName>
    <definedName name="_xlnm.Print_Titles" localSheetId="5">'2021'!$1:$6</definedName>
    <definedName name="_xlnm.Print_Titles" localSheetId="4">'2022'!$1:$6</definedName>
    <definedName name="_xlnm.Print_Titles" localSheetId="3">'2023'!$1:$6</definedName>
    <definedName name="_xlnm.Print_Titles" localSheetId="0">'2025'!$1:$6</definedName>
    <definedName name="_xlnm.Print_Titles" localSheetId="1">'VÄR zu 2019'!$1:$6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9" l="1"/>
  <c r="A8" i="3"/>
  <c r="A8" i="7"/>
  <c r="A8" i="8"/>
  <c r="S37" i="8" l="1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S127" i="8"/>
  <c r="R127" i="8"/>
  <c r="Q127" i="8"/>
  <c r="P127" i="8"/>
  <c r="O127" i="8"/>
  <c r="N127" i="8"/>
  <c r="M127" i="8"/>
  <c r="L127" i="8"/>
  <c r="K127" i="8"/>
  <c r="J127" i="8"/>
  <c r="I127" i="8"/>
  <c r="H127" i="8"/>
  <c r="G127" i="8"/>
  <c r="F127" i="8"/>
  <c r="E127" i="8"/>
  <c r="D127" i="8"/>
  <c r="C127" i="8"/>
  <c r="S126" i="8"/>
  <c r="R126" i="8"/>
  <c r="Q126" i="8"/>
  <c r="P126" i="8"/>
  <c r="O126" i="8"/>
  <c r="N126" i="8"/>
  <c r="M126" i="8"/>
  <c r="L126" i="8"/>
  <c r="K126" i="8"/>
  <c r="J126" i="8"/>
  <c r="I126" i="8"/>
  <c r="H126" i="8"/>
  <c r="G126" i="8"/>
  <c r="F126" i="8"/>
  <c r="E126" i="8"/>
  <c r="D126" i="8"/>
  <c r="C126" i="8"/>
  <c r="S125" i="8"/>
  <c r="R125" i="8"/>
  <c r="Q125" i="8"/>
  <c r="P125" i="8"/>
  <c r="O125" i="8"/>
  <c r="N125" i="8"/>
  <c r="M125" i="8"/>
  <c r="L125" i="8"/>
  <c r="K125" i="8"/>
  <c r="J125" i="8"/>
  <c r="I125" i="8"/>
  <c r="H125" i="8"/>
  <c r="G125" i="8"/>
  <c r="F125" i="8"/>
  <c r="E125" i="8"/>
  <c r="D125" i="8"/>
  <c r="C125" i="8"/>
  <c r="S124" i="8"/>
  <c r="R124" i="8"/>
  <c r="Q124" i="8"/>
  <c r="P124" i="8"/>
  <c r="O124" i="8"/>
  <c r="N124" i="8"/>
  <c r="M124" i="8"/>
  <c r="L124" i="8"/>
  <c r="K124" i="8"/>
  <c r="J124" i="8"/>
  <c r="I124" i="8"/>
  <c r="H124" i="8"/>
  <c r="G124" i="8"/>
  <c r="F124" i="8"/>
  <c r="E124" i="8"/>
  <c r="D124" i="8"/>
  <c r="C124" i="8"/>
  <c r="S123" i="8"/>
  <c r="R123" i="8"/>
  <c r="Q123" i="8"/>
  <c r="P123" i="8"/>
  <c r="O123" i="8"/>
  <c r="N123" i="8"/>
  <c r="M123" i="8"/>
  <c r="L123" i="8"/>
  <c r="K123" i="8"/>
  <c r="J123" i="8"/>
  <c r="I123" i="8"/>
  <c r="H123" i="8"/>
  <c r="G123" i="8"/>
  <c r="F123" i="8"/>
  <c r="E123" i="8"/>
  <c r="D123" i="8"/>
  <c r="C123" i="8"/>
  <c r="S122" i="8"/>
  <c r="R122" i="8"/>
  <c r="Q122" i="8"/>
  <c r="P122" i="8"/>
  <c r="O122" i="8"/>
  <c r="N122" i="8"/>
  <c r="M122" i="8"/>
  <c r="L122" i="8"/>
  <c r="K122" i="8"/>
  <c r="J122" i="8"/>
  <c r="I122" i="8"/>
  <c r="H122" i="8"/>
  <c r="G122" i="8"/>
  <c r="F122" i="8"/>
  <c r="E122" i="8"/>
  <c r="D122" i="8"/>
  <c r="C122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S142" i="8"/>
  <c r="R142" i="8"/>
  <c r="Q142" i="8"/>
  <c r="P142" i="8"/>
  <c r="O142" i="8"/>
  <c r="N142" i="8"/>
  <c r="M142" i="8"/>
  <c r="L142" i="8"/>
  <c r="K142" i="8"/>
  <c r="J142" i="8"/>
  <c r="I142" i="8"/>
  <c r="H142" i="8"/>
  <c r="G142" i="8"/>
  <c r="F142" i="8"/>
  <c r="E142" i="8"/>
  <c r="D142" i="8"/>
  <c r="C142" i="8"/>
  <c r="S141" i="8"/>
  <c r="R141" i="8"/>
  <c r="Q141" i="8"/>
  <c r="P141" i="8"/>
  <c r="O141" i="8"/>
  <c r="N141" i="8"/>
  <c r="M141" i="8"/>
  <c r="L141" i="8"/>
  <c r="K141" i="8"/>
  <c r="J141" i="8"/>
  <c r="I141" i="8"/>
  <c r="H141" i="8"/>
  <c r="G141" i="8"/>
  <c r="F141" i="8"/>
  <c r="E141" i="8"/>
  <c r="D141" i="8"/>
  <c r="C141" i="8"/>
  <c r="S140" i="8"/>
  <c r="R140" i="8"/>
  <c r="Q140" i="8"/>
  <c r="P140" i="8"/>
  <c r="O140" i="8"/>
  <c r="N140" i="8"/>
  <c r="M140" i="8"/>
  <c r="L140" i="8"/>
  <c r="K140" i="8"/>
  <c r="J140" i="8"/>
  <c r="I140" i="8"/>
  <c r="H140" i="8"/>
  <c r="G140" i="8"/>
  <c r="F140" i="8"/>
  <c r="E140" i="8"/>
  <c r="D140" i="8"/>
  <c r="C140" i="8"/>
  <c r="S139" i="8"/>
  <c r="R139" i="8"/>
  <c r="Q139" i="8"/>
  <c r="P139" i="8"/>
  <c r="O139" i="8"/>
  <c r="N139" i="8"/>
  <c r="M139" i="8"/>
  <c r="L139" i="8"/>
  <c r="K139" i="8"/>
  <c r="J139" i="8"/>
  <c r="I139" i="8"/>
  <c r="H139" i="8"/>
  <c r="G139" i="8"/>
  <c r="F139" i="8"/>
  <c r="E139" i="8"/>
  <c r="D139" i="8"/>
  <c r="C139" i="8"/>
  <c r="S138" i="8"/>
  <c r="R138" i="8"/>
  <c r="Q138" i="8"/>
  <c r="P138" i="8"/>
  <c r="O138" i="8"/>
  <c r="N138" i="8"/>
  <c r="M138" i="8"/>
  <c r="L138" i="8"/>
  <c r="K138" i="8"/>
  <c r="J138" i="8"/>
  <c r="I138" i="8"/>
  <c r="H138" i="8"/>
  <c r="G138" i="8"/>
  <c r="F138" i="8"/>
  <c r="E138" i="8"/>
  <c r="D138" i="8"/>
  <c r="C138" i="8"/>
  <c r="S137" i="8"/>
  <c r="R137" i="8"/>
  <c r="Q137" i="8"/>
  <c r="P137" i="8"/>
  <c r="O137" i="8"/>
  <c r="N137" i="8"/>
  <c r="M137" i="8"/>
  <c r="L137" i="8"/>
  <c r="K137" i="8"/>
  <c r="J137" i="8"/>
  <c r="I137" i="8"/>
  <c r="H137" i="8"/>
  <c r="G137" i="8"/>
  <c r="F137" i="8"/>
  <c r="E137" i="8"/>
  <c r="D137" i="8"/>
  <c r="C137" i="8"/>
  <c r="S136" i="8"/>
  <c r="R136" i="8"/>
  <c r="Q136" i="8"/>
  <c r="P136" i="8"/>
  <c r="O136" i="8"/>
  <c r="N136" i="8"/>
  <c r="M136" i="8"/>
  <c r="L136" i="8"/>
  <c r="K136" i="8"/>
  <c r="J136" i="8"/>
  <c r="I136" i="8"/>
  <c r="H136" i="8"/>
  <c r="G136" i="8"/>
  <c r="F136" i="8"/>
  <c r="E136" i="8"/>
  <c r="D136" i="8"/>
  <c r="C136" i="8"/>
  <c r="S135" i="8"/>
  <c r="R135" i="8"/>
  <c r="Q135" i="8"/>
  <c r="P135" i="8"/>
  <c r="O135" i="8"/>
  <c r="N135" i="8"/>
  <c r="M135" i="8"/>
  <c r="L135" i="8"/>
  <c r="K135" i="8"/>
  <c r="J135" i="8"/>
  <c r="I135" i="8"/>
  <c r="H135" i="8"/>
  <c r="G135" i="8"/>
  <c r="F135" i="8"/>
  <c r="E135" i="8"/>
  <c r="D135" i="8"/>
  <c r="C135" i="8"/>
  <c r="S134" i="8"/>
  <c r="R134" i="8"/>
  <c r="Q134" i="8"/>
  <c r="P134" i="8"/>
  <c r="O134" i="8"/>
  <c r="N134" i="8"/>
  <c r="M134" i="8"/>
  <c r="L134" i="8"/>
  <c r="K134" i="8"/>
  <c r="J134" i="8"/>
  <c r="I134" i="8"/>
  <c r="H134" i="8"/>
  <c r="G134" i="8"/>
  <c r="F134" i="8"/>
  <c r="E134" i="8"/>
  <c r="D134" i="8"/>
  <c r="C134" i="8"/>
  <c r="S133" i="8"/>
  <c r="R133" i="8"/>
  <c r="Q133" i="8"/>
  <c r="P133" i="8"/>
  <c r="O133" i="8"/>
  <c r="N133" i="8"/>
  <c r="M133" i="8"/>
  <c r="L133" i="8"/>
  <c r="K133" i="8"/>
  <c r="J133" i="8"/>
  <c r="I133" i="8"/>
  <c r="H133" i="8"/>
  <c r="G133" i="8"/>
  <c r="F133" i="8"/>
  <c r="E133" i="8"/>
  <c r="D133" i="8"/>
  <c r="C133" i="8"/>
  <c r="S132" i="8"/>
  <c r="R132" i="8"/>
  <c r="Q132" i="8"/>
  <c r="P132" i="8"/>
  <c r="O132" i="8"/>
  <c r="N132" i="8"/>
  <c r="M132" i="8"/>
  <c r="L132" i="8"/>
  <c r="K132" i="8"/>
  <c r="J132" i="8"/>
  <c r="I132" i="8"/>
  <c r="H132" i="8"/>
  <c r="G132" i="8"/>
  <c r="F132" i="8"/>
  <c r="E132" i="8"/>
  <c r="D132" i="8"/>
  <c r="C132" i="8"/>
  <c r="S131" i="8"/>
  <c r="R131" i="8"/>
  <c r="Q131" i="8"/>
  <c r="P131" i="8"/>
  <c r="O131" i="8"/>
  <c r="N131" i="8"/>
  <c r="M131" i="8"/>
  <c r="L131" i="8"/>
  <c r="K131" i="8"/>
  <c r="J131" i="8"/>
  <c r="I131" i="8"/>
  <c r="H131" i="8"/>
  <c r="G131" i="8"/>
  <c r="F131" i="8"/>
  <c r="E131" i="8"/>
  <c r="D131" i="8"/>
  <c r="C131" i="8"/>
  <c r="S129" i="8"/>
  <c r="R129" i="8"/>
  <c r="Q129" i="8"/>
  <c r="P129" i="8"/>
  <c r="O129" i="8"/>
  <c r="N129" i="8"/>
  <c r="M129" i="8"/>
  <c r="L129" i="8"/>
  <c r="K129" i="8"/>
  <c r="J129" i="8"/>
  <c r="I129" i="8"/>
  <c r="H129" i="8"/>
  <c r="G129" i="8"/>
  <c r="F129" i="8"/>
  <c r="E129" i="8"/>
  <c r="D129" i="8"/>
  <c r="C129" i="8"/>
  <c r="S157" i="8"/>
  <c r="R157" i="8"/>
  <c r="Q157" i="8"/>
  <c r="P157" i="8"/>
  <c r="O157" i="8"/>
  <c r="N157" i="8"/>
  <c r="M157" i="8"/>
  <c r="L157" i="8"/>
  <c r="K157" i="8"/>
  <c r="J157" i="8"/>
  <c r="I157" i="8"/>
  <c r="H157" i="8"/>
  <c r="G157" i="8"/>
  <c r="F157" i="8"/>
  <c r="E157" i="8"/>
  <c r="D157" i="8"/>
  <c r="C157" i="8"/>
  <c r="S156" i="8"/>
  <c r="R156" i="8"/>
  <c r="Q156" i="8"/>
  <c r="P156" i="8"/>
  <c r="O156" i="8"/>
  <c r="N156" i="8"/>
  <c r="M156" i="8"/>
  <c r="L156" i="8"/>
  <c r="K156" i="8"/>
  <c r="J156" i="8"/>
  <c r="I156" i="8"/>
  <c r="H156" i="8"/>
  <c r="G156" i="8"/>
  <c r="F156" i="8"/>
  <c r="E156" i="8"/>
  <c r="D156" i="8"/>
  <c r="C156" i="8"/>
  <c r="S155" i="8"/>
  <c r="R155" i="8"/>
  <c r="Q155" i="8"/>
  <c r="P155" i="8"/>
  <c r="O155" i="8"/>
  <c r="N155" i="8"/>
  <c r="M155" i="8"/>
  <c r="L155" i="8"/>
  <c r="K155" i="8"/>
  <c r="J155" i="8"/>
  <c r="I155" i="8"/>
  <c r="H155" i="8"/>
  <c r="G155" i="8"/>
  <c r="F155" i="8"/>
  <c r="E155" i="8"/>
  <c r="D155" i="8"/>
  <c r="C155" i="8"/>
  <c r="S154" i="8"/>
  <c r="R154" i="8"/>
  <c r="Q154" i="8"/>
  <c r="P154" i="8"/>
  <c r="O154" i="8"/>
  <c r="N154" i="8"/>
  <c r="M154" i="8"/>
  <c r="L154" i="8"/>
  <c r="K154" i="8"/>
  <c r="J154" i="8"/>
  <c r="I154" i="8"/>
  <c r="H154" i="8"/>
  <c r="G154" i="8"/>
  <c r="F154" i="8"/>
  <c r="E154" i="8"/>
  <c r="D154" i="8"/>
  <c r="C154" i="8"/>
  <c r="S153" i="8"/>
  <c r="R153" i="8"/>
  <c r="Q153" i="8"/>
  <c r="P153" i="8"/>
  <c r="O153" i="8"/>
  <c r="N153" i="8"/>
  <c r="M153" i="8"/>
  <c r="L153" i="8"/>
  <c r="K153" i="8"/>
  <c r="J153" i="8"/>
  <c r="I153" i="8"/>
  <c r="H153" i="8"/>
  <c r="G153" i="8"/>
  <c r="F153" i="8"/>
  <c r="E153" i="8"/>
  <c r="D153" i="8"/>
  <c r="C153" i="8"/>
  <c r="S152" i="8"/>
  <c r="R152" i="8"/>
  <c r="Q152" i="8"/>
  <c r="P152" i="8"/>
  <c r="O152" i="8"/>
  <c r="N152" i="8"/>
  <c r="M152" i="8"/>
  <c r="L152" i="8"/>
  <c r="K152" i="8"/>
  <c r="J152" i="8"/>
  <c r="I152" i="8"/>
  <c r="H152" i="8"/>
  <c r="G152" i="8"/>
  <c r="F152" i="8"/>
  <c r="E152" i="8"/>
  <c r="D152" i="8"/>
  <c r="C152" i="8"/>
  <c r="S151" i="8"/>
  <c r="R151" i="8"/>
  <c r="Q151" i="8"/>
  <c r="P151" i="8"/>
  <c r="O151" i="8"/>
  <c r="N151" i="8"/>
  <c r="M151" i="8"/>
  <c r="L151" i="8"/>
  <c r="K151" i="8"/>
  <c r="J151" i="8"/>
  <c r="I151" i="8"/>
  <c r="H151" i="8"/>
  <c r="G151" i="8"/>
  <c r="F151" i="8"/>
  <c r="E151" i="8"/>
  <c r="D151" i="8"/>
  <c r="C151" i="8"/>
  <c r="S150" i="8"/>
  <c r="R150" i="8"/>
  <c r="Q150" i="8"/>
  <c r="P150" i="8"/>
  <c r="O150" i="8"/>
  <c r="N150" i="8"/>
  <c r="M150" i="8"/>
  <c r="L150" i="8"/>
  <c r="K150" i="8"/>
  <c r="J150" i="8"/>
  <c r="I150" i="8"/>
  <c r="H150" i="8"/>
  <c r="G150" i="8"/>
  <c r="F150" i="8"/>
  <c r="E150" i="8"/>
  <c r="D150" i="8"/>
  <c r="C150" i="8"/>
  <c r="S149" i="8"/>
  <c r="R149" i="8"/>
  <c r="Q149" i="8"/>
  <c r="P149" i="8"/>
  <c r="O149" i="8"/>
  <c r="N149" i="8"/>
  <c r="M149" i="8"/>
  <c r="L149" i="8"/>
  <c r="K149" i="8"/>
  <c r="J149" i="8"/>
  <c r="I149" i="8"/>
  <c r="H149" i="8"/>
  <c r="G149" i="8"/>
  <c r="F149" i="8"/>
  <c r="E149" i="8"/>
  <c r="D149" i="8"/>
  <c r="C149" i="8"/>
  <c r="S148" i="8"/>
  <c r="R148" i="8"/>
  <c r="Q148" i="8"/>
  <c r="P148" i="8"/>
  <c r="O148" i="8"/>
  <c r="N148" i="8"/>
  <c r="M148" i="8"/>
  <c r="L148" i="8"/>
  <c r="K148" i="8"/>
  <c r="J148" i="8"/>
  <c r="I148" i="8"/>
  <c r="H148" i="8"/>
  <c r="G148" i="8"/>
  <c r="F148" i="8"/>
  <c r="E148" i="8"/>
  <c r="D148" i="8"/>
  <c r="C148" i="8"/>
  <c r="S147" i="8"/>
  <c r="R147" i="8"/>
  <c r="Q147" i="8"/>
  <c r="P147" i="8"/>
  <c r="O147" i="8"/>
  <c r="N147" i="8"/>
  <c r="M147" i="8"/>
  <c r="L147" i="8"/>
  <c r="K147" i="8"/>
  <c r="J147" i="8"/>
  <c r="I147" i="8"/>
  <c r="H147" i="8"/>
  <c r="G147" i="8"/>
  <c r="F147" i="8"/>
  <c r="E147" i="8"/>
  <c r="D147" i="8"/>
  <c r="C147" i="8"/>
  <c r="S146" i="8"/>
  <c r="R146" i="8"/>
  <c r="Q146" i="8"/>
  <c r="P146" i="8"/>
  <c r="O146" i="8"/>
  <c r="N146" i="8"/>
  <c r="M146" i="8"/>
  <c r="L146" i="8"/>
  <c r="K146" i="8"/>
  <c r="J146" i="8"/>
  <c r="I146" i="8"/>
  <c r="H146" i="8"/>
  <c r="G146" i="8"/>
  <c r="F146" i="8"/>
  <c r="E146" i="8"/>
  <c r="D146" i="8"/>
  <c r="C146" i="8"/>
  <c r="S144" i="8"/>
  <c r="R144" i="8"/>
  <c r="Q144" i="8"/>
  <c r="P144" i="8"/>
  <c r="O144" i="8"/>
  <c r="N144" i="8"/>
  <c r="M144" i="8"/>
  <c r="L144" i="8"/>
  <c r="K144" i="8"/>
  <c r="J144" i="8"/>
  <c r="I144" i="8"/>
  <c r="H144" i="8"/>
  <c r="G144" i="8"/>
  <c r="F144" i="8"/>
  <c r="E144" i="8"/>
  <c r="D144" i="8"/>
  <c r="C144" i="8"/>
  <c r="S172" i="8"/>
  <c r="R172" i="8"/>
  <c r="Q172" i="8"/>
  <c r="P172" i="8"/>
  <c r="O172" i="8"/>
  <c r="N172" i="8"/>
  <c r="M172" i="8"/>
  <c r="L172" i="8"/>
  <c r="K172" i="8"/>
  <c r="J172" i="8"/>
  <c r="I172" i="8"/>
  <c r="H172" i="8"/>
  <c r="G172" i="8"/>
  <c r="F172" i="8"/>
  <c r="E172" i="8"/>
  <c r="D172" i="8"/>
  <c r="C172" i="8"/>
  <c r="S171" i="8"/>
  <c r="R171" i="8"/>
  <c r="Q171" i="8"/>
  <c r="P171" i="8"/>
  <c r="O171" i="8"/>
  <c r="N171" i="8"/>
  <c r="M171" i="8"/>
  <c r="L171" i="8"/>
  <c r="K171" i="8"/>
  <c r="J171" i="8"/>
  <c r="I171" i="8"/>
  <c r="H171" i="8"/>
  <c r="G171" i="8"/>
  <c r="F171" i="8"/>
  <c r="E171" i="8"/>
  <c r="D171" i="8"/>
  <c r="C171" i="8"/>
  <c r="S170" i="8"/>
  <c r="R170" i="8"/>
  <c r="Q170" i="8"/>
  <c r="P170" i="8"/>
  <c r="O170" i="8"/>
  <c r="N170" i="8"/>
  <c r="M170" i="8"/>
  <c r="L170" i="8"/>
  <c r="K170" i="8"/>
  <c r="J170" i="8"/>
  <c r="I170" i="8"/>
  <c r="H170" i="8"/>
  <c r="G170" i="8"/>
  <c r="F170" i="8"/>
  <c r="E170" i="8"/>
  <c r="D170" i="8"/>
  <c r="C170" i="8"/>
  <c r="S169" i="8"/>
  <c r="R169" i="8"/>
  <c r="Q169" i="8"/>
  <c r="P169" i="8"/>
  <c r="O169" i="8"/>
  <c r="N169" i="8"/>
  <c r="M169" i="8"/>
  <c r="L169" i="8"/>
  <c r="K169" i="8"/>
  <c r="J169" i="8"/>
  <c r="I169" i="8"/>
  <c r="H169" i="8"/>
  <c r="G169" i="8"/>
  <c r="F169" i="8"/>
  <c r="E169" i="8"/>
  <c r="D169" i="8"/>
  <c r="C169" i="8"/>
  <c r="S168" i="8"/>
  <c r="R168" i="8"/>
  <c r="Q168" i="8"/>
  <c r="P168" i="8"/>
  <c r="O168" i="8"/>
  <c r="N168" i="8"/>
  <c r="M168" i="8"/>
  <c r="L168" i="8"/>
  <c r="K168" i="8"/>
  <c r="J168" i="8"/>
  <c r="I168" i="8"/>
  <c r="H168" i="8"/>
  <c r="G168" i="8"/>
  <c r="F168" i="8"/>
  <c r="E168" i="8"/>
  <c r="D168" i="8"/>
  <c r="C168" i="8"/>
  <c r="S167" i="8"/>
  <c r="R167" i="8"/>
  <c r="Q167" i="8"/>
  <c r="P167" i="8"/>
  <c r="O167" i="8"/>
  <c r="N167" i="8"/>
  <c r="M167" i="8"/>
  <c r="L167" i="8"/>
  <c r="K167" i="8"/>
  <c r="J167" i="8"/>
  <c r="I167" i="8"/>
  <c r="H167" i="8"/>
  <c r="G167" i="8"/>
  <c r="F167" i="8"/>
  <c r="E167" i="8"/>
  <c r="D167" i="8"/>
  <c r="C167" i="8"/>
  <c r="S166" i="8"/>
  <c r="R166" i="8"/>
  <c r="Q166" i="8"/>
  <c r="P166" i="8"/>
  <c r="O166" i="8"/>
  <c r="N166" i="8"/>
  <c r="M166" i="8"/>
  <c r="L166" i="8"/>
  <c r="K166" i="8"/>
  <c r="J166" i="8"/>
  <c r="I166" i="8"/>
  <c r="H166" i="8"/>
  <c r="G166" i="8"/>
  <c r="F166" i="8"/>
  <c r="E166" i="8"/>
  <c r="D166" i="8"/>
  <c r="C166" i="8"/>
  <c r="S165" i="8"/>
  <c r="R165" i="8"/>
  <c r="Q165" i="8"/>
  <c r="P165" i="8"/>
  <c r="O165" i="8"/>
  <c r="N165" i="8"/>
  <c r="M165" i="8"/>
  <c r="L165" i="8"/>
  <c r="K165" i="8"/>
  <c r="J165" i="8"/>
  <c r="I165" i="8"/>
  <c r="H165" i="8"/>
  <c r="G165" i="8"/>
  <c r="F165" i="8"/>
  <c r="E165" i="8"/>
  <c r="D165" i="8"/>
  <c r="C165" i="8"/>
  <c r="S164" i="8"/>
  <c r="R164" i="8"/>
  <c r="Q164" i="8"/>
  <c r="P164" i="8"/>
  <c r="O164" i="8"/>
  <c r="N164" i="8"/>
  <c r="M164" i="8"/>
  <c r="L164" i="8"/>
  <c r="K164" i="8"/>
  <c r="J164" i="8"/>
  <c r="I164" i="8"/>
  <c r="H164" i="8"/>
  <c r="G164" i="8"/>
  <c r="F164" i="8"/>
  <c r="E164" i="8"/>
  <c r="D164" i="8"/>
  <c r="C164" i="8"/>
  <c r="S163" i="8"/>
  <c r="R163" i="8"/>
  <c r="Q163" i="8"/>
  <c r="P163" i="8"/>
  <c r="O163" i="8"/>
  <c r="N163" i="8"/>
  <c r="M163" i="8"/>
  <c r="L163" i="8"/>
  <c r="K163" i="8"/>
  <c r="J163" i="8"/>
  <c r="I163" i="8"/>
  <c r="H163" i="8"/>
  <c r="G163" i="8"/>
  <c r="F163" i="8"/>
  <c r="E163" i="8"/>
  <c r="D163" i="8"/>
  <c r="C163" i="8"/>
  <c r="S162" i="8"/>
  <c r="R162" i="8"/>
  <c r="Q162" i="8"/>
  <c r="P162" i="8"/>
  <c r="O162" i="8"/>
  <c r="N162" i="8"/>
  <c r="M162" i="8"/>
  <c r="L162" i="8"/>
  <c r="K162" i="8"/>
  <c r="J162" i="8"/>
  <c r="I162" i="8"/>
  <c r="H162" i="8"/>
  <c r="G162" i="8"/>
  <c r="F162" i="8"/>
  <c r="E162" i="8"/>
  <c r="D162" i="8"/>
  <c r="C162" i="8"/>
  <c r="S161" i="8"/>
  <c r="R161" i="8"/>
  <c r="Q161" i="8"/>
  <c r="P161" i="8"/>
  <c r="O161" i="8"/>
  <c r="N161" i="8"/>
  <c r="M161" i="8"/>
  <c r="L161" i="8"/>
  <c r="K161" i="8"/>
  <c r="J161" i="8"/>
  <c r="I161" i="8"/>
  <c r="H161" i="8"/>
  <c r="G161" i="8"/>
  <c r="F161" i="8"/>
  <c r="E161" i="8"/>
  <c r="D161" i="8"/>
  <c r="C161" i="8"/>
  <c r="S159" i="8"/>
  <c r="R159" i="8"/>
  <c r="Q159" i="8"/>
  <c r="P159" i="8"/>
  <c r="O159" i="8"/>
  <c r="N159" i="8"/>
  <c r="M159" i="8"/>
  <c r="L159" i="8"/>
  <c r="K159" i="8"/>
  <c r="J159" i="8"/>
  <c r="I159" i="8"/>
  <c r="H159" i="8"/>
  <c r="G159" i="8"/>
  <c r="G159" i="4" s="1"/>
  <c r="F159" i="8"/>
  <c r="E159" i="8"/>
  <c r="D159" i="8"/>
  <c r="C159" i="8"/>
  <c r="S187" i="8"/>
  <c r="R187" i="8"/>
  <c r="Q187" i="8"/>
  <c r="P187" i="8"/>
  <c r="O187" i="8"/>
  <c r="N187" i="8"/>
  <c r="M187" i="8"/>
  <c r="L187" i="8"/>
  <c r="K187" i="8"/>
  <c r="J187" i="8"/>
  <c r="I187" i="8"/>
  <c r="H187" i="8"/>
  <c r="G187" i="8"/>
  <c r="F187" i="8"/>
  <c r="E187" i="8"/>
  <c r="D187" i="8"/>
  <c r="C187" i="8"/>
  <c r="S186" i="8"/>
  <c r="R186" i="8"/>
  <c r="Q186" i="8"/>
  <c r="P186" i="8"/>
  <c r="O186" i="8"/>
  <c r="N186" i="8"/>
  <c r="M186" i="8"/>
  <c r="L186" i="8"/>
  <c r="K186" i="8"/>
  <c r="J186" i="8"/>
  <c r="I186" i="8"/>
  <c r="H186" i="8"/>
  <c r="G186" i="8"/>
  <c r="F186" i="8"/>
  <c r="E186" i="8"/>
  <c r="D186" i="8"/>
  <c r="C186" i="8"/>
  <c r="S185" i="8"/>
  <c r="R185" i="8"/>
  <c r="Q185" i="8"/>
  <c r="P185" i="8"/>
  <c r="O185" i="8"/>
  <c r="N185" i="8"/>
  <c r="M185" i="8"/>
  <c r="L185" i="8"/>
  <c r="K185" i="8"/>
  <c r="J185" i="8"/>
  <c r="I185" i="8"/>
  <c r="H185" i="8"/>
  <c r="G185" i="8"/>
  <c r="F185" i="8"/>
  <c r="E185" i="8"/>
  <c r="D185" i="8"/>
  <c r="C185" i="8"/>
  <c r="S184" i="8"/>
  <c r="R184" i="8"/>
  <c r="Q184" i="8"/>
  <c r="P184" i="8"/>
  <c r="O184" i="8"/>
  <c r="N184" i="8"/>
  <c r="M184" i="8"/>
  <c r="L184" i="8"/>
  <c r="K184" i="8"/>
  <c r="J184" i="8"/>
  <c r="I184" i="8"/>
  <c r="H184" i="8"/>
  <c r="G184" i="8"/>
  <c r="F184" i="8"/>
  <c r="E184" i="8"/>
  <c r="D184" i="8"/>
  <c r="C184" i="8"/>
  <c r="S183" i="8"/>
  <c r="R183" i="8"/>
  <c r="Q183" i="8"/>
  <c r="P183" i="8"/>
  <c r="O183" i="8"/>
  <c r="N183" i="8"/>
  <c r="M183" i="8"/>
  <c r="L183" i="8"/>
  <c r="K183" i="8"/>
  <c r="J183" i="8"/>
  <c r="I183" i="8"/>
  <c r="H183" i="8"/>
  <c r="G183" i="8"/>
  <c r="F183" i="8"/>
  <c r="E183" i="8"/>
  <c r="D183" i="8"/>
  <c r="C183" i="8"/>
  <c r="S182" i="8"/>
  <c r="R182" i="8"/>
  <c r="Q182" i="8"/>
  <c r="P182" i="8"/>
  <c r="O182" i="8"/>
  <c r="N182" i="8"/>
  <c r="M182" i="8"/>
  <c r="L182" i="8"/>
  <c r="K182" i="8"/>
  <c r="J182" i="8"/>
  <c r="I182" i="8"/>
  <c r="H182" i="8"/>
  <c r="G182" i="8"/>
  <c r="F182" i="8"/>
  <c r="E182" i="8"/>
  <c r="D182" i="8"/>
  <c r="C182" i="8"/>
  <c r="S181" i="8"/>
  <c r="R181" i="8"/>
  <c r="Q181" i="8"/>
  <c r="P181" i="8"/>
  <c r="O181" i="8"/>
  <c r="N181" i="8"/>
  <c r="M181" i="8"/>
  <c r="L181" i="8"/>
  <c r="K181" i="8"/>
  <c r="J181" i="8"/>
  <c r="I181" i="8"/>
  <c r="H181" i="8"/>
  <c r="G181" i="8"/>
  <c r="F181" i="8"/>
  <c r="E181" i="8"/>
  <c r="D181" i="8"/>
  <c r="C181" i="8"/>
  <c r="S180" i="8"/>
  <c r="R180" i="8"/>
  <c r="Q180" i="8"/>
  <c r="P180" i="8"/>
  <c r="O180" i="8"/>
  <c r="N180" i="8"/>
  <c r="M180" i="8"/>
  <c r="L180" i="8"/>
  <c r="K180" i="8"/>
  <c r="J180" i="8"/>
  <c r="I180" i="8"/>
  <c r="H180" i="8"/>
  <c r="G180" i="8"/>
  <c r="F180" i="8"/>
  <c r="E180" i="8"/>
  <c r="D180" i="8"/>
  <c r="C180" i="8"/>
  <c r="S179" i="8"/>
  <c r="R179" i="8"/>
  <c r="Q179" i="8"/>
  <c r="P179" i="8"/>
  <c r="O179" i="8"/>
  <c r="N179" i="8"/>
  <c r="M179" i="8"/>
  <c r="L179" i="8"/>
  <c r="K179" i="8"/>
  <c r="J179" i="8"/>
  <c r="I179" i="8"/>
  <c r="H179" i="8"/>
  <c r="G179" i="8"/>
  <c r="F179" i="8"/>
  <c r="E179" i="8"/>
  <c r="D179" i="8"/>
  <c r="C179" i="8"/>
  <c r="S178" i="8"/>
  <c r="R178" i="8"/>
  <c r="Q178" i="8"/>
  <c r="P178" i="8"/>
  <c r="O178" i="8"/>
  <c r="N178" i="8"/>
  <c r="M178" i="8"/>
  <c r="L178" i="8"/>
  <c r="K178" i="8"/>
  <c r="J178" i="8"/>
  <c r="I178" i="8"/>
  <c r="H178" i="8"/>
  <c r="G178" i="8"/>
  <c r="F178" i="8"/>
  <c r="E178" i="8"/>
  <c r="D178" i="8"/>
  <c r="C178" i="8"/>
  <c r="S177" i="8"/>
  <c r="R177" i="8"/>
  <c r="Q177" i="8"/>
  <c r="P177" i="8"/>
  <c r="O177" i="8"/>
  <c r="N177" i="8"/>
  <c r="M177" i="8"/>
  <c r="L177" i="8"/>
  <c r="K177" i="8"/>
  <c r="J177" i="8"/>
  <c r="I177" i="8"/>
  <c r="H177" i="8"/>
  <c r="G177" i="8"/>
  <c r="F177" i="8"/>
  <c r="E177" i="8"/>
  <c r="D177" i="8"/>
  <c r="C177" i="8"/>
  <c r="S176" i="8"/>
  <c r="R176" i="8"/>
  <c r="Q176" i="8"/>
  <c r="P176" i="8"/>
  <c r="O176" i="8"/>
  <c r="N176" i="8"/>
  <c r="M176" i="8"/>
  <c r="L176" i="8"/>
  <c r="K176" i="8"/>
  <c r="J176" i="8"/>
  <c r="I176" i="8"/>
  <c r="H176" i="8"/>
  <c r="G176" i="8"/>
  <c r="F176" i="8"/>
  <c r="E176" i="8"/>
  <c r="D176" i="8"/>
  <c r="C176" i="8"/>
  <c r="S174" i="8"/>
  <c r="R174" i="8"/>
  <c r="Q174" i="8"/>
  <c r="P174" i="8"/>
  <c r="O174" i="8"/>
  <c r="N174" i="8"/>
  <c r="M174" i="8"/>
  <c r="L174" i="8"/>
  <c r="K174" i="8"/>
  <c r="J174" i="8"/>
  <c r="I174" i="8"/>
  <c r="H174" i="8"/>
  <c r="G174" i="8"/>
  <c r="F174" i="8"/>
  <c r="E174" i="8"/>
  <c r="D174" i="8"/>
  <c r="C174" i="8"/>
  <c r="C192" i="8"/>
  <c r="D192" i="8"/>
  <c r="E192" i="8"/>
  <c r="F192" i="8"/>
  <c r="G192" i="8"/>
  <c r="H192" i="8"/>
  <c r="I192" i="8"/>
  <c r="J192" i="8"/>
  <c r="K192" i="8"/>
  <c r="L192" i="8"/>
  <c r="M192" i="8"/>
  <c r="N192" i="8"/>
  <c r="O192" i="8"/>
  <c r="P192" i="8"/>
  <c r="Q192" i="8"/>
  <c r="R192" i="8"/>
  <c r="S192" i="8"/>
  <c r="C193" i="8"/>
  <c r="D193" i="8"/>
  <c r="E193" i="8"/>
  <c r="F193" i="8"/>
  <c r="G193" i="8"/>
  <c r="H193" i="8"/>
  <c r="I193" i="8"/>
  <c r="J193" i="8"/>
  <c r="K193" i="8"/>
  <c r="L193" i="8"/>
  <c r="M193" i="8"/>
  <c r="N193" i="8"/>
  <c r="O193" i="8"/>
  <c r="P193" i="8"/>
  <c r="Q193" i="8"/>
  <c r="R193" i="8"/>
  <c r="S193" i="8"/>
  <c r="C194" i="8"/>
  <c r="D194" i="8"/>
  <c r="E194" i="8"/>
  <c r="F194" i="8"/>
  <c r="G194" i="8"/>
  <c r="H194" i="8"/>
  <c r="I194" i="8"/>
  <c r="J194" i="8"/>
  <c r="K194" i="8"/>
  <c r="L194" i="8"/>
  <c r="M194" i="8"/>
  <c r="N194" i="8"/>
  <c r="O194" i="8"/>
  <c r="P194" i="8"/>
  <c r="Q194" i="8"/>
  <c r="R194" i="8"/>
  <c r="S194" i="8"/>
  <c r="C195" i="8"/>
  <c r="D195" i="8"/>
  <c r="E195" i="8"/>
  <c r="F195" i="8"/>
  <c r="G195" i="8"/>
  <c r="H195" i="8"/>
  <c r="I195" i="8"/>
  <c r="J195" i="8"/>
  <c r="K195" i="8"/>
  <c r="L195" i="8"/>
  <c r="M195" i="8"/>
  <c r="N195" i="8"/>
  <c r="O195" i="8"/>
  <c r="P195" i="8"/>
  <c r="Q195" i="8"/>
  <c r="R195" i="8"/>
  <c r="S195" i="8"/>
  <c r="C196" i="8"/>
  <c r="D196" i="8"/>
  <c r="E196" i="8"/>
  <c r="F196" i="8"/>
  <c r="G196" i="8"/>
  <c r="H196" i="8"/>
  <c r="I196" i="8"/>
  <c r="J196" i="8"/>
  <c r="K196" i="8"/>
  <c r="L196" i="8"/>
  <c r="M196" i="8"/>
  <c r="N196" i="8"/>
  <c r="O196" i="8"/>
  <c r="P196" i="8"/>
  <c r="Q196" i="8"/>
  <c r="R196" i="8"/>
  <c r="S196" i="8"/>
  <c r="C197" i="8"/>
  <c r="D197" i="8"/>
  <c r="E197" i="8"/>
  <c r="F197" i="8"/>
  <c r="G197" i="8"/>
  <c r="H197" i="8"/>
  <c r="I197" i="8"/>
  <c r="J197" i="8"/>
  <c r="K197" i="8"/>
  <c r="L197" i="8"/>
  <c r="M197" i="8"/>
  <c r="N197" i="8"/>
  <c r="O197" i="8"/>
  <c r="P197" i="8"/>
  <c r="Q197" i="8"/>
  <c r="R197" i="8"/>
  <c r="S197" i="8"/>
  <c r="C198" i="8"/>
  <c r="D198" i="8"/>
  <c r="E198" i="8"/>
  <c r="F198" i="8"/>
  <c r="G198" i="8"/>
  <c r="H198" i="8"/>
  <c r="I198" i="8"/>
  <c r="J198" i="8"/>
  <c r="K198" i="8"/>
  <c r="L198" i="8"/>
  <c r="M198" i="8"/>
  <c r="N198" i="8"/>
  <c r="O198" i="8"/>
  <c r="P198" i="8"/>
  <c r="Q198" i="8"/>
  <c r="R198" i="8"/>
  <c r="S198" i="8"/>
  <c r="C199" i="8"/>
  <c r="D199" i="8"/>
  <c r="E199" i="8"/>
  <c r="F199" i="8"/>
  <c r="G199" i="8"/>
  <c r="H199" i="8"/>
  <c r="I199" i="8"/>
  <c r="J199" i="8"/>
  <c r="K199" i="8"/>
  <c r="L199" i="8"/>
  <c r="M199" i="8"/>
  <c r="N199" i="8"/>
  <c r="O199" i="8"/>
  <c r="P199" i="8"/>
  <c r="Q199" i="8"/>
  <c r="R199" i="8"/>
  <c r="S199" i="8"/>
  <c r="C200" i="8"/>
  <c r="D200" i="8"/>
  <c r="E200" i="8"/>
  <c r="F200" i="8"/>
  <c r="G200" i="8"/>
  <c r="H200" i="8"/>
  <c r="I200" i="8"/>
  <c r="J200" i="8"/>
  <c r="K200" i="8"/>
  <c r="L200" i="8"/>
  <c r="M200" i="8"/>
  <c r="N200" i="8"/>
  <c r="O200" i="8"/>
  <c r="P200" i="8"/>
  <c r="Q200" i="8"/>
  <c r="R200" i="8"/>
  <c r="S200" i="8"/>
  <c r="C201" i="8"/>
  <c r="D201" i="8"/>
  <c r="E201" i="8"/>
  <c r="F201" i="8"/>
  <c r="G201" i="8"/>
  <c r="H201" i="8"/>
  <c r="I201" i="8"/>
  <c r="J201" i="8"/>
  <c r="K201" i="8"/>
  <c r="L201" i="8"/>
  <c r="M201" i="8"/>
  <c r="N201" i="8"/>
  <c r="O201" i="8"/>
  <c r="P201" i="8"/>
  <c r="Q201" i="8"/>
  <c r="R201" i="8"/>
  <c r="S201" i="8"/>
  <c r="C202" i="8"/>
  <c r="D202" i="8"/>
  <c r="E202" i="8"/>
  <c r="F202" i="8"/>
  <c r="G202" i="8"/>
  <c r="H202" i="8"/>
  <c r="I202" i="8"/>
  <c r="J202" i="8"/>
  <c r="K202" i="8"/>
  <c r="L202" i="8"/>
  <c r="M202" i="8"/>
  <c r="N202" i="8"/>
  <c r="O202" i="8"/>
  <c r="P202" i="8"/>
  <c r="Q202" i="8"/>
  <c r="R202" i="8"/>
  <c r="S202" i="8"/>
  <c r="S191" i="8"/>
  <c r="R191" i="8"/>
  <c r="Q191" i="8"/>
  <c r="P191" i="8"/>
  <c r="O191" i="8"/>
  <c r="N191" i="8"/>
  <c r="M191" i="8"/>
  <c r="L191" i="8"/>
  <c r="K191" i="8"/>
  <c r="J191" i="8"/>
  <c r="I191" i="8"/>
  <c r="H191" i="8"/>
  <c r="G191" i="8"/>
  <c r="F191" i="8"/>
  <c r="E191" i="8"/>
  <c r="D191" i="8"/>
  <c r="C191" i="8"/>
  <c r="S189" i="8"/>
  <c r="R189" i="8"/>
  <c r="Q189" i="8"/>
  <c r="P189" i="8"/>
  <c r="O189" i="8"/>
  <c r="N189" i="8"/>
  <c r="M189" i="8"/>
  <c r="L189" i="8"/>
  <c r="K189" i="8"/>
  <c r="J189" i="8"/>
  <c r="I189" i="8"/>
  <c r="H189" i="8"/>
  <c r="G189" i="8"/>
  <c r="F189" i="8"/>
  <c r="E189" i="8"/>
  <c r="D189" i="8"/>
  <c r="C189" i="8"/>
  <c r="O13" i="9" l="1"/>
  <c r="I19" i="9"/>
  <c r="G21" i="9"/>
  <c r="P13" i="9"/>
  <c r="J19" i="9"/>
  <c r="I20" i="9"/>
  <c r="G22" i="9"/>
  <c r="M17" i="9"/>
  <c r="J20" i="9"/>
  <c r="I21" i="9"/>
  <c r="O16" i="9"/>
  <c r="J21" i="9"/>
  <c r="I22" i="9"/>
  <c r="M19" i="9"/>
  <c r="J22" i="9"/>
  <c r="G9" i="9"/>
  <c r="M20" i="9"/>
  <c r="M21" i="9"/>
  <c r="M15" i="9"/>
  <c r="O15" i="9"/>
  <c r="M18" i="9"/>
  <c r="P17" i="9"/>
  <c r="G11" i="9"/>
  <c r="I9" i="9"/>
  <c r="J9" i="9"/>
  <c r="I11" i="9"/>
  <c r="G13" i="9"/>
  <c r="P20" i="9"/>
  <c r="O21" i="9"/>
  <c r="M9" i="3"/>
  <c r="M9" i="9"/>
  <c r="J13" i="3"/>
  <c r="J13" i="9"/>
  <c r="I14" i="3"/>
  <c r="I14" i="9"/>
  <c r="G16" i="3"/>
  <c r="G16" i="9"/>
  <c r="M11" i="9"/>
  <c r="J14" i="9"/>
  <c r="I15" i="9"/>
  <c r="G17" i="9"/>
  <c r="G18" i="9"/>
  <c r="O11" i="9"/>
  <c r="J16" i="9"/>
  <c r="I17" i="9"/>
  <c r="P11" i="9"/>
  <c r="O12" i="9"/>
  <c r="M14" i="9"/>
  <c r="J17" i="9"/>
  <c r="I18" i="9"/>
  <c r="G20" i="9"/>
  <c r="P12" i="9"/>
  <c r="J18" i="9"/>
  <c r="O14" i="9"/>
  <c r="P14" i="9"/>
  <c r="P16" i="9"/>
  <c r="O18" i="9"/>
  <c r="O19" i="9"/>
  <c r="G12" i="9"/>
  <c r="O20" i="9"/>
  <c r="M22" i="9"/>
  <c r="S22" i="9" s="1"/>
  <c r="J11" i="9"/>
  <c r="I12" i="9"/>
  <c r="G14" i="9"/>
  <c r="P21" i="9"/>
  <c r="O22" i="9"/>
  <c r="O9" i="9"/>
  <c r="M12" i="9"/>
  <c r="J15" i="9"/>
  <c r="I16" i="9"/>
  <c r="P9" i="9"/>
  <c r="M13" i="9"/>
  <c r="G19" i="9"/>
  <c r="M16" i="9"/>
  <c r="P15" i="9"/>
  <c r="O17" i="9"/>
  <c r="P18" i="9"/>
  <c r="P19" i="9"/>
  <c r="J12" i="9"/>
  <c r="I13" i="9"/>
  <c r="G15" i="9"/>
  <c r="P22" i="9"/>
  <c r="P11" i="3"/>
  <c r="O14" i="3"/>
  <c r="M16" i="3"/>
  <c r="J19" i="3"/>
  <c r="G22" i="3"/>
  <c r="P14" i="7"/>
  <c r="P14" i="3"/>
  <c r="O15" i="7"/>
  <c r="O15" i="3"/>
  <c r="M17" i="3"/>
  <c r="J20" i="7"/>
  <c r="J20" i="3"/>
  <c r="I21" i="7"/>
  <c r="I21" i="3"/>
  <c r="P15" i="3"/>
  <c r="O16" i="3"/>
  <c r="M18" i="3"/>
  <c r="I22" i="3"/>
  <c r="P16" i="3"/>
  <c r="O17" i="3"/>
  <c r="J22" i="3"/>
  <c r="G9" i="3"/>
  <c r="O18" i="3"/>
  <c r="M20" i="3"/>
  <c r="G11" i="7"/>
  <c r="G11" i="3"/>
  <c r="O19" i="3"/>
  <c r="M21" i="3"/>
  <c r="I9" i="3"/>
  <c r="P19" i="3"/>
  <c r="M22" i="3"/>
  <c r="J9" i="3"/>
  <c r="I11" i="3"/>
  <c r="G13" i="3"/>
  <c r="P20" i="3"/>
  <c r="O21" i="3"/>
  <c r="J14" i="3"/>
  <c r="J15" i="3"/>
  <c r="P9" i="3"/>
  <c r="J16" i="3"/>
  <c r="J17" i="3"/>
  <c r="P12" i="3"/>
  <c r="O13" i="3"/>
  <c r="M15" i="3"/>
  <c r="J18" i="3"/>
  <c r="I19" i="3"/>
  <c r="G21" i="3"/>
  <c r="P13" i="3"/>
  <c r="I20" i="3"/>
  <c r="J21" i="3"/>
  <c r="M19" i="3"/>
  <c r="P17" i="3"/>
  <c r="P18" i="3"/>
  <c r="G12" i="3"/>
  <c r="O20" i="3"/>
  <c r="J11" i="3"/>
  <c r="I12" i="3"/>
  <c r="G14" i="3"/>
  <c r="P21" i="3"/>
  <c r="O22" i="3"/>
  <c r="M11" i="3"/>
  <c r="I15" i="3"/>
  <c r="G17" i="3"/>
  <c r="O9" i="3"/>
  <c r="M12" i="3"/>
  <c r="I16" i="3"/>
  <c r="G18" i="3"/>
  <c r="O11" i="3"/>
  <c r="M13" i="3"/>
  <c r="I17" i="3"/>
  <c r="G19" i="3"/>
  <c r="O12" i="3"/>
  <c r="M14" i="3"/>
  <c r="I18" i="3"/>
  <c r="G20" i="3"/>
  <c r="J12" i="3"/>
  <c r="I13" i="3"/>
  <c r="G15" i="3"/>
  <c r="P22" i="3"/>
  <c r="O18" i="8"/>
  <c r="G9" i="8"/>
  <c r="P17" i="8"/>
  <c r="M17" i="7"/>
  <c r="P15" i="7"/>
  <c r="O16" i="7"/>
  <c r="M18" i="7"/>
  <c r="J21" i="7"/>
  <c r="I22" i="7"/>
  <c r="G11" i="8"/>
  <c r="P18" i="8"/>
  <c r="O19" i="8"/>
  <c r="M21" i="8"/>
  <c r="N21" i="8" s="1"/>
  <c r="M19" i="7"/>
  <c r="J22" i="7"/>
  <c r="G12" i="8"/>
  <c r="P19" i="8"/>
  <c r="M22" i="8"/>
  <c r="P17" i="7"/>
  <c r="O21" i="8"/>
  <c r="Q21" i="8" s="1"/>
  <c r="O19" i="7"/>
  <c r="M21" i="7"/>
  <c r="I12" i="8"/>
  <c r="G12" i="7"/>
  <c r="P19" i="7"/>
  <c r="M22" i="7"/>
  <c r="G15" i="8"/>
  <c r="H15" i="8" s="1"/>
  <c r="I11" i="7"/>
  <c r="P20" i="7"/>
  <c r="J13" i="8"/>
  <c r="L13" i="8" s="1"/>
  <c r="I12" i="7"/>
  <c r="G14" i="7"/>
  <c r="O22" i="7"/>
  <c r="M11" i="8"/>
  <c r="N11" i="8" s="1"/>
  <c r="I15" i="8"/>
  <c r="I13" i="7"/>
  <c r="G15" i="7"/>
  <c r="O9" i="8"/>
  <c r="Q9" i="8" s="1"/>
  <c r="M9" i="7"/>
  <c r="I14" i="7"/>
  <c r="O11" i="8"/>
  <c r="J16" i="8"/>
  <c r="G19" i="8"/>
  <c r="H19" i="8" s="1"/>
  <c r="M11" i="7"/>
  <c r="I18" i="8"/>
  <c r="K18" i="8" s="1"/>
  <c r="J15" i="7"/>
  <c r="P12" i="8"/>
  <c r="I19" i="8"/>
  <c r="P9" i="7"/>
  <c r="J19" i="8"/>
  <c r="I20" i="8"/>
  <c r="P11" i="7"/>
  <c r="O12" i="7"/>
  <c r="M14" i="7"/>
  <c r="J17" i="7"/>
  <c r="I18" i="7"/>
  <c r="G20" i="7"/>
  <c r="P14" i="8"/>
  <c r="R14" i="8" s="1"/>
  <c r="O15" i="8"/>
  <c r="Q15" i="8" s="1"/>
  <c r="M17" i="8"/>
  <c r="J20" i="8"/>
  <c r="I21" i="8"/>
  <c r="P16" i="7"/>
  <c r="O20" i="8"/>
  <c r="G9" i="7"/>
  <c r="O18" i="7"/>
  <c r="M20" i="7"/>
  <c r="J9" i="8"/>
  <c r="L9" i="8" s="1"/>
  <c r="I11" i="8"/>
  <c r="G13" i="8"/>
  <c r="P20" i="8"/>
  <c r="J11" i="8"/>
  <c r="P21" i="8"/>
  <c r="R21" i="8" s="1"/>
  <c r="I9" i="7"/>
  <c r="O20" i="7"/>
  <c r="I13" i="8"/>
  <c r="P22" i="8"/>
  <c r="R22" i="8" s="1"/>
  <c r="J9" i="7"/>
  <c r="O21" i="7"/>
  <c r="I14" i="8"/>
  <c r="K14" i="8" s="1"/>
  <c r="J11" i="7"/>
  <c r="P21" i="7"/>
  <c r="P22" i="7"/>
  <c r="M12" i="8"/>
  <c r="N12" i="8" s="1"/>
  <c r="J15" i="8"/>
  <c r="G18" i="8"/>
  <c r="G16" i="7"/>
  <c r="P9" i="8"/>
  <c r="I17" i="8"/>
  <c r="I15" i="7"/>
  <c r="P11" i="8"/>
  <c r="J17" i="8"/>
  <c r="L17" i="8" s="1"/>
  <c r="G20" i="8"/>
  <c r="H20" i="8" s="1"/>
  <c r="O9" i="7"/>
  <c r="M12" i="7"/>
  <c r="G18" i="7"/>
  <c r="O13" i="8"/>
  <c r="Q13" i="8" s="1"/>
  <c r="J18" i="8"/>
  <c r="L18" i="8" s="1"/>
  <c r="M13" i="7"/>
  <c r="I17" i="7"/>
  <c r="G19" i="7"/>
  <c r="P13" i="8"/>
  <c r="O14" i="8"/>
  <c r="M16" i="8"/>
  <c r="G22" i="8"/>
  <c r="P12" i="7"/>
  <c r="O13" i="7"/>
  <c r="M15" i="7"/>
  <c r="J18" i="7"/>
  <c r="I19" i="7"/>
  <c r="G21" i="7"/>
  <c r="P15" i="8"/>
  <c r="O16" i="8"/>
  <c r="M18" i="8"/>
  <c r="J21" i="8"/>
  <c r="I22" i="8"/>
  <c r="M20" i="8"/>
  <c r="N20" i="8" s="1"/>
  <c r="O17" i="7"/>
  <c r="I9" i="8"/>
  <c r="K9" i="8" s="1"/>
  <c r="P18" i="7"/>
  <c r="G14" i="8"/>
  <c r="H14" i="8" s="1"/>
  <c r="O22" i="8"/>
  <c r="J12" i="8"/>
  <c r="G13" i="7"/>
  <c r="M9" i="8"/>
  <c r="G16" i="8"/>
  <c r="J14" i="8"/>
  <c r="G17" i="8"/>
  <c r="J12" i="7"/>
  <c r="I16" i="8"/>
  <c r="K16" i="8" s="1"/>
  <c r="J13" i="7"/>
  <c r="M13" i="8"/>
  <c r="N13" i="8" s="1"/>
  <c r="J14" i="7"/>
  <c r="G17" i="7"/>
  <c r="O12" i="8"/>
  <c r="M14" i="8"/>
  <c r="I16" i="7"/>
  <c r="M15" i="8"/>
  <c r="N15" i="8" s="1"/>
  <c r="G21" i="8"/>
  <c r="H21" i="8" s="1"/>
  <c r="O11" i="7"/>
  <c r="J16" i="7"/>
  <c r="P13" i="7"/>
  <c r="O14" i="7"/>
  <c r="M16" i="7"/>
  <c r="J19" i="7"/>
  <c r="I20" i="7"/>
  <c r="G22" i="7"/>
  <c r="P16" i="8"/>
  <c r="O17" i="8"/>
  <c r="M19" i="8"/>
  <c r="J22" i="8"/>
  <c r="H16" i="8" l="1"/>
  <c r="H22" i="8"/>
  <c r="L14" i="8"/>
  <c r="R13" i="8"/>
  <c r="H13" i="8"/>
  <c r="K11" i="8"/>
  <c r="S19" i="9"/>
  <c r="H17" i="8"/>
  <c r="R15" i="8"/>
  <c r="R20" i="8"/>
  <c r="R12" i="8"/>
  <c r="H11" i="8"/>
  <c r="H12" i="8"/>
  <c r="L22" i="8"/>
  <c r="N19" i="8"/>
  <c r="Q14" i="8"/>
  <c r="K20" i="8"/>
  <c r="Q17" i="8"/>
  <c r="S9" i="8"/>
  <c r="N9" i="8"/>
  <c r="L21" i="8"/>
  <c r="R9" i="8"/>
  <c r="L19" i="8"/>
  <c r="R11" i="8"/>
  <c r="L11" i="8"/>
  <c r="H9" i="8"/>
  <c r="L16" i="8"/>
  <c r="Q20" i="8"/>
  <c r="Q11" i="8"/>
  <c r="K13" i="8"/>
  <c r="K22" i="8"/>
  <c r="R17" i="8"/>
  <c r="K21" i="8"/>
  <c r="S17" i="8"/>
  <c r="N17" i="8"/>
  <c r="N22" i="8"/>
  <c r="R19" i="8"/>
  <c r="N16" i="8"/>
  <c r="K17" i="8"/>
  <c r="R16" i="8"/>
  <c r="N14" i="8"/>
  <c r="Q12" i="8"/>
  <c r="L12" i="8"/>
  <c r="N18" i="8"/>
  <c r="H18" i="8"/>
  <c r="L20" i="8"/>
  <c r="Q19" i="8"/>
  <c r="Q18" i="8"/>
  <c r="Q22" i="8"/>
  <c r="Q16" i="8"/>
  <c r="L15" i="8"/>
  <c r="K19" i="8"/>
  <c r="K15" i="8"/>
  <c r="K12" i="8"/>
  <c r="R18" i="8"/>
  <c r="S15" i="8"/>
  <c r="S16" i="9"/>
  <c r="S20" i="8"/>
  <c r="S20" i="9"/>
  <c r="S14" i="9"/>
  <c r="S9" i="9"/>
  <c r="S13" i="9"/>
  <c r="S11" i="9"/>
  <c r="S18" i="9"/>
  <c r="S12" i="9"/>
  <c r="S15" i="9"/>
  <c r="S21" i="9"/>
  <c r="S16" i="8"/>
  <c r="S13" i="8"/>
  <c r="S19" i="8"/>
  <c r="S11" i="8"/>
  <c r="S14" i="8"/>
  <c r="S18" i="8"/>
  <c r="S12" i="8"/>
  <c r="S22" i="8"/>
  <c r="S21" i="8"/>
  <c r="G12" i="6"/>
  <c r="G12" i="1"/>
  <c r="G9" i="2"/>
  <c r="S18" i="7" l="1"/>
  <c r="S13" i="7"/>
  <c r="S56" i="4"/>
  <c r="I54" i="4"/>
  <c r="M58" i="4"/>
  <c r="M66" i="4"/>
  <c r="G57" i="4"/>
  <c r="G60" i="4"/>
  <c r="G63" i="4"/>
  <c r="G65" i="4"/>
  <c r="G66" i="4"/>
  <c r="S12" i="7"/>
  <c r="S21" i="7"/>
  <c r="S19" i="7"/>
  <c r="S11" i="7"/>
  <c r="P22" i="6"/>
  <c r="O22" i="6"/>
  <c r="M22" i="6"/>
  <c r="J22" i="6"/>
  <c r="I22" i="6"/>
  <c r="G22" i="6"/>
  <c r="S22" i="6" s="1"/>
  <c r="P21" i="6"/>
  <c r="O21" i="6"/>
  <c r="M21" i="6"/>
  <c r="S21" i="6" s="1"/>
  <c r="J21" i="6"/>
  <c r="I21" i="6"/>
  <c r="G21" i="6"/>
  <c r="S20" i="6"/>
  <c r="P20" i="6"/>
  <c r="O20" i="6"/>
  <c r="M20" i="6"/>
  <c r="J20" i="6"/>
  <c r="I20" i="6"/>
  <c r="G20" i="6"/>
  <c r="P19" i="6"/>
  <c r="O19" i="6"/>
  <c r="M19" i="6"/>
  <c r="S19" i="6" s="1"/>
  <c r="J19" i="6"/>
  <c r="I19" i="6"/>
  <c r="G19" i="6"/>
  <c r="P18" i="6"/>
  <c r="O18" i="6"/>
  <c r="M18" i="6"/>
  <c r="J18" i="6"/>
  <c r="I18" i="6"/>
  <c r="G18" i="6"/>
  <c r="S18" i="6" s="1"/>
  <c r="P17" i="6"/>
  <c r="O17" i="6"/>
  <c r="M17" i="6"/>
  <c r="J17" i="6"/>
  <c r="I17" i="6"/>
  <c r="G17" i="6"/>
  <c r="P16" i="6"/>
  <c r="O16" i="6"/>
  <c r="M16" i="6"/>
  <c r="S16" i="6" s="1"/>
  <c r="J16" i="6"/>
  <c r="I16" i="6"/>
  <c r="G16" i="6"/>
  <c r="P15" i="6"/>
  <c r="O15" i="6"/>
  <c r="M15" i="6"/>
  <c r="J15" i="6"/>
  <c r="I15" i="6"/>
  <c r="G15" i="6"/>
  <c r="S15" i="6" s="1"/>
  <c r="P14" i="6"/>
  <c r="O14" i="6"/>
  <c r="M14" i="6"/>
  <c r="S14" i="6" s="1"/>
  <c r="J14" i="6"/>
  <c r="I14" i="6"/>
  <c r="G14" i="6"/>
  <c r="S13" i="6"/>
  <c r="P13" i="6"/>
  <c r="O13" i="6"/>
  <c r="M13" i="6"/>
  <c r="J13" i="6"/>
  <c r="I13" i="6"/>
  <c r="G13" i="6"/>
  <c r="P12" i="6"/>
  <c r="O12" i="6"/>
  <c r="M12" i="6"/>
  <c r="S12" i="6" s="1"/>
  <c r="J12" i="6"/>
  <c r="I12" i="6"/>
  <c r="P11" i="6"/>
  <c r="O11" i="6"/>
  <c r="M11" i="6"/>
  <c r="J11" i="6"/>
  <c r="I11" i="6"/>
  <c r="G11" i="6"/>
  <c r="S11" i="6" s="1"/>
  <c r="P9" i="6"/>
  <c r="O9" i="6"/>
  <c r="M9" i="6"/>
  <c r="S9" i="6" s="1"/>
  <c r="J9" i="6"/>
  <c r="I9" i="6"/>
  <c r="G9" i="6"/>
  <c r="S202" i="4"/>
  <c r="P202" i="4"/>
  <c r="O202" i="4"/>
  <c r="M202" i="4"/>
  <c r="J202" i="4"/>
  <c r="I202" i="4"/>
  <c r="G202" i="4"/>
  <c r="F202" i="4"/>
  <c r="E202" i="4"/>
  <c r="D202" i="4"/>
  <c r="C202" i="4"/>
  <c r="B202" i="4"/>
  <c r="A202" i="4"/>
  <c r="S201" i="4"/>
  <c r="P201" i="4"/>
  <c r="O201" i="4"/>
  <c r="M201" i="4"/>
  <c r="J201" i="4"/>
  <c r="I201" i="4"/>
  <c r="G201" i="4"/>
  <c r="F201" i="4"/>
  <c r="E201" i="4"/>
  <c r="D201" i="4"/>
  <c r="C201" i="4"/>
  <c r="B201" i="4"/>
  <c r="A201" i="4"/>
  <c r="S200" i="4"/>
  <c r="P200" i="4"/>
  <c r="O200" i="4"/>
  <c r="M200" i="4"/>
  <c r="J200" i="4"/>
  <c r="I200" i="4"/>
  <c r="G200" i="4"/>
  <c r="F200" i="4"/>
  <c r="E200" i="4"/>
  <c r="D200" i="4"/>
  <c r="C200" i="4"/>
  <c r="B200" i="4"/>
  <c r="A200" i="4"/>
  <c r="S199" i="4"/>
  <c r="P199" i="4"/>
  <c r="O199" i="4"/>
  <c r="M199" i="4"/>
  <c r="J199" i="4"/>
  <c r="I199" i="4"/>
  <c r="G199" i="4"/>
  <c r="F199" i="4"/>
  <c r="E199" i="4"/>
  <c r="D199" i="4"/>
  <c r="C199" i="4"/>
  <c r="B199" i="4"/>
  <c r="A199" i="4"/>
  <c r="S198" i="4"/>
  <c r="P198" i="4"/>
  <c r="O198" i="4"/>
  <c r="M198" i="4"/>
  <c r="J198" i="4"/>
  <c r="I198" i="4"/>
  <c r="G198" i="4"/>
  <c r="F198" i="4"/>
  <c r="E198" i="4"/>
  <c r="D198" i="4"/>
  <c r="C198" i="4"/>
  <c r="B198" i="4"/>
  <c r="A198" i="4"/>
  <c r="S197" i="4"/>
  <c r="P197" i="4"/>
  <c r="O197" i="4"/>
  <c r="M197" i="4"/>
  <c r="J197" i="4"/>
  <c r="I197" i="4"/>
  <c r="G197" i="4"/>
  <c r="F197" i="4"/>
  <c r="E197" i="4"/>
  <c r="D197" i="4"/>
  <c r="C197" i="4"/>
  <c r="B197" i="4"/>
  <c r="A197" i="4"/>
  <c r="S196" i="4"/>
  <c r="P196" i="4"/>
  <c r="O196" i="4"/>
  <c r="M196" i="4"/>
  <c r="J196" i="4"/>
  <c r="I196" i="4"/>
  <c r="G196" i="4"/>
  <c r="F196" i="4"/>
  <c r="E196" i="4"/>
  <c r="D196" i="4"/>
  <c r="C196" i="4"/>
  <c r="B196" i="4"/>
  <c r="A196" i="4"/>
  <c r="S195" i="4"/>
  <c r="P195" i="4"/>
  <c r="O195" i="4"/>
  <c r="M195" i="4"/>
  <c r="J195" i="4"/>
  <c r="I195" i="4"/>
  <c r="G195" i="4"/>
  <c r="F195" i="4"/>
  <c r="E195" i="4"/>
  <c r="D195" i="4"/>
  <c r="C195" i="4"/>
  <c r="B195" i="4"/>
  <c r="A195" i="4"/>
  <c r="S194" i="4"/>
  <c r="P194" i="4"/>
  <c r="O194" i="4"/>
  <c r="M194" i="4"/>
  <c r="J194" i="4"/>
  <c r="I194" i="4"/>
  <c r="G194" i="4"/>
  <c r="F194" i="4"/>
  <c r="E194" i="4"/>
  <c r="D194" i="4"/>
  <c r="C194" i="4"/>
  <c r="B194" i="4"/>
  <c r="A194" i="4"/>
  <c r="S193" i="4"/>
  <c r="P193" i="4"/>
  <c r="O193" i="4"/>
  <c r="M193" i="4"/>
  <c r="J193" i="4"/>
  <c r="I193" i="4"/>
  <c r="G193" i="4"/>
  <c r="F193" i="4"/>
  <c r="E193" i="4"/>
  <c r="D193" i="4"/>
  <c r="C193" i="4"/>
  <c r="B193" i="4"/>
  <c r="A193" i="4"/>
  <c r="S192" i="4"/>
  <c r="P192" i="4"/>
  <c r="O192" i="4"/>
  <c r="M192" i="4"/>
  <c r="J192" i="4"/>
  <c r="I192" i="4"/>
  <c r="G192" i="4"/>
  <c r="F192" i="4"/>
  <c r="E192" i="4"/>
  <c r="D192" i="4"/>
  <c r="C192" i="4"/>
  <c r="B192" i="4"/>
  <c r="A192" i="4"/>
  <c r="S191" i="4"/>
  <c r="P191" i="4"/>
  <c r="O191" i="4"/>
  <c r="M191" i="4"/>
  <c r="J191" i="4"/>
  <c r="I191" i="4"/>
  <c r="G191" i="4"/>
  <c r="F191" i="4"/>
  <c r="E191" i="4"/>
  <c r="D191" i="4"/>
  <c r="C191" i="4"/>
  <c r="B191" i="4"/>
  <c r="A191" i="4"/>
  <c r="B190" i="4"/>
  <c r="S189" i="4"/>
  <c r="P189" i="4"/>
  <c r="O189" i="4"/>
  <c r="M189" i="4"/>
  <c r="J189" i="4"/>
  <c r="I189" i="4"/>
  <c r="G189" i="4"/>
  <c r="F189" i="4"/>
  <c r="E189" i="4"/>
  <c r="D189" i="4"/>
  <c r="C189" i="4"/>
  <c r="B189" i="4"/>
  <c r="A188" i="4"/>
  <c r="S187" i="4"/>
  <c r="P187" i="4"/>
  <c r="O187" i="4"/>
  <c r="M187" i="4"/>
  <c r="J187" i="4"/>
  <c r="I187" i="4"/>
  <c r="G187" i="4"/>
  <c r="F187" i="4"/>
  <c r="E187" i="4"/>
  <c r="D187" i="4"/>
  <c r="C187" i="4"/>
  <c r="B187" i="4"/>
  <c r="A187" i="4"/>
  <c r="S186" i="4"/>
  <c r="P186" i="4"/>
  <c r="O186" i="4"/>
  <c r="M186" i="4"/>
  <c r="J186" i="4"/>
  <c r="I186" i="4"/>
  <c r="G186" i="4"/>
  <c r="F186" i="4"/>
  <c r="E186" i="4"/>
  <c r="D186" i="4"/>
  <c r="C186" i="4"/>
  <c r="B186" i="4"/>
  <c r="A186" i="4"/>
  <c r="S185" i="4"/>
  <c r="P185" i="4"/>
  <c r="O185" i="4"/>
  <c r="M185" i="4"/>
  <c r="J185" i="4"/>
  <c r="I185" i="4"/>
  <c r="G185" i="4"/>
  <c r="F185" i="4"/>
  <c r="E185" i="4"/>
  <c r="D185" i="4"/>
  <c r="C185" i="4"/>
  <c r="B185" i="4"/>
  <c r="A185" i="4"/>
  <c r="S184" i="4"/>
  <c r="P184" i="4"/>
  <c r="O184" i="4"/>
  <c r="M184" i="4"/>
  <c r="J184" i="4"/>
  <c r="I184" i="4"/>
  <c r="G184" i="4"/>
  <c r="F184" i="4"/>
  <c r="E184" i="4"/>
  <c r="D184" i="4"/>
  <c r="C184" i="4"/>
  <c r="B184" i="4"/>
  <c r="A184" i="4"/>
  <c r="S183" i="4"/>
  <c r="P183" i="4"/>
  <c r="O183" i="4"/>
  <c r="M183" i="4"/>
  <c r="J183" i="4"/>
  <c r="I183" i="4"/>
  <c r="G183" i="4"/>
  <c r="F183" i="4"/>
  <c r="E183" i="4"/>
  <c r="D183" i="4"/>
  <c r="C183" i="4"/>
  <c r="B183" i="4"/>
  <c r="A183" i="4"/>
  <c r="S182" i="4"/>
  <c r="P182" i="4"/>
  <c r="O182" i="4"/>
  <c r="M182" i="4"/>
  <c r="J182" i="4"/>
  <c r="I182" i="4"/>
  <c r="G182" i="4"/>
  <c r="F182" i="4"/>
  <c r="E182" i="4"/>
  <c r="D182" i="4"/>
  <c r="C182" i="4"/>
  <c r="B182" i="4"/>
  <c r="A182" i="4"/>
  <c r="S181" i="4"/>
  <c r="P181" i="4"/>
  <c r="O181" i="4"/>
  <c r="M181" i="4"/>
  <c r="J181" i="4"/>
  <c r="I181" i="4"/>
  <c r="G181" i="4"/>
  <c r="F181" i="4"/>
  <c r="E181" i="4"/>
  <c r="D181" i="4"/>
  <c r="C181" i="4"/>
  <c r="B181" i="4"/>
  <c r="A181" i="4"/>
  <c r="S180" i="4"/>
  <c r="P180" i="4"/>
  <c r="O180" i="4"/>
  <c r="M180" i="4"/>
  <c r="J180" i="4"/>
  <c r="I180" i="4"/>
  <c r="G180" i="4"/>
  <c r="F180" i="4"/>
  <c r="E180" i="4"/>
  <c r="D180" i="4"/>
  <c r="C180" i="4"/>
  <c r="B180" i="4"/>
  <c r="A180" i="4"/>
  <c r="S179" i="4"/>
  <c r="P179" i="4"/>
  <c r="O179" i="4"/>
  <c r="M179" i="4"/>
  <c r="J179" i="4"/>
  <c r="I179" i="4"/>
  <c r="G179" i="4"/>
  <c r="F179" i="4"/>
  <c r="E179" i="4"/>
  <c r="D179" i="4"/>
  <c r="C179" i="4"/>
  <c r="B179" i="4"/>
  <c r="A179" i="4"/>
  <c r="S178" i="4"/>
  <c r="P178" i="4"/>
  <c r="O178" i="4"/>
  <c r="M178" i="4"/>
  <c r="J178" i="4"/>
  <c r="I178" i="4"/>
  <c r="G178" i="4"/>
  <c r="F178" i="4"/>
  <c r="E178" i="4"/>
  <c r="D178" i="4"/>
  <c r="C178" i="4"/>
  <c r="B178" i="4"/>
  <c r="A178" i="4"/>
  <c r="S177" i="4"/>
  <c r="P177" i="4"/>
  <c r="O177" i="4"/>
  <c r="M177" i="4"/>
  <c r="J177" i="4"/>
  <c r="I177" i="4"/>
  <c r="G177" i="4"/>
  <c r="F177" i="4"/>
  <c r="E177" i="4"/>
  <c r="D177" i="4"/>
  <c r="C177" i="4"/>
  <c r="B177" i="4"/>
  <c r="A177" i="4"/>
  <c r="S176" i="4"/>
  <c r="P176" i="4"/>
  <c r="O176" i="4"/>
  <c r="M176" i="4"/>
  <c r="J176" i="4"/>
  <c r="I176" i="4"/>
  <c r="G176" i="4"/>
  <c r="F176" i="4"/>
  <c r="E176" i="4"/>
  <c r="D176" i="4"/>
  <c r="C176" i="4"/>
  <c r="B176" i="4"/>
  <c r="A176" i="4"/>
  <c r="B175" i="4"/>
  <c r="S174" i="4"/>
  <c r="P174" i="4"/>
  <c r="O174" i="4"/>
  <c r="M174" i="4"/>
  <c r="J174" i="4"/>
  <c r="I174" i="4"/>
  <c r="K174" i="4" s="1"/>
  <c r="G174" i="4"/>
  <c r="F174" i="4"/>
  <c r="E174" i="4"/>
  <c r="D174" i="4"/>
  <c r="C174" i="4"/>
  <c r="B174" i="4"/>
  <c r="A173" i="4"/>
  <c r="S172" i="4"/>
  <c r="P172" i="4"/>
  <c r="O172" i="4"/>
  <c r="M172" i="4"/>
  <c r="J172" i="4"/>
  <c r="I172" i="4"/>
  <c r="G172" i="4"/>
  <c r="F172" i="4"/>
  <c r="E172" i="4"/>
  <c r="D172" i="4"/>
  <c r="C172" i="4"/>
  <c r="B172" i="4"/>
  <c r="A172" i="4"/>
  <c r="S171" i="4"/>
  <c r="P171" i="4"/>
  <c r="O171" i="4"/>
  <c r="M171" i="4"/>
  <c r="J171" i="4"/>
  <c r="I171" i="4"/>
  <c r="G171" i="4"/>
  <c r="F171" i="4"/>
  <c r="E171" i="4"/>
  <c r="D171" i="4"/>
  <c r="C171" i="4"/>
  <c r="B171" i="4"/>
  <c r="A171" i="4"/>
  <c r="S170" i="4"/>
  <c r="P170" i="4"/>
  <c r="O170" i="4"/>
  <c r="M170" i="4"/>
  <c r="J170" i="4"/>
  <c r="I170" i="4"/>
  <c r="G170" i="4"/>
  <c r="F170" i="4"/>
  <c r="E170" i="4"/>
  <c r="D170" i="4"/>
  <c r="C170" i="4"/>
  <c r="B170" i="4"/>
  <c r="A170" i="4"/>
  <c r="S169" i="4"/>
  <c r="P169" i="4"/>
  <c r="O169" i="4"/>
  <c r="M169" i="4"/>
  <c r="J169" i="4"/>
  <c r="I169" i="4"/>
  <c r="G169" i="4"/>
  <c r="F169" i="4"/>
  <c r="E169" i="4"/>
  <c r="D169" i="4"/>
  <c r="C169" i="4"/>
  <c r="B169" i="4"/>
  <c r="A169" i="4"/>
  <c r="S168" i="4"/>
  <c r="P168" i="4"/>
  <c r="O168" i="4"/>
  <c r="M168" i="4"/>
  <c r="J168" i="4"/>
  <c r="I168" i="4"/>
  <c r="G168" i="4"/>
  <c r="F168" i="4"/>
  <c r="E168" i="4"/>
  <c r="D168" i="4"/>
  <c r="C168" i="4"/>
  <c r="B168" i="4"/>
  <c r="A168" i="4"/>
  <c r="S167" i="4"/>
  <c r="P167" i="4"/>
  <c r="O167" i="4"/>
  <c r="M167" i="4"/>
  <c r="J167" i="4"/>
  <c r="I167" i="4"/>
  <c r="G167" i="4"/>
  <c r="F167" i="4"/>
  <c r="E167" i="4"/>
  <c r="D167" i="4"/>
  <c r="C167" i="4"/>
  <c r="B167" i="4"/>
  <c r="A167" i="4"/>
  <c r="S166" i="4"/>
  <c r="P166" i="4"/>
  <c r="O166" i="4"/>
  <c r="M166" i="4"/>
  <c r="J166" i="4"/>
  <c r="I166" i="4"/>
  <c r="G166" i="4"/>
  <c r="F166" i="4"/>
  <c r="E166" i="4"/>
  <c r="D166" i="4"/>
  <c r="C166" i="4"/>
  <c r="B166" i="4"/>
  <c r="A166" i="4"/>
  <c r="S165" i="4"/>
  <c r="P165" i="4"/>
  <c r="O165" i="4"/>
  <c r="M165" i="4"/>
  <c r="J165" i="4"/>
  <c r="I165" i="4"/>
  <c r="G165" i="4"/>
  <c r="F165" i="4"/>
  <c r="E165" i="4"/>
  <c r="D165" i="4"/>
  <c r="C165" i="4"/>
  <c r="B165" i="4"/>
  <c r="A165" i="4"/>
  <c r="S164" i="4"/>
  <c r="P164" i="4"/>
  <c r="O164" i="4"/>
  <c r="M164" i="4"/>
  <c r="J164" i="4"/>
  <c r="I164" i="4"/>
  <c r="G164" i="4"/>
  <c r="F164" i="4"/>
  <c r="E164" i="4"/>
  <c r="D164" i="4"/>
  <c r="C164" i="4"/>
  <c r="B164" i="4"/>
  <c r="A164" i="4"/>
  <c r="S163" i="4"/>
  <c r="P163" i="4"/>
  <c r="O163" i="4"/>
  <c r="M163" i="4"/>
  <c r="J163" i="4"/>
  <c r="I163" i="4"/>
  <c r="G163" i="4"/>
  <c r="F163" i="4"/>
  <c r="E163" i="4"/>
  <c r="D163" i="4"/>
  <c r="C163" i="4"/>
  <c r="B163" i="4"/>
  <c r="A163" i="4"/>
  <c r="S162" i="4"/>
  <c r="P162" i="4"/>
  <c r="O162" i="4"/>
  <c r="M162" i="4"/>
  <c r="J162" i="4"/>
  <c r="I162" i="4"/>
  <c r="G162" i="4"/>
  <c r="F162" i="4"/>
  <c r="E162" i="4"/>
  <c r="D162" i="4"/>
  <c r="C162" i="4"/>
  <c r="B162" i="4"/>
  <c r="A162" i="4"/>
  <c r="S161" i="4"/>
  <c r="P161" i="4"/>
  <c r="O161" i="4"/>
  <c r="M161" i="4"/>
  <c r="J161" i="4"/>
  <c r="I161" i="4"/>
  <c r="G161" i="4"/>
  <c r="F161" i="4"/>
  <c r="E161" i="4"/>
  <c r="D161" i="4"/>
  <c r="C161" i="4"/>
  <c r="B161" i="4"/>
  <c r="A161" i="4"/>
  <c r="B160" i="4"/>
  <c r="S159" i="4"/>
  <c r="P159" i="4"/>
  <c r="O159" i="4"/>
  <c r="M159" i="4"/>
  <c r="J159" i="4"/>
  <c r="I159" i="4"/>
  <c r="F159" i="4"/>
  <c r="E159" i="4"/>
  <c r="D159" i="4"/>
  <c r="C159" i="4"/>
  <c r="B159" i="4"/>
  <c r="A158" i="4"/>
  <c r="S157" i="4"/>
  <c r="P157" i="4"/>
  <c r="O157" i="4"/>
  <c r="M157" i="4"/>
  <c r="J157" i="4"/>
  <c r="I157" i="4"/>
  <c r="G157" i="4"/>
  <c r="F157" i="4"/>
  <c r="E157" i="4"/>
  <c r="D157" i="4"/>
  <c r="C157" i="4"/>
  <c r="B157" i="4"/>
  <c r="A157" i="4"/>
  <c r="S156" i="4"/>
  <c r="P156" i="4"/>
  <c r="O156" i="4"/>
  <c r="M156" i="4"/>
  <c r="J156" i="4"/>
  <c r="I156" i="4"/>
  <c r="G156" i="4"/>
  <c r="F156" i="4"/>
  <c r="E156" i="4"/>
  <c r="D156" i="4"/>
  <c r="C156" i="4"/>
  <c r="B156" i="4"/>
  <c r="A156" i="4"/>
  <c r="S155" i="4"/>
  <c r="P155" i="4"/>
  <c r="O155" i="4"/>
  <c r="M155" i="4"/>
  <c r="J155" i="4"/>
  <c r="I155" i="4"/>
  <c r="G155" i="4"/>
  <c r="F155" i="4"/>
  <c r="E155" i="4"/>
  <c r="D155" i="4"/>
  <c r="C155" i="4"/>
  <c r="B155" i="4"/>
  <c r="A155" i="4"/>
  <c r="S154" i="4"/>
  <c r="P154" i="4"/>
  <c r="O154" i="4"/>
  <c r="M154" i="4"/>
  <c r="J154" i="4"/>
  <c r="I154" i="4"/>
  <c r="G154" i="4"/>
  <c r="F154" i="4"/>
  <c r="E154" i="4"/>
  <c r="D154" i="4"/>
  <c r="C154" i="4"/>
  <c r="B154" i="4"/>
  <c r="A154" i="4"/>
  <c r="S153" i="4"/>
  <c r="P153" i="4"/>
  <c r="O153" i="4"/>
  <c r="M153" i="4"/>
  <c r="J153" i="4"/>
  <c r="I153" i="4"/>
  <c r="G153" i="4"/>
  <c r="F153" i="4"/>
  <c r="E153" i="4"/>
  <c r="D153" i="4"/>
  <c r="C153" i="4"/>
  <c r="B153" i="4"/>
  <c r="A153" i="4"/>
  <c r="S152" i="4"/>
  <c r="P152" i="4"/>
  <c r="O152" i="4"/>
  <c r="M152" i="4"/>
  <c r="J152" i="4"/>
  <c r="I152" i="4"/>
  <c r="G152" i="4"/>
  <c r="F152" i="4"/>
  <c r="E152" i="4"/>
  <c r="D152" i="4"/>
  <c r="C152" i="4"/>
  <c r="B152" i="4"/>
  <c r="A152" i="4"/>
  <c r="S151" i="4"/>
  <c r="P151" i="4"/>
  <c r="O151" i="4"/>
  <c r="M151" i="4"/>
  <c r="J151" i="4"/>
  <c r="I151" i="4"/>
  <c r="G151" i="4"/>
  <c r="F151" i="4"/>
  <c r="E151" i="4"/>
  <c r="D151" i="4"/>
  <c r="C151" i="4"/>
  <c r="B151" i="4"/>
  <c r="A151" i="4"/>
  <c r="S150" i="4"/>
  <c r="P150" i="4"/>
  <c r="O150" i="4"/>
  <c r="M150" i="4"/>
  <c r="J150" i="4"/>
  <c r="I150" i="4"/>
  <c r="G150" i="4"/>
  <c r="F150" i="4"/>
  <c r="E150" i="4"/>
  <c r="D150" i="4"/>
  <c r="C150" i="4"/>
  <c r="B150" i="4"/>
  <c r="A150" i="4"/>
  <c r="S149" i="4"/>
  <c r="P149" i="4"/>
  <c r="O149" i="4"/>
  <c r="M149" i="4"/>
  <c r="J149" i="4"/>
  <c r="I149" i="4"/>
  <c r="G149" i="4"/>
  <c r="F149" i="4"/>
  <c r="E149" i="4"/>
  <c r="D149" i="4"/>
  <c r="C149" i="4"/>
  <c r="B149" i="4"/>
  <c r="A149" i="4"/>
  <c r="S148" i="4"/>
  <c r="P148" i="4"/>
  <c r="O148" i="4"/>
  <c r="M148" i="4"/>
  <c r="J148" i="4"/>
  <c r="I148" i="4"/>
  <c r="G148" i="4"/>
  <c r="F148" i="4"/>
  <c r="E148" i="4"/>
  <c r="D148" i="4"/>
  <c r="C148" i="4"/>
  <c r="B148" i="4"/>
  <c r="A148" i="4"/>
  <c r="S147" i="4"/>
  <c r="P147" i="4"/>
  <c r="O147" i="4"/>
  <c r="M147" i="4"/>
  <c r="J147" i="4"/>
  <c r="I147" i="4"/>
  <c r="G147" i="4"/>
  <c r="F147" i="4"/>
  <c r="E147" i="4"/>
  <c r="D147" i="4"/>
  <c r="C147" i="4"/>
  <c r="B147" i="4"/>
  <c r="A147" i="4"/>
  <c r="S146" i="4"/>
  <c r="P146" i="4"/>
  <c r="O146" i="4"/>
  <c r="M146" i="4"/>
  <c r="J146" i="4"/>
  <c r="I146" i="4"/>
  <c r="G146" i="4"/>
  <c r="F146" i="4"/>
  <c r="E146" i="4"/>
  <c r="D146" i="4"/>
  <c r="C146" i="4"/>
  <c r="B146" i="4"/>
  <c r="A146" i="4"/>
  <c r="B145" i="4"/>
  <c r="S144" i="4"/>
  <c r="P144" i="4"/>
  <c r="O144" i="4"/>
  <c r="M144" i="4"/>
  <c r="J144" i="4"/>
  <c r="I144" i="4"/>
  <c r="G144" i="4"/>
  <c r="F144" i="4"/>
  <c r="E144" i="4"/>
  <c r="D144" i="4"/>
  <c r="C144" i="4"/>
  <c r="B144" i="4"/>
  <c r="A143" i="4"/>
  <c r="S142" i="4"/>
  <c r="P142" i="4"/>
  <c r="O142" i="4"/>
  <c r="M142" i="4"/>
  <c r="J142" i="4"/>
  <c r="I142" i="4"/>
  <c r="G142" i="4"/>
  <c r="F142" i="4"/>
  <c r="E142" i="4"/>
  <c r="D142" i="4"/>
  <c r="C142" i="4"/>
  <c r="B142" i="4"/>
  <c r="A142" i="4"/>
  <c r="S141" i="4"/>
  <c r="P141" i="4"/>
  <c r="O141" i="4"/>
  <c r="M141" i="4"/>
  <c r="J141" i="4"/>
  <c r="I141" i="4"/>
  <c r="G141" i="4"/>
  <c r="F141" i="4"/>
  <c r="E141" i="4"/>
  <c r="D141" i="4"/>
  <c r="C141" i="4"/>
  <c r="B141" i="4"/>
  <c r="A141" i="4"/>
  <c r="S140" i="4"/>
  <c r="P140" i="4"/>
  <c r="O140" i="4"/>
  <c r="M140" i="4"/>
  <c r="J140" i="4"/>
  <c r="I140" i="4"/>
  <c r="G140" i="4"/>
  <c r="F140" i="4"/>
  <c r="E140" i="4"/>
  <c r="D140" i="4"/>
  <c r="C140" i="4"/>
  <c r="B140" i="4"/>
  <c r="A140" i="4"/>
  <c r="S139" i="4"/>
  <c r="P139" i="4"/>
  <c r="O139" i="4"/>
  <c r="M139" i="4"/>
  <c r="J139" i="4"/>
  <c r="I139" i="4"/>
  <c r="G139" i="4"/>
  <c r="F139" i="4"/>
  <c r="E139" i="4"/>
  <c r="D139" i="4"/>
  <c r="C139" i="4"/>
  <c r="B139" i="4"/>
  <c r="A139" i="4"/>
  <c r="S138" i="4"/>
  <c r="P138" i="4"/>
  <c r="O138" i="4"/>
  <c r="M138" i="4"/>
  <c r="J138" i="4"/>
  <c r="I138" i="4"/>
  <c r="G138" i="4"/>
  <c r="F138" i="4"/>
  <c r="E138" i="4"/>
  <c r="D138" i="4"/>
  <c r="C138" i="4"/>
  <c r="B138" i="4"/>
  <c r="A138" i="4"/>
  <c r="S137" i="4"/>
  <c r="P137" i="4"/>
  <c r="O137" i="4"/>
  <c r="M137" i="4"/>
  <c r="J137" i="4"/>
  <c r="I137" i="4"/>
  <c r="G137" i="4"/>
  <c r="F137" i="4"/>
  <c r="E137" i="4"/>
  <c r="D137" i="4"/>
  <c r="C137" i="4"/>
  <c r="B137" i="4"/>
  <c r="A137" i="4"/>
  <c r="S136" i="4"/>
  <c r="P136" i="4"/>
  <c r="O136" i="4"/>
  <c r="M136" i="4"/>
  <c r="J136" i="4"/>
  <c r="I136" i="4"/>
  <c r="G136" i="4"/>
  <c r="F136" i="4"/>
  <c r="E136" i="4"/>
  <c r="D136" i="4"/>
  <c r="C136" i="4"/>
  <c r="B136" i="4"/>
  <c r="A136" i="4"/>
  <c r="S135" i="4"/>
  <c r="P135" i="4"/>
  <c r="O135" i="4"/>
  <c r="M135" i="4"/>
  <c r="J135" i="4"/>
  <c r="I135" i="4"/>
  <c r="G135" i="4"/>
  <c r="F135" i="4"/>
  <c r="E135" i="4"/>
  <c r="D135" i="4"/>
  <c r="C135" i="4"/>
  <c r="B135" i="4"/>
  <c r="A135" i="4"/>
  <c r="S134" i="4"/>
  <c r="P134" i="4"/>
  <c r="O134" i="4"/>
  <c r="M134" i="4"/>
  <c r="J134" i="4"/>
  <c r="I134" i="4"/>
  <c r="G134" i="4"/>
  <c r="F134" i="4"/>
  <c r="E134" i="4"/>
  <c r="D134" i="4"/>
  <c r="C134" i="4"/>
  <c r="B134" i="4"/>
  <c r="A134" i="4"/>
  <c r="S133" i="4"/>
  <c r="P133" i="4"/>
  <c r="O133" i="4"/>
  <c r="M133" i="4"/>
  <c r="J133" i="4"/>
  <c r="I133" i="4"/>
  <c r="G133" i="4"/>
  <c r="F133" i="4"/>
  <c r="E133" i="4"/>
  <c r="D133" i="4"/>
  <c r="C133" i="4"/>
  <c r="B133" i="4"/>
  <c r="A133" i="4"/>
  <c r="S132" i="4"/>
  <c r="P132" i="4"/>
  <c r="O132" i="4"/>
  <c r="M132" i="4"/>
  <c r="J132" i="4"/>
  <c r="I132" i="4"/>
  <c r="G132" i="4"/>
  <c r="F132" i="4"/>
  <c r="E132" i="4"/>
  <c r="D132" i="4"/>
  <c r="C132" i="4"/>
  <c r="B132" i="4"/>
  <c r="A132" i="4"/>
  <c r="S131" i="4"/>
  <c r="P131" i="4"/>
  <c r="O131" i="4"/>
  <c r="M131" i="4"/>
  <c r="J131" i="4"/>
  <c r="I131" i="4"/>
  <c r="G131" i="4"/>
  <c r="F131" i="4"/>
  <c r="E131" i="4"/>
  <c r="D131" i="4"/>
  <c r="C131" i="4"/>
  <c r="B131" i="4"/>
  <c r="A131" i="4"/>
  <c r="B130" i="4"/>
  <c r="S129" i="4"/>
  <c r="P129" i="4"/>
  <c r="O129" i="4"/>
  <c r="M129" i="4"/>
  <c r="J129" i="4"/>
  <c r="I129" i="4"/>
  <c r="G129" i="4"/>
  <c r="F129" i="4"/>
  <c r="E129" i="4"/>
  <c r="D129" i="4"/>
  <c r="C129" i="4"/>
  <c r="B129" i="4"/>
  <c r="A128" i="4"/>
  <c r="S127" i="4"/>
  <c r="P127" i="4"/>
  <c r="O127" i="4"/>
  <c r="M127" i="4"/>
  <c r="J127" i="4"/>
  <c r="I127" i="4"/>
  <c r="G127" i="4"/>
  <c r="F127" i="4"/>
  <c r="E127" i="4"/>
  <c r="D127" i="4"/>
  <c r="C127" i="4"/>
  <c r="B127" i="4"/>
  <c r="A127" i="4"/>
  <c r="S126" i="4"/>
  <c r="P126" i="4"/>
  <c r="O126" i="4"/>
  <c r="M126" i="4"/>
  <c r="J126" i="4"/>
  <c r="I126" i="4"/>
  <c r="G126" i="4"/>
  <c r="F126" i="4"/>
  <c r="E126" i="4"/>
  <c r="D126" i="4"/>
  <c r="C126" i="4"/>
  <c r="B126" i="4"/>
  <c r="A126" i="4"/>
  <c r="S125" i="4"/>
  <c r="P125" i="4"/>
  <c r="O125" i="4"/>
  <c r="M125" i="4"/>
  <c r="J125" i="4"/>
  <c r="I125" i="4"/>
  <c r="G125" i="4"/>
  <c r="F125" i="4"/>
  <c r="E125" i="4"/>
  <c r="D125" i="4"/>
  <c r="C125" i="4"/>
  <c r="B125" i="4"/>
  <c r="A125" i="4"/>
  <c r="S124" i="4"/>
  <c r="P124" i="4"/>
  <c r="O124" i="4"/>
  <c r="M124" i="4"/>
  <c r="J124" i="4"/>
  <c r="I124" i="4"/>
  <c r="G124" i="4"/>
  <c r="F124" i="4"/>
  <c r="E124" i="4"/>
  <c r="D124" i="4"/>
  <c r="C124" i="4"/>
  <c r="B124" i="4"/>
  <c r="A124" i="4"/>
  <c r="S123" i="4"/>
  <c r="P123" i="4"/>
  <c r="O123" i="4"/>
  <c r="M123" i="4"/>
  <c r="J123" i="4"/>
  <c r="I123" i="4"/>
  <c r="G123" i="4"/>
  <c r="F123" i="4"/>
  <c r="E123" i="4"/>
  <c r="D123" i="4"/>
  <c r="C123" i="4"/>
  <c r="B123" i="4"/>
  <c r="A123" i="4"/>
  <c r="S122" i="4"/>
  <c r="P122" i="4"/>
  <c r="O122" i="4"/>
  <c r="M122" i="4"/>
  <c r="J122" i="4"/>
  <c r="I122" i="4"/>
  <c r="G122" i="4"/>
  <c r="F122" i="4"/>
  <c r="E122" i="4"/>
  <c r="D122" i="4"/>
  <c r="C122" i="4"/>
  <c r="B122" i="4"/>
  <c r="A122" i="4"/>
  <c r="S121" i="4"/>
  <c r="P121" i="4"/>
  <c r="O121" i="4"/>
  <c r="M121" i="4"/>
  <c r="J121" i="4"/>
  <c r="I121" i="4"/>
  <c r="G121" i="4"/>
  <c r="F121" i="4"/>
  <c r="E121" i="4"/>
  <c r="D121" i="4"/>
  <c r="C121" i="4"/>
  <c r="B121" i="4"/>
  <c r="A121" i="4"/>
  <c r="S120" i="4"/>
  <c r="P120" i="4"/>
  <c r="O120" i="4"/>
  <c r="M120" i="4"/>
  <c r="J120" i="4"/>
  <c r="I120" i="4"/>
  <c r="G120" i="4"/>
  <c r="F120" i="4"/>
  <c r="E120" i="4"/>
  <c r="D120" i="4"/>
  <c r="C120" i="4"/>
  <c r="B120" i="4"/>
  <c r="A120" i="4"/>
  <c r="S119" i="4"/>
  <c r="P119" i="4"/>
  <c r="O119" i="4"/>
  <c r="M119" i="4"/>
  <c r="J119" i="4"/>
  <c r="I119" i="4"/>
  <c r="G119" i="4"/>
  <c r="F119" i="4"/>
  <c r="E119" i="4"/>
  <c r="D119" i="4"/>
  <c r="C119" i="4"/>
  <c r="B119" i="4"/>
  <c r="A119" i="4"/>
  <c r="S118" i="4"/>
  <c r="P118" i="4"/>
  <c r="O118" i="4"/>
  <c r="M118" i="4"/>
  <c r="J118" i="4"/>
  <c r="I118" i="4"/>
  <c r="G118" i="4"/>
  <c r="F118" i="4"/>
  <c r="E118" i="4"/>
  <c r="D118" i="4"/>
  <c r="C118" i="4"/>
  <c r="B118" i="4"/>
  <c r="A118" i="4"/>
  <c r="S117" i="4"/>
  <c r="P117" i="4"/>
  <c r="O117" i="4"/>
  <c r="M117" i="4"/>
  <c r="J117" i="4"/>
  <c r="I117" i="4"/>
  <c r="G117" i="4"/>
  <c r="F117" i="4"/>
  <c r="E117" i="4"/>
  <c r="D117" i="4"/>
  <c r="C117" i="4"/>
  <c r="B117" i="4"/>
  <c r="A117" i="4"/>
  <c r="S116" i="4"/>
  <c r="P116" i="4"/>
  <c r="O116" i="4"/>
  <c r="M116" i="4"/>
  <c r="J116" i="4"/>
  <c r="I116" i="4"/>
  <c r="G116" i="4"/>
  <c r="F116" i="4"/>
  <c r="E116" i="4"/>
  <c r="D116" i="4"/>
  <c r="C116" i="4"/>
  <c r="B116" i="4"/>
  <c r="A116" i="4"/>
  <c r="B115" i="4"/>
  <c r="S114" i="4"/>
  <c r="P114" i="4"/>
  <c r="O114" i="4"/>
  <c r="M114" i="4"/>
  <c r="J114" i="4"/>
  <c r="I114" i="4"/>
  <c r="G114" i="4"/>
  <c r="F114" i="4"/>
  <c r="E114" i="4"/>
  <c r="D114" i="4"/>
  <c r="C114" i="4"/>
  <c r="B114" i="4"/>
  <c r="A113" i="4"/>
  <c r="S112" i="4"/>
  <c r="P112" i="4"/>
  <c r="O112" i="4"/>
  <c r="M112" i="4"/>
  <c r="J112" i="4"/>
  <c r="I112" i="4"/>
  <c r="G112" i="4"/>
  <c r="F112" i="4"/>
  <c r="E112" i="4"/>
  <c r="D112" i="4"/>
  <c r="C112" i="4"/>
  <c r="B112" i="4"/>
  <c r="A112" i="4"/>
  <c r="S111" i="4"/>
  <c r="P111" i="4"/>
  <c r="O111" i="4"/>
  <c r="M111" i="4"/>
  <c r="J111" i="4"/>
  <c r="I111" i="4"/>
  <c r="G111" i="4"/>
  <c r="F111" i="4"/>
  <c r="E111" i="4"/>
  <c r="D111" i="4"/>
  <c r="C111" i="4"/>
  <c r="B111" i="4"/>
  <c r="A111" i="4"/>
  <c r="S110" i="4"/>
  <c r="P110" i="4"/>
  <c r="O110" i="4"/>
  <c r="M110" i="4"/>
  <c r="J110" i="4"/>
  <c r="I110" i="4"/>
  <c r="G110" i="4"/>
  <c r="F110" i="4"/>
  <c r="E110" i="4"/>
  <c r="D110" i="4"/>
  <c r="C110" i="4"/>
  <c r="B110" i="4"/>
  <c r="A110" i="4"/>
  <c r="S109" i="4"/>
  <c r="P109" i="4"/>
  <c r="O109" i="4"/>
  <c r="M109" i="4"/>
  <c r="J109" i="4"/>
  <c r="I109" i="4"/>
  <c r="G109" i="4"/>
  <c r="F109" i="4"/>
  <c r="E109" i="4"/>
  <c r="D109" i="4"/>
  <c r="C109" i="4"/>
  <c r="B109" i="4"/>
  <c r="A109" i="4"/>
  <c r="S108" i="4"/>
  <c r="P108" i="4"/>
  <c r="O108" i="4"/>
  <c r="M108" i="4"/>
  <c r="J108" i="4"/>
  <c r="I108" i="4"/>
  <c r="G108" i="4"/>
  <c r="F108" i="4"/>
  <c r="E108" i="4"/>
  <c r="D108" i="4"/>
  <c r="C108" i="4"/>
  <c r="B108" i="4"/>
  <c r="A108" i="4"/>
  <c r="S107" i="4"/>
  <c r="P107" i="4"/>
  <c r="O107" i="4"/>
  <c r="M107" i="4"/>
  <c r="J107" i="4"/>
  <c r="I107" i="4"/>
  <c r="G107" i="4"/>
  <c r="F107" i="4"/>
  <c r="E107" i="4"/>
  <c r="D107" i="4"/>
  <c r="C107" i="4"/>
  <c r="B107" i="4"/>
  <c r="A107" i="4"/>
  <c r="S106" i="4"/>
  <c r="P106" i="4"/>
  <c r="O106" i="4"/>
  <c r="M106" i="4"/>
  <c r="J106" i="4"/>
  <c r="I106" i="4"/>
  <c r="G106" i="4"/>
  <c r="F106" i="4"/>
  <c r="E106" i="4"/>
  <c r="D106" i="4"/>
  <c r="C106" i="4"/>
  <c r="B106" i="4"/>
  <c r="A106" i="4"/>
  <c r="S105" i="4"/>
  <c r="P105" i="4"/>
  <c r="O105" i="4"/>
  <c r="M105" i="4"/>
  <c r="J105" i="4"/>
  <c r="I105" i="4"/>
  <c r="G105" i="4"/>
  <c r="F105" i="4"/>
  <c r="E105" i="4"/>
  <c r="D105" i="4"/>
  <c r="C105" i="4"/>
  <c r="B105" i="4"/>
  <c r="A105" i="4"/>
  <c r="S104" i="4"/>
  <c r="P104" i="4"/>
  <c r="O104" i="4"/>
  <c r="M104" i="4"/>
  <c r="J104" i="4"/>
  <c r="I104" i="4"/>
  <c r="G104" i="4"/>
  <c r="F104" i="4"/>
  <c r="E104" i="4"/>
  <c r="D104" i="4"/>
  <c r="C104" i="4"/>
  <c r="B104" i="4"/>
  <c r="A104" i="4"/>
  <c r="S103" i="4"/>
  <c r="P103" i="4"/>
  <c r="O103" i="4"/>
  <c r="M103" i="4"/>
  <c r="J103" i="4"/>
  <c r="I103" i="4"/>
  <c r="G103" i="4"/>
  <c r="F103" i="4"/>
  <c r="E103" i="4"/>
  <c r="D103" i="4"/>
  <c r="C103" i="4"/>
  <c r="B103" i="4"/>
  <c r="A103" i="4"/>
  <c r="S102" i="4"/>
  <c r="P102" i="4"/>
  <c r="O102" i="4"/>
  <c r="M102" i="4"/>
  <c r="J102" i="4"/>
  <c r="I102" i="4"/>
  <c r="G102" i="4"/>
  <c r="F102" i="4"/>
  <c r="E102" i="4"/>
  <c r="D102" i="4"/>
  <c r="C102" i="4"/>
  <c r="B102" i="4"/>
  <c r="A102" i="4"/>
  <c r="S101" i="4"/>
  <c r="P101" i="4"/>
  <c r="O101" i="4"/>
  <c r="M101" i="4"/>
  <c r="J101" i="4"/>
  <c r="I101" i="4"/>
  <c r="G101" i="4"/>
  <c r="F101" i="4"/>
  <c r="E101" i="4"/>
  <c r="D101" i="4"/>
  <c r="C101" i="4"/>
  <c r="B101" i="4"/>
  <c r="A101" i="4"/>
  <c r="B100" i="4"/>
  <c r="S99" i="4"/>
  <c r="P99" i="4"/>
  <c r="O99" i="4"/>
  <c r="M99" i="4"/>
  <c r="J99" i="4"/>
  <c r="I99" i="4"/>
  <c r="G99" i="4"/>
  <c r="F99" i="4"/>
  <c r="E99" i="4"/>
  <c r="D99" i="4"/>
  <c r="C99" i="4"/>
  <c r="B99" i="4"/>
  <c r="S97" i="4"/>
  <c r="P97" i="4"/>
  <c r="O97" i="4"/>
  <c r="M97" i="4"/>
  <c r="J97" i="4"/>
  <c r="I97" i="4"/>
  <c r="G97" i="4"/>
  <c r="F97" i="4"/>
  <c r="E97" i="4"/>
  <c r="D97" i="4"/>
  <c r="C97" i="4"/>
  <c r="B97" i="4"/>
  <c r="A97" i="4"/>
  <c r="S96" i="4"/>
  <c r="P96" i="4"/>
  <c r="O96" i="4"/>
  <c r="M96" i="4"/>
  <c r="J96" i="4"/>
  <c r="I96" i="4"/>
  <c r="G96" i="4"/>
  <c r="F96" i="4"/>
  <c r="E96" i="4"/>
  <c r="D96" i="4"/>
  <c r="C96" i="4"/>
  <c r="B96" i="4"/>
  <c r="A96" i="4"/>
  <c r="S95" i="4"/>
  <c r="P95" i="4"/>
  <c r="O95" i="4"/>
  <c r="M95" i="4"/>
  <c r="J95" i="4"/>
  <c r="I95" i="4"/>
  <c r="G95" i="4"/>
  <c r="F95" i="4"/>
  <c r="E95" i="4"/>
  <c r="D95" i="4"/>
  <c r="C95" i="4"/>
  <c r="B95" i="4"/>
  <c r="A95" i="4"/>
  <c r="S94" i="4"/>
  <c r="P94" i="4"/>
  <c r="O94" i="4"/>
  <c r="M94" i="4"/>
  <c r="J94" i="4"/>
  <c r="I94" i="4"/>
  <c r="G94" i="4"/>
  <c r="F94" i="4"/>
  <c r="E94" i="4"/>
  <c r="D94" i="4"/>
  <c r="C94" i="4"/>
  <c r="B94" i="4"/>
  <c r="A94" i="4"/>
  <c r="S93" i="4"/>
  <c r="P93" i="4"/>
  <c r="O93" i="4"/>
  <c r="M93" i="4"/>
  <c r="J93" i="4"/>
  <c r="I93" i="4"/>
  <c r="G93" i="4"/>
  <c r="F93" i="4"/>
  <c r="E93" i="4"/>
  <c r="D93" i="4"/>
  <c r="C93" i="4"/>
  <c r="B93" i="4"/>
  <c r="A93" i="4"/>
  <c r="S92" i="4"/>
  <c r="P92" i="4"/>
  <c r="O92" i="4"/>
  <c r="M92" i="4"/>
  <c r="J92" i="4"/>
  <c r="I92" i="4"/>
  <c r="G92" i="4"/>
  <c r="F92" i="4"/>
  <c r="E92" i="4"/>
  <c r="D92" i="4"/>
  <c r="C92" i="4"/>
  <c r="B92" i="4"/>
  <c r="A92" i="4"/>
  <c r="S91" i="4"/>
  <c r="P91" i="4"/>
  <c r="O91" i="4"/>
  <c r="M91" i="4"/>
  <c r="J91" i="4"/>
  <c r="I91" i="4"/>
  <c r="G91" i="4"/>
  <c r="F91" i="4"/>
  <c r="E91" i="4"/>
  <c r="D91" i="4"/>
  <c r="C91" i="4"/>
  <c r="B91" i="4"/>
  <c r="A91" i="4"/>
  <c r="S90" i="4"/>
  <c r="P90" i="4"/>
  <c r="O90" i="4"/>
  <c r="M90" i="4"/>
  <c r="J90" i="4"/>
  <c r="I90" i="4"/>
  <c r="G90" i="4"/>
  <c r="F90" i="4"/>
  <c r="E90" i="4"/>
  <c r="D90" i="4"/>
  <c r="C90" i="4"/>
  <c r="B90" i="4"/>
  <c r="A90" i="4"/>
  <c r="S89" i="4"/>
  <c r="P89" i="4"/>
  <c r="O89" i="4"/>
  <c r="M89" i="4"/>
  <c r="J89" i="4"/>
  <c r="I89" i="4"/>
  <c r="G89" i="4"/>
  <c r="F89" i="4"/>
  <c r="E89" i="4"/>
  <c r="D89" i="4"/>
  <c r="C89" i="4"/>
  <c r="B89" i="4"/>
  <c r="A89" i="4"/>
  <c r="S88" i="4"/>
  <c r="P88" i="4"/>
  <c r="O88" i="4"/>
  <c r="M88" i="4"/>
  <c r="J88" i="4"/>
  <c r="I88" i="4"/>
  <c r="G88" i="4"/>
  <c r="F88" i="4"/>
  <c r="E88" i="4"/>
  <c r="D88" i="4"/>
  <c r="C88" i="4"/>
  <c r="B88" i="4"/>
  <c r="A88" i="4"/>
  <c r="S87" i="4"/>
  <c r="P87" i="4"/>
  <c r="O87" i="4"/>
  <c r="M87" i="4"/>
  <c r="J87" i="4"/>
  <c r="I87" i="4"/>
  <c r="G87" i="4"/>
  <c r="F87" i="4"/>
  <c r="E87" i="4"/>
  <c r="D87" i="4"/>
  <c r="C87" i="4"/>
  <c r="B87" i="4"/>
  <c r="A87" i="4"/>
  <c r="S86" i="4"/>
  <c r="P86" i="4"/>
  <c r="O86" i="4"/>
  <c r="M86" i="4"/>
  <c r="J86" i="4"/>
  <c r="I86" i="4"/>
  <c r="G86" i="4"/>
  <c r="F86" i="4"/>
  <c r="E86" i="4"/>
  <c r="D86" i="4"/>
  <c r="C86" i="4"/>
  <c r="B86" i="4"/>
  <c r="A86" i="4"/>
  <c r="B85" i="4"/>
  <c r="S84" i="4"/>
  <c r="P84" i="4"/>
  <c r="O84" i="4"/>
  <c r="M84" i="4"/>
  <c r="J84" i="4"/>
  <c r="I84" i="4"/>
  <c r="G84" i="4"/>
  <c r="F84" i="4"/>
  <c r="E84" i="4"/>
  <c r="D84" i="4"/>
  <c r="C84" i="4"/>
  <c r="B84" i="4"/>
  <c r="S82" i="4"/>
  <c r="P82" i="4"/>
  <c r="O82" i="4"/>
  <c r="M82" i="4"/>
  <c r="J82" i="4"/>
  <c r="I82" i="4"/>
  <c r="G82" i="4"/>
  <c r="F82" i="4"/>
  <c r="E82" i="4"/>
  <c r="D82" i="4"/>
  <c r="C82" i="4"/>
  <c r="B82" i="4"/>
  <c r="A82" i="4"/>
  <c r="S81" i="4"/>
  <c r="P81" i="4"/>
  <c r="O81" i="4"/>
  <c r="M81" i="4"/>
  <c r="J81" i="4"/>
  <c r="I81" i="4"/>
  <c r="G81" i="4"/>
  <c r="F81" i="4"/>
  <c r="E81" i="4"/>
  <c r="D81" i="4"/>
  <c r="C81" i="4"/>
  <c r="B81" i="4"/>
  <c r="A81" i="4"/>
  <c r="S80" i="4"/>
  <c r="P80" i="4"/>
  <c r="O80" i="4"/>
  <c r="M80" i="4"/>
  <c r="J80" i="4"/>
  <c r="I80" i="4"/>
  <c r="G80" i="4"/>
  <c r="F80" i="4"/>
  <c r="E80" i="4"/>
  <c r="D80" i="4"/>
  <c r="C80" i="4"/>
  <c r="B80" i="4"/>
  <c r="A80" i="4"/>
  <c r="S79" i="4"/>
  <c r="P79" i="4"/>
  <c r="O79" i="4"/>
  <c r="M79" i="4"/>
  <c r="J79" i="4"/>
  <c r="I79" i="4"/>
  <c r="G79" i="4"/>
  <c r="F79" i="4"/>
  <c r="E79" i="4"/>
  <c r="D79" i="4"/>
  <c r="C79" i="4"/>
  <c r="B79" i="4"/>
  <c r="A79" i="4"/>
  <c r="S78" i="4"/>
  <c r="P78" i="4"/>
  <c r="O78" i="4"/>
  <c r="M78" i="4"/>
  <c r="J78" i="4"/>
  <c r="I78" i="4"/>
  <c r="G78" i="4"/>
  <c r="F78" i="4"/>
  <c r="E78" i="4"/>
  <c r="D78" i="4"/>
  <c r="C78" i="4"/>
  <c r="B78" i="4"/>
  <c r="A78" i="4"/>
  <c r="S77" i="4"/>
  <c r="P77" i="4"/>
  <c r="O77" i="4"/>
  <c r="M77" i="4"/>
  <c r="J77" i="4"/>
  <c r="I77" i="4"/>
  <c r="G77" i="4"/>
  <c r="F77" i="4"/>
  <c r="E77" i="4"/>
  <c r="D77" i="4"/>
  <c r="C77" i="4"/>
  <c r="B77" i="4"/>
  <c r="A77" i="4"/>
  <c r="S76" i="4"/>
  <c r="P76" i="4"/>
  <c r="O76" i="4"/>
  <c r="M76" i="4"/>
  <c r="J76" i="4"/>
  <c r="I76" i="4"/>
  <c r="G76" i="4"/>
  <c r="F76" i="4"/>
  <c r="E76" i="4"/>
  <c r="D76" i="4"/>
  <c r="C76" i="4"/>
  <c r="B76" i="4"/>
  <c r="A76" i="4"/>
  <c r="S75" i="4"/>
  <c r="P75" i="4"/>
  <c r="O75" i="4"/>
  <c r="M75" i="4"/>
  <c r="J75" i="4"/>
  <c r="I75" i="4"/>
  <c r="G75" i="4"/>
  <c r="F75" i="4"/>
  <c r="E75" i="4"/>
  <c r="D75" i="4"/>
  <c r="C75" i="4"/>
  <c r="B75" i="4"/>
  <c r="A75" i="4"/>
  <c r="S74" i="4"/>
  <c r="P74" i="4"/>
  <c r="O74" i="4"/>
  <c r="M74" i="4"/>
  <c r="J74" i="4"/>
  <c r="I74" i="4"/>
  <c r="G74" i="4"/>
  <c r="F74" i="4"/>
  <c r="E74" i="4"/>
  <c r="D74" i="4"/>
  <c r="C74" i="4"/>
  <c r="B74" i="4"/>
  <c r="A74" i="4"/>
  <c r="S73" i="4"/>
  <c r="P73" i="4"/>
  <c r="O73" i="4"/>
  <c r="M73" i="4"/>
  <c r="J73" i="4"/>
  <c r="I73" i="4"/>
  <c r="G73" i="4"/>
  <c r="F73" i="4"/>
  <c r="E73" i="4"/>
  <c r="D73" i="4"/>
  <c r="C73" i="4"/>
  <c r="B73" i="4"/>
  <c r="A73" i="4"/>
  <c r="S72" i="4"/>
  <c r="P72" i="4"/>
  <c r="O72" i="4"/>
  <c r="M72" i="4"/>
  <c r="J72" i="4"/>
  <c r="I72" i="4"/>
  <c r="G72" i="4"/>
  <c r="F72" i="4"/>
  <c r="E72" i="4"/>
  <c r="D72" i="4"/>
  <c r="C72" i="4"/>
  <c r="B72" i="4"/>
  <c r="A72" i="4"/>
  <c r="S71" i="4"/>
  <c r="P71" i="4"/>
  <c r="O71" i="4"/>
  <c r="M71" i="4"/>
  <c r="J71" i="4"/>
  <c r="I71" i="4"/>
  <c r="G71" i="4"/>
  <c r="F71" i="4"/>
  <c r="E71" i="4"/>
  <c r="D71" i="4"/>
  <c r="C71" i="4"/>
  <c r="B71" i="4"/>
  <c r="A71" i="4"/>
  <c r="B70" i="4"/>
  <c r="S69" i="4"/>
  <c r="P69" i="4"/>
  <c r="O69" i="4"/>
  <c r="M69" i="4"/>
  <c r="J69" i="4"/>
  <c r="I69" i="4"/>
  <c r="G69" i="4"/>
  <c r="F69" i="4"/>
  <c r="E69" i="4"/>
  <c r="D69" i="4"/>
  <c r="C69" i="4"/>
  <c r="B69" i="4"/>
  <c r="S67" i="4"/>
  <c r="P67" i="4"/>
  <c r="O67" i="4"/>
  <c r="M67" i="4"/>
  <c r="J67" i="4"/>
  <c r="I67" i="4"/>
  <c r="G67" i="4"/>
  <c r="F67" i="4"/>
  <c r="E67" i="4"/>
  <c r="D67" i="4"/>
  <c r="C67" i="4"/>
  <c r="B67" i="4"/>
  <c r="A67" i="4"/>
  <c r="S66" i="4"/>
  <c r="P66" i="4"/>
  <c r="O66" i="4"/>
  <c r="J66" i="4"/>
  <c r="I66" i="4"/>
  <c r="F66" i="4"/>
  <c r="E66" i="4"/>
  <c r="D66" i="4"/>
  <c r="C66" i="4"/>
  <c r="B66" i="4"/>
  <c r="A66" i="4"/>
  <c r="S65" i="4"/>
  <c r="P65" i="4"/>
  <c r="O65" i="4"/>
  <c r="J65" i="4"/>
  <c r="I65" i="4"/>
  <c r="F65" i="4"/>
  <c r="E65" i="4"/>
  <c r="D65" i="4"/>
  <c r="C65" i="4"/>
  <c r="B65" i="4"/>
  <c r="A65" i="4"/>
  <c r="S64" i="4"/>
  <c r="P64" i="4"/>
  <c r="O64" i="4"/>
  <c r="M64" i="4"/>
  <c r="J64" i="4"/>
  <c r="I64" i="4"/>
  <c r="G64" i="4"/>
  <c r="F64" i="4"/>
  <c r="E64" i="4"/>
  <c r="D64" i="4"/>
  <c r="C64" i="4"/>
  <c r="B64" i="4"/>
  <c r="A64" i="4"/>
  <c r="S63" i="4"/>
  <c r="P63" i="4"/>
  <c r="O63" i="4"/>
  <c r="M63" i="4"/>
  <c r="J63" i="4"/>
  <c r="I63" i="4"/>
  <c r="F63" i="4"/>
  <c r="E63" i="4"/>
  <c r="D63" i="4"/>
  <c r="C63" i="4"/>
  <c r="B63" i="4"/>
  <c r="A63" i="4"/>
  <c r="S62" i="4"/>
  <c r="P62" i="4"/>
  <c r="O62" i="4"/>
  <c r="M62" i="4"/>
  <c r="J62" i="4"/>
  <c r="I62" i="4"/>
  <c r="G62" i="4"/>
  <c r="F62" i="4"/>
  <c r="E62" i="4"/>
  <c r="D62" i="4"/>
  <c r="C62" i="4"/>
  <c r="B62" i="4"/>
  <c r="A62" i="4"/>
  <c r="S61" i="4"/>
  <c r="P61" i="4"/>
  <c r="O61" i="4"/>
  <c r="M61" i="4"/>
  <c r="J61" i="4"/>
  <c r="I61" i="4"/>
  <c r="G61" i="4"/>
  <c r="F61" i="4"/>
  <c r="E61" i="4"/>
  <c r="D61" i="4"/>
  <c r="C61" i="4"/>
  <c r="B61" i="4"/>
  <c r="A61" i="4"/>
  <c r="S60" i="4"/>
  <c r="P60" i="4"/>
  <c r="O60" i="4"/>
  <c r="M60" i="4"/>
  <c r="J60" i="4"/>
  <c r="I60" i="4"/>
  <c r="F60" i="4"/>
  <c r="E60" i="4"/>
  <c r="D60" i="4"/>
  <c r="C60" i="4"/>
  <c r="B60" i="4"/>
  <c r="A60" i="4"/>
  <c r="S59" i="4"/>
  <c r="P59" i="4"/>
  <c r="O59" i="4"/>
  <c r="M59" i="4"/>
  <c r="J59" i="4"/>
  <c r="I59" i="4"/>
  <c r="G59" i="4"/>
  <c r="F59" i="4"/>
  <c r="E59" i="4"/>
  <c r="D59" i="4"/>
  <c r="C59" i="4"/>
  <c r="B59" i="4"/>
  <c r="A59" i="4"/>
  <c r="S58" i="4"/>
  <c r="P58" i="4"/>
  <c r="O58" i="4"/>
  <c r="J58" i="4"/>
  <c r="I58" i="4"/>
  <c r="G58" i="4"/>
  <c r="F58" i="4"/>
  <c r="E58" i="4"/>
  <c r="D58" i="4"/>
  <c r="C58" i="4"/>
  <c r="B58" i="4"/>
  <c r="A58" i="4"/>
  <c r="S57" i="4"/>
  <c r="P57" i="4"/>
  <c r="O57" i="4"/>
  <c r="M57" i="4"/>
  <c r="J57" i="4"/>
  <c r="I57" i="4"/>
  <c r="F57" i="4"/>
  <c r="E57" i="4"/>
  <c r="D57" i="4"/>
  <c r="C57" i="4"/>
  <c r="B57" i="4"/>
  <c r="A57" i="4"/>
  <c r="P56" i="4"/>
  <c r="O56" i="4"/>
  <c r="M56" i="4"/>
  <c r="J56" i="4"/>
  <c r="I56" i="4"/>
  <c r="G56" i="4"/>
  <c r="F56" i="4"/>
  <c r="E56" i="4"/>
  <c r="D56" i="4"/>
  <c r="C56" i="4"/>
  <c r="B56" i="4"/>
  <c r="A56" i="4"/>
  <c r="B55" i="4"/>
  <c r="S54" i="4"/>
  <c r="P54" i="4"/>
  <c r="O54" i="4"/>
  <c r="M54" i="4"/>
  <c r="J54" i="4"/>
  <c r="G54" i="4"/>
  <c r="F54" i="4"/>
  <c r="E54" i="4"/>
  <c r="D54" i="4"/>
  <c r="C54" i="4"/>
  <c r="B54" i="4"/>
  <c r="S52" i="4"/>
  <c r="P52" i="4"/>
  <c r="O52" i="4"/>
  <c r="M52" i="4"/>
  <c r="J52" i="4"/>
  <c r="I52" i="4"/>
  <c r="G52" i="4"/>
  <c r="F52" i="4"/>
  <c r="E52" i="4"/>
  <c r="D52" i="4"/>
  <c r="C52" i="4"/>
  <c r="B52" i="4"/>
  <c r="A52" i="4"/>
  <c r="S51" i="4"/>
  <c r="P51" i="4"/>
  <c r="O51" i="4"/>
  <c r="M51" i="4"/>
  <c r="J51" i="4"/>
  <c r="I51" i="4"/>
  <c r="G51" i="4"/>
  <c r="F51" i="4"/>
  <c r="E51" i="4"/>
  <c r="D51" i="4"/>
  <c r="C51" i="4"/>
  <c r="B51" i="4"/>
  <c r="A51" i="4"/>
  <c r="S50" i="4"/>
  <c r="P50" i="4"/>
  <c r="O50" i="4"/>
  <c r="M50" i="4"/>
  <c r="J50" i="4"/>
  <c r="I50" i="4"/>
  <c r="G50" i="4"/>
  <c r="F50" i="4"/>
  <c r="E50" i="4"/>
  <c r="D50" i="4"/>
  <c r="C50" i="4"/>
  <c r="B50" i="4"/>
  <c r="A50" i="4"/>
  <c r="S49" i="4"/>
  <c r="P49" i="4"/>
  <c r="O49" i="4"/>
  <c r="M49" i="4"/>
  <c r="J49" i="4"/>
  <c r="I49" i="4"/>
  <c r="G49" i="4"/>
  <c r="F49" i="4"/>
  <c r="E49" i="4"/>
  <c r="D49" i="4"/>
  <c r="C49" i="4"/>
  <c r="B49" i="4"/>
  <c r="A49" i="4"/>
  <c r="S48" i="4"/>
  <c r="P48" i="4"/>
  <c r="O48" i="4"/>
  <c r="M48" i="4"/>
  <c r="J48" i="4"/>
  <c r="I48" i="4"/>
  <c r="G48" i="4"/>
  <c r="F48" i="4"/>
  <c r="E48" i="4"/>
  <c r="D48" i="4"/>
  <c r="C48" i="4"/>
  <c r="B48" i="4"/>
  <c r="A48" i="4"/>
  <c r="S47" i="4"/>
  <c r="P47" i="4"/>
  <c r="O47" i="4"/>
  <c r="M47" i="4"/>
  <c r="J47" i="4"/>
  <c r="I47" i="4"/>
  <c r="G47" i="4"/>
  <c r="F47" i="4"/>
  <c r="E47" i="4"/>
  <c r="D47" i="4"/>
  <c r="C47" i="4"/>
  <c r="B47" i="4"/>
  <c r="A47" i="4"/>
  <c r="S46" i="4"/>
  <c r="P46" i="4"/>
  <c r="O46" i="4"/>
  <c r="M46" i="4"/>
  <c r="J46" i="4"/>
  <c r="I46" i="4"/>
  <c r="G46" i="4"/>
  <c r="F46" i="4"/>
  <c r="E46" i="4"/>
  <c r="D46" i="4"/>
  <c r="C46" i="4"/>
  <c r="B46" i="4"/>
  <c r="A46" i="4"/>
  <c r="S45" i="4"/>
  <c r="P45" i="4"/>
  <c r="O45" i="4"/>
  <c r="M45" i="4"/>
  <c r="J45" i="4"/>
  <c r="I45" i="4"/>
  <c r="G45" i="4"/>
  <c r="F45" i="4"/>
  <c r="E45" i="4"/>
  <c r="D45" i="4"/>
  <c r="C45" i="4"/>
  <c r="B45" i="4"/>
  <c r="A45" i="4"/>
  <c r="S44" i="4"/>
  <c r="P44" i="4"/>
  <c r="O44" i="4"/>
  <c r="M44" i="4"/>
  <c r="J44" i="4"/>
  <c r="I44" i="4"/>
  <c r="G44" i="4"/>
  <c r="F44" i="4"/>
  <c r="E44" i="4"/>
  <c r="D44" i="4"/>
  <c r="C44" i="4"/>
  <c r="B44" i="4"/>
  <c r="A44" i="4"/>
  <c r="S43" i="4"/>
  <c r="P43" i="4"/>
  <c r="O43" i="4"/>
  <c r="M43" i="4"/>
  <c r="J43" i="4"/>
  <c r="I43" i="4"/>
  <c r="G43" i="4"/>
  <c r="F43" i="4"/>
  <c r="E43" i="4"/>
  <c r="D43" i="4"/>
  <c r="C43" i="4"/>
  <c r="B43" i="4"/>
  <c r="A43" i="4"/>
  <c r="S42" i="4"/>
  <c r="P42" i="4"/>
  <c r="O42" i="4"/>
  <c r="M42" i="4"/>
  <c r="J42" i="4"/>
  <c r="I42" i="4"/>
  <c r="G42" i="4"/>
  <c r="F42" i="4"/>
  <c r="E42" i="4"/>
  <c r="D42" i="4"/>
  <c r="C42" i="4"/>
  <c r="B42" i="4"/>
  <c r="A42" i="4"/>
  <c r="S41" i="4"/>
  <c r="P41" i="4"/>
  <c r="O41" i="4"/>
  <c r="M41" i="4"/>
  <c r="J41" i="4"/>
  <c r="I41" i="4"/>
  <c r="G41" i="4"/>
  <c r="F41" i="4"/>
  <c r="E41" i="4"/>
  <c r="D41" i="4"/>
  <c r="C41" i="4"/>
  <c r="B41" i="4"/>
  <c r="A41" i="4"/>
  <c r="B40" i="4"/>
  <c r="S39" i="4"/>
  <c r="P39" i="4"/>
  <c r="O39" i="4"/>
  <c r="M39" i="4"/>
  <c r="J39" i="4"/>
  <c r="I39" i="4"/>
  <c r="G39" i="4"/>
  <c r="F39" i="4"/>
  <c r="E39" i="4"/>
  <c r="D39" i="4"/>
  <c r="C39" i="4"/>
  <c r="B39" i="4"/>
  <c r="S37" i="4"/>
  <c r="P37" i="4"/>
  <c r="O37" i="4"/>
  <c r="M37" i="4"/>
  <c r="J37" i="4"/>
  <c r="I37" i="4"/>
  <c r="G37" i="4"/>
  <c r="F37" i="4"/>
  <c r="E37" i="4"/>
  <c r="D37" i="4"/>
  <c r="C37" i="4"/>
  <c r="B37" i="4"/>
  <c r="A37" i="4"/>
  <c r="S36" i="4"/>
  <c r="P36" i="4"/>
  <c r="O36" i="4"/>
  <c r="M36" i="4"/>
  <c r="J36" i="4"/>
  <c r="I36" i="4"/>
  <c r="G36" i="4"/>
  <c r="F36" i="4"/>
  <c r="E36" i="4"/>
  <c r="D36" i="4"/>
  <c r="C36" i="4"/>
  <c r="B36" i="4"/>
  <c r="A36" i="4"/>
  <c r="S35" i="4"/>
  <c r="P35" i="4"/>
  <c r="O35" i="4"/>
  <c r="M35" i="4"/>
  <c r="J35" i="4"/>
  <c r="I35" i="4"/>
  <c r="G35" i="4"/>
  <c r="F35" i="4"/>
  <c r="E35" i="4"/>
  <c r="D35" i="4"/>
  <c r="C35" i="4"/>
  <c r="B35" i="4"/>
  <c r="A35" i="4"/>
  <c r="S34" i="4"/>
  <c r="P34" i="4"/>
  <c r="O34" i="4"/>
  <c r="M34" i="4"/>
  <c r="J34" i="4"/>
  <c r="I34" i="4"/>
  <c r="G34" i="4"/>
  <c r="F34" i="4"/>
  <c r="E34" i="4"/>
  <c r="D34" i="4"/>
  <c r="C34" i="4"/>
  <c r="B34" i="4"/>
  <c r="A34" i="4"/>
  <c r="S33" i="4"/>
  <c r="P33" i="4"/>
  <c r="O33" i="4"/>
  <c r="M33" i="4"/>
  <c r="J33" i="4"/>
  <c r="I33" i="4"/>
  <c r="G33" i="4"/>
  <c r="F33" i="4"/>
  <c r="E33" i="4"/>
  <c r="D33" i="4"/>
  <c r="C33" i="4"/>
  <c r="B33" i="4"/>
  <c r="A33" i="4"/>
  <c r="S32" i="4"/>
  <c r="P32" i="4"/>
  <c r="O32" i="4"/>
  <c r="M32" i="4"/>
  <c r="J32" i="4"/>
  <c r="I32" i="4"/>
  <c r="G32" i="4"/>
  <c r="F32" i="4"/>
  <c r="E32" i="4"/>
  <c r="D32" i="4"/>
  <c r="C32" i="4"/>
  <c r="B32" i="4"/>
  <c r="A32" i="4"/>
  <c r="S31" i="4"/>
  <c r="P31" i="4"/>
  <c r="O31" i="4"/>
  <c r="M31" i="4"/>
  <c r="J31" i="4"/>
  <c r="I31" i="4"/>
  <c r="G31" i="4"/>
  <c r="F31" i="4"/>
  <c r="E31" i="4"/>
  <c r="D31" i="4"/>
  <c r="C31" i="4"/>
  <c r="B31" i="4"/>
  <c r="A31" i="4"/>
  <c r="S30" i="4"/>
  <c r="P30" i="4"/>
  <c r="O30" i="4"/>
  <c r="M30" i="4"/>
  <c r="J30" i="4"/>
  <c r="I30" i="4"/>
  <c r="G30" i="4"/>
  <c r="F30" i="4"/>
  <c r="E30" i="4"/>
  <c r="D30" i="4"/>
  <c r="C30" i="4"/>
  <c r="B30" i="4"/>
  <c r="A30" i="4"/>
  <c r="S29" i="4"/>
  <c r="P29" i="4"/>
  <c r="O29" i="4"/>
  <c r="M29" i="4"/>
  <c r="J29" i="4"/>
  <c r="I29" i="4"/>
  <c r="G29" i="4"/>
  <c r="F29" i="4"/>
  <c r="E29" i="4"/>
  <c r="D29" i="4"/>
  <c r="C29" i="4"/>
  <c r="B29" i="4"/>
  <c r="A29" i="4"/>
  <c r="S28" i="4"/>
  <c r="P28" i="4"/>
  <c r="O28" i="4"/>
  <c r="M28" i="4"/>
  <c r="J28" i="4"/>
  <c r="I28" i="4"/>
  <c r="G28" i="4"/>
  <c r="F28" i="4"/>
  <c r="E28" i="4"/>
  <c r="D28" i="4"/>
  <c r="C28" i="4"/>
  <c r="B28" i="4"/>
  <c r="A28" i="4"/>
  <c r="S27" i="4"/>
  <c r="P27" i="4"/>
  <c r="O27" i="4"/>
  <c r="M27" i="4"/>
  <c r="J27" i="4"/>
  <c r="I27" i="4"/>
  <c r="G27" i="4"/>
  <c r="F27" i="4"/>
  <c r="E27" i="4"/>
  <c r="D27" i="4"/>
  <c r="C27" i="4"/>
  <c r="B27" i="4"/>
  <c r="A27" i="4"/>
  <c r="S26" i="4"/>
  <c r="P26" i="4"/>
  <c r="O26" i="4"/>
  <c r="M26" i="4"/>
  <c r="J26" i="4"/>
  <c r="I26" i="4"/>
  <c r="G26" i="4"/>
  <c r="F26" i="4"/>
  <c r="E26" i="4"/>
  <c r="D26" i="4"/>
  <c r="C26" i="4"/>
  <c r="B26" i="4"/>
  <c r="A26" i="4"/>
  <c r="B25" i="4"/>
  <c r="S24" i="4"/>
  <c r="P24" i="4"/>
  <c r="O24" i="4"/>
  <c r="M24" i="4"/>
  <c r="J24" i="4"/>
  <c r="I24" i="4"/>
  <c r="G24" i="4"/>
  <c r="F24" i="4"/>
  <c r="E24" i="4"/>
  <c r="D24" i="4"/>
  <c r="C24" i="4"/>
  <c r="B24" i="4"/>
  <c r="U16" i="3"/>
  <c r="T16" i="3"/>
  <c r="U16" i="6"/>
  <c r="T16" i="6"/>
  <c r="P22" i="1"/>
  <c r="P21" i="1"/>
  <c r="P20" i="1"/>
  <c r="P19" i="1"/>
  <c r="P18" i="1"/>
  <c r="P17" i="1"/>
  <c r="P16" i="1"/>
  <c r="P15" i="1"/>
  <c r="P14" i="1"/>
  <c r="P13" i="1"/>
  <c r="P12" i="1"/>
  <c r="P11" i="1"/>
  <c r="P9" i="1"/>
  <c r="O22" i="1"/>
  <c r="O21" i="1"/>
  <c r="O20" i="1"/>
  <c r="O19" i="1"/>
  <c r="O18" i="1"/>
  <c r="O17" i="1"/>
  <c r="O16" i="1"/>
  <c r="O15" i="1"/>
  <c r="O14" i="1"/>
  <c r="O13" i="1"/>
  <c r="O12" i="1"/>
  <c r="O11" i="1"/>
  <c r="O9" i="1"/>
  <c r="M22" i="1"/>
  <c r="M21" i="1"/>
  <c r="M20" i="1"/>
  <c r="M19" i="1"/>
  <c r="M18" i="1"/>
  <c r="M17" i="1"/>
  <c r="M16" i="1"/>
  <c r="M15" i="1"/>
  <c r="M14" i="1"/>
  <c r="M13" i="1"/>
  <c r="M12" i="1"/>
  <c r="M11" i="1"/>
  <c r="M9" i="1"/>
  <c r="J22" i="1"/>
  <c r="J21" i="1"/>
  <c r="J20" i="1"/>
  <c r="J19" i="1"/>
  <c r="J18" i="1"/>
  <c r="J17" i="1"/>
  <c r="J16" i="1"/>
  <c r="J15" i="1"/>
  <c r="J14" i="1"/>
  <c r="J13" i="1"/>
  <c r="J12" i="1"/>
  <c r="J11" i="1"/>
  <c r="J9" i="1"/>
  <c r="I22" i="1"/>
  <c r="I21" i="1"/>
  <c r="I20" i="1"/>
  <c r="I19" i="1"/>
  <c r="I18" i="1"/>
  <c r="I17" i="1"/>
  <c r="I16" i="1"/>
  <c r="I15" i="1"/>
  <c r="I14" i="1"/>
  <c r="I13" i="1"/>
  <c r="I12" i="1"/>
  <c r="I11" i="1"/>
  <c r="I9" i="1"/>
  <c r="G22" i="1"/>
  <c r="G21" i="1"/>
  <c r="G20" i="1"/>
  <c r="G19" i="1"/>
  <c r="G18" i="1"/>
  <c r="G17" i="1"/>
  <c r="G16" i="1"/>
  <c r="G15" i="1"/>
  <c r="G14" i="1"/>
  <c r="G13" i="1"/>
  <c r="G11" i="1"/>
  <c r="G9" i="1"/>
  <c r="P22" i="2"/>
  <c r="P21" i="2"/>
  <c r="P20" i="2"/>
  <c r="P19" i="2"/>
  <c r="P18" i="2"/>
  <c r="P17" i="2"/>
  <c r="P16" i="2"/>
  <c r="P15" i="2"/>
  <c r="P14" i="2"/>
  <c r="P13" i="2"/>
  <c r="P12" i="2"/>
  <c r="P11" i="2"/>
  <c r="P9" i="2"/>
  <c r="O22" i="2"/>
  <c r="O21" i="2"/>
  <c r="O20" i="2"/>
  <c r="O19" i="2"/>
  <c r="O18" i="2"/>
  <c r="O17" i="2"/>
  <c r="O16" i="2"/>
  <c r="O15" i="2"/>
  <c r="O14" i="2"/>
  <c r="O13" i="2"/>
  <c r="O12" i="2"/>
  <c r="O11" i="2"/>
  <c r="O9" i="2"/>
  <c r="M22" i="2"/>
  <c r="M21" i="2"/>
  <c r="M20" i="2"/>
  <c r="M19" i="2"/>
  <c r="M18" i="2"/>
  <c r="M17" i="2"/>
  <c r="M16" i="2"/>
  <c r="M15" i="2"/>
  <c r="M14" i="2"/>
  <c r="M13" i="2"/>
  <c r="M12" i="2"/>
  <c r="M11" i="2"/>
  <c r="M9" i="2"/>
  <c r="J22" i="2"/>
  <c r="J21" i="2"/>
  <c r="J20" i="2"/>
  <c r="J19" i="2"/>
  <c r="J18" i="2"/>
  <c r="J17" i="2"/>
  <c r="J16" i="2"/>
  <c r="J15" i="2"/>
  <c r="J14" i="2"/>
  <c r="J13" i="2"/>
  <c r="J12" i="2"/>
  <c r="J11" i="2"/>
  <c r="J9" i="2"/>
  <c r="I22" i="2"/>
  <c r="I21" i="2"/>
  <c r="I20" i="2"/>
  <c r="I19" i="2"/>
  <c r="I18" i="2"/>
  <c r="I17" i="2"/>
  <c r="I16" i="2"/>
  <c r="I15" i="2"/>
  <c r="I14" i="2"/>
  <c r="I13" i="2"/>
  <c r="I12" i="2"/>
  <c r="I11" i="2"/>
  <c r="I9" i="2"/>
  <c r="G22" i="2"/>
  <c r="G21" i="2"/>
  <c r="G20" i="2"/>
  <c r="G19" i="2"/>
  <c r="G18" i="2"/>
  <c r="G17" i="2"/>
  <c r="G16" i="2"/>
  <c r="G15" i="2"/>
  <c r="G14" i="2"/>
  <c r="G13" i="2"/>
  <c r="G12" i="2"/>
  <c r="G11" i="2"/>
  <c r="G9" i="4" l="1"/>
  <c r="J11" i="4"/>
  <c r="P12" i="4"/>
  <c r="I16" i="4"/>
  <c r="O17" i="4"/>
  <c r="G21" i="4"/>
  <c r="M22" i="4"/>
  <c r="I9" i="4"/>
  <c r="M11" i="4"/>
  <c r="J16" i="4"/>
  <c r="P17" i="4"/>
  <c r="I21" i="4"/>
  <c r="O22" i="4"/>
  <c r="M15" i="4"/>
  <c r="J9" i="4"/>
  <c r="J21" i="4"/>
  <c r="O9" i="4"/>
  <c r="J15" i="4"/>
  <c r="J20" i="4"/>
  <c r="O11" i="4"/>
  <c r="M16" i="4"/>
  <c r="P11" i="4"/>
  <c r="O16" i="4"/>
  <c r="M21" i="4"/>
  <c r="P16" i="4"/>
  <c r="O21" i="4"/>
  <c r="P9" i="4"/>
  <c r="O15" i="4"/>
  <c r="I19" i="4"/>
  <c r="O13" i="4"/>
  <c r="M18" i="4"/>
  <c r="G11" i="4"/>
  <c r="M12" i="4"/>
  <c r="J17" i="4"/>
  <c r="P18" i="4"/>
  <c r="I22" i="4"/>
  <c r="G15" i="4"/>
  <c r="P22" i="4"/>
  <c r="M9" i="4"/>
  <c r="I15" i="4"/>
  <c r="G20" i="4"/>
  <c r="I20" i="4"/>
  <c r="G14" i="4"/>
  <c r="P21" i="4"/>
  <c r="I14" i="4"/>
  <c r="G19" i="4"/>
  <c r="J14" i="4"/>
  <c r="P15" i="4"/>
  <c r="O20" i="4"/>
  <c r="G13" i="4"/>
  <c r="M14" i="4"/>
  <c r="J19" i="4"/>
  <c r="P20" i="4"/>
  <c r="I13" i="4"/>
  <c r="O14" i="4"/>
  <c r="G18" i="4"/>
  <c r="M19" i="4"/>
  <c r="J13" i="4"/>
  <c r="P14" i="4"/>
  <c r="I18" i="4"/>
  <c r="O19" i="4"/>
  <c r="G12" i="4"/>
  <c r="M13" i="4"/>
  <c r="J18" i="4"/>
  <c r="P19" i="4"/>
  <c r="I12" i="4"/>
  <c r="G17" i="4"/>
  <c r="J12" i="4"/>
  <c r="P13" i="4"/>
  <c r="I17" i="4"/>
  <c r="O18" i="4"/>
  <c r="G22" i="4"/>
  <c r="I11" i="4"/>
  <c r="O12" i="4"/>
  <c r="G16" i="4"/>
  <c r="M17" i="4"/>
  <c r="J22" i="4"/>
  <c r="H9" i="4"/>
  <c r="S15" i="7"/>
  <c r="S9" i="7"/>
  <c r="M65" i="4"/>
  <c r="M20" i="4" s="1"/>
  <c r="S14" i="7"/>
  <c r="S20" i="7"/>
  <c r="S22" i="7"/>
  <c r="S16" i="7"/>
  <c r="H174" i="4"/>
  <c r="R114" i="4"/>
  <c r="H24" i="4"/>
  <c r="Q189" i="6"/>
  <c r="K189" i="6"/>
  <c r="O189" i="6"/>
  <c r="I189" i="6"/>
  <c r="Q137" i="1" l="1"/>
  <c r="K137" i="1"/>
  <c r="O137" i="1"/>
  <c r="I137" i="1"/>
  <c r="S137" i="1"/>
  <c r="S21" i="3" l="1"/>
  <c r="S13" i="3"/>
  <c r="S9" i="3"/>
  <c r="S14" i="3"/>
  <c r="S17" i="3"/>
  <c r="S19" i="3"/>
  <c r="S22" i="3"/>
  <c r="S18" i="3"/>
  <c r="S12" i="3" l="1"/>
  <c r="S20" i="3"/>
  <c r="S16" i="3"/>
  <c r="S15" i="3"/>
  <c r="S11" i="3"/>
  <c r="N90" i="4"/>
  <c r="N56" i="4"/>
  <c r="S12" i="2"/>
  <c r="Q11" i="4" l="1"/>
  <c r="H14" i="4"/>
  <c r="S20" i="4" l="1"/>
  <c r="N9" i="4"/>
  <c r="S9" i="4"/>
  <c r="S22" i="4"/>
  <c r="S21" i="4"/>
  <c r="S16" i="4"/>
  <c r="S18" i="4"/>
  <c r="S11" i="4"/>
  <c r="S17" i="4"/>
  <c r="S14" i="4"/>
  <c r="S19" i="4"/>
  <c r="S13" i="4"/>
  <c r="S12" i="4"/>
  <c r="S15" i="4"/>
  <c r="R202" i="4" l="1"/>
  <c r="Q202" i="4"/>
  <c r="N202" i="4"/>
  <c r="L202" i="4"/>
  <c r="K202" i="4"/>
  <c r="H202" i="4"/>
  <c r="R201" i="4"/>
  <c r="Q201" i="4"/>
  <c r="N201" i="4"/>
  <c r="L201" i="4"/>
  <c r="K201" i="4"/>
  <c r="H201" i="4"/>
  <c r="R200" i="4"/>
  <c r="Q200" i="4"/>
  <c r="N200" i="4"/>
  <c r="L200" i="4"/>
  <c r="K200" i="4"/>
  <c r="H200" i="4"/>
  <c r="R199" i="4"/>
  <c r="Q199" i="4"/>
  <c r="N199" i="4"/>
  <c r="L199" i="4"/>
  <c r="K199" i="4"/>
  <c r="H199" i="4"/>
  <c r="R198" i="4"/>
  <c r="Q198" i="4"/>
  <c r="N198" i="4"/>
  <c r="L198" i="4"/>
  <c r="K198" i="4"/>
  <c r="H198" i="4"/>
  <c r="R197" i="4"/>
  <c r="Q197" i="4"/>
  <c r="N197" i="4"/>
  <c r="L197" i="4"/>
  <c r="K197" i="4"/>
  <c r="H197" i="4"/>
  <c r="R196" i="4"/>
  <c r="Q196" i="4"/>
  <c r="N196" i="4"/>
  <c r="L196" i="4"/>
  <c r="K196" i="4"/>
  <c r="H196" i="4"/>
  <c r="R195" i="4"/>
  <c r="Q195" i="4"/>
  <c r="N195" i="4"/>
  <c r="L195" i="4"/>
  <c r="K195" i="4"/>
  <c r="H195" i="4"/>
  <c r="R194" i="4"/>
  <c r="Q194" i="4"/>
  <c r="N194" i="4"/>
  <c r="L194" i="4"/>
  <c r="K194" i="4"/>
  <c r="H194" i="4"/>
  <c r="R193" i="4"/>
  <c r="Q193" i="4"/>
  <c r="N193" i="4"/>
  <c r="L193" i="4"/>
  <c r="K193" i="4"/>
  <c r="H193" i="4"/>
  <c r="R192" i="4"/>
  <c r="Q192" i="4"/>
  <c r="N192" i="4"/>
  <c r="L192" i="4"/>
  <c r="K192" i="4"/>
  <c r="H192" i="4"/>
  <c r="R191" i="4"/>
  <c r="Q191" i="4"/>
  <c r="N191" i="4"/>
  <c r="L191" i="4"/>
  <c r="K191" i="4"/>
  <c r="H191" i="4"/>
  <c r="R189" i="4"/>
  <c r="Q189" i="4"/>
  <c r="N189" i="4"/>
  <c r="L189" i="4"/>
  <c r="K189" i="4"/>
  <c r="H189" i="4"/>
  <c r="R187" i="4"/>
  <c r="Q187" i="4"/>
  <c r="N187" i="4"/>
  <c r="L187" i="4"/>
  <c r="K187" i="4"/>
  <c r="H187" i="4"/>
  <c r="R186" i="4"/>
  <c r="Q186" i="4"/>
  <c r="N186" i="4"/>
  <c r="L186" i="4"/>
  <c r="K186" i="4"/>
  <c r="H186" i="4"/>
  <c r="R185" i="4"/>
  <c r="Q185" i="4"/>
  <c r="N185" i="4"/>
  <c r="L185" i="4"/>
  <c r="K185" i="4"/>
  <c r="H185" i="4"/>
  <c r="R184" i="4"/>
  <c r="Q184" i="4"/>
  <c r="N184" i="4"/>
  <c r="L184" i="4"/>
  <c r="K184" i="4"/>
  <c r="H184" i="4"/>
  <c r="R183" i="4"/>
  <c r="Q183" i="4"/>
  <c r="N183" i="4"/>
  <c r="L183" i="4"/>
  <c r="K183" i="4"/>
  <c r="H183" i="4"/>
  <c r="R182" i="4"/>
  <c r="Q182" i="4"/>
  <c r="N182" i="4"/>
  <c r="L182" i="4"/>
  <c r="K182" i="4"/>
  <c r="H182" i="4"/>
  <c r="R181" i="4"/>
  <c r="Q181" i="4"/>
  <c r="N181" i="4"/>
  <c r="L181" i="4"/>
  <c r="K181" i="4"/>
  <c r="H181" i="4"/>
  <c r="R180" i="4"/>
  <c r="Q180" i="4"/>
  <c r="N180" i="4"/>
  <c r="L180" i="4"/>
  <c r="K180" i="4"/>
  <c r="H180" i="4"/>
  <c r="R179" i="4"/>
  <c r="Q179" i="4"/>
  <c r="N179" i="4"/>
  <c r="L179" i="4"/>
  <c r="K179" i="4"/>
  <c r="H179" i="4"/>
  <c r="R178" i="4"/>
  <c r="Q178" i="4"/>
  <c r="N178" i="4"/>
  <c r="L178" i="4"/>
  <c r="K178" i="4"/>
  <c r="H178" i="4"/>
  <c r="R177" i="4"/>
  <c r="Q177" i="4"/>
  <c r="N177" i="4"/>
  <c r="L177" i="4"/>
  <c r="K177" i="4"/>
  <c r="H177" i="4"/>
  <c r="R176" i="4"/>
  <c r="Q176" i="4"/>
  <c r="N176" i="4"/>
  <c r="L176" i="4"/>
  <c r="K176" i="4"/>
  <c r="H176" i="4"/>
  <c r="R174" i="4"/>
  <c r="Q174" i="4"/>
  <c r="N174" i="4"/>
  <c r="L174" i="4"/>
  <c r="R172" i="4"/>
  <c r="Q172" i="4"/>
  <c r="N172" i="4"/>
  <c r="L172" i="4"/>
  <c r="K172" i="4"/>
  <c r="H172" i="4"/>
  <c r="R171" i="4"/>
  <c r="Q171" i="4"/>
  <c r="N171" i="4"/>
  <c r="L171" i="4"/>
  <c r="K171" i="4"/>
  <c r="H171" i="4"/>
  <c r="R170" i="4"/>
  <c r="Q170" i="4"/>
  <c r="N170" i="4"/>
  <c r="L170" i="4"/>
  <c r="K170" i="4"/>
  <c r="H170" i="4"/>
  <c r="R169" i="4"/>
  <c r="Q169" i="4"/>
  <c r="N169" i="4"/>
  <c r="L169" i="4"/>
  <c r="K169" i="4"/>
  <c r="H169" i="4"/>
  <c r="R168" i="4"/>
  <c r="Q168" i="4"/>
  <c r="N168" i="4"/>
  <c r="L168" i="4"/>
  <c r="K168" i="4"/>
  <c r="H168" i="4"/>
  <c r="R167" i="4"/>
  <c r="Q167" i="4"/>
  <c r="N167" i="4"/>
  <c r="L167" i="4"/>
  <c r="K167" i="4"/>
  <c r="H167" i="4"/>
  <c r="R166" i="4"/>
  <c r="Q166" i="4"/>
  <c r="N166" i="4"/>
  <c r="L166" i="4"/>
  <c r="K166" i="4"/>
  <c r="H166" i="4"/>
  <c r="R165" i="4"/>
  <c r="Q165" i="4"/>
  <c r="N165" i="4"/>
  <c r="L165" i="4"/>
  <c r="K165" i="4"/>
  <c r="H165" i="4"/>
  <c r="R164" i="4"/>
  <c r="Q164" i="4"/>
  <c r="N164" i="4"/>
  <c r="L164" i="4"/>
  <c r="K164" i="4"/>
  <c r="H164" i="4"/>
  <c r="R163" i="4"/>
  <c r="Q163" i="4"/>
  <c r="N163" i="4"/>
  <c r="L163" i="4"/>
  <c r="K163" i="4"/>
  <c r="H163" i="4"/>
  <c r="R162" i="4"/>
  <c r="Q162" i="4"/>
  <c r="N162" i="4"/>
  <c r="L162" i="4"/>
  <c r="K162" i="4"/>
  <c r="H162" i="4"/>
  <c r="R161" i="4"/>
  <c r="Q161" i="4"/>
  <c r="N161" i="4"/>
  <c r="L161" i="4"/>
  <c r="K161" i="4"/>
  <c r="H161" i="4"/>
  <c r="R159" i="4"/>
  <c r="Q159" i="4"/>
  <c r="N159" i="4"/>
  <c r="L159" i="4"/>
  <c r="K159" i="4"/>
  <c r="H159" i="4"/>
  <c r="R157" i="4"/>
  <c r="Q157" i="4"/>
  <c r="N157" i="4"/>
  <c r="L157" i="4"/>
  <c r="K157" i="4"/>
  <c r="H157" i="4"/>
  <c r="R156" i="4"/>
  <c r="Q156" i="4"/>
  <c r="N156" i="4"/>
  <c r="L156" i="4"/>
  <c r="K156" i="4"/>
  <c r="H156" i="4"/>
  <c r="R155" i="4"/>
  <c r="Q155" i="4"/>
  <c r="N155" i="4"/>
  <c r="L155" i="4"/>
  <c r="K155" i="4"/>
  <c r="H155" i="4"/>
  <c r="R154" i="4"/>
  <c r="Q154" i="4"/>
  <c r="N154" i="4"/>
  <c r="L154" i="4"/>
  <c r="K154" i="4"/>
  <c r="H154" i="4"/>
  <c r="R153" i="4"/>
  <c r="Q153" i="4"/>
  <c r="N153" i="4"/>
  <c r="L153" i="4"/>
  <c r="K153" i="4"/>
  <c r="H153" i="4"/>
  <c r="R152" i="4"/>
  <c r="Q152" i="4"/>
  <c r="N152" i="4"/>
  <c r="L152" i="4"/>
  <c r="K152" i="4"/>
  <c r="H152" i="4"/>
  <c r="R151" i="4"/>
  <c r="Q151" i="4"/>
  <c r="N151" i="4"/>
  <c r="L151" i="4"/>
  <c r="K151" i="4"/>
  <c r="H151" i="4"/>
  <c r="R150" i="4"/>
  <c r="Q150" i="4"/>
  <c r="N150" i="4"/>
  <c r="L150" i="4"/>
  <c r="K150" i="4"/>
  <c r="H150" i="4"/>
  <c r="R149" i="4"/>
  <c r="Q149" i="4"/>
  <c r="N149" i="4"/>
  <c r="L149" i="4"/>
  <c r="K149" i="4"/>
  <c r="H149" i="4"/>
  <c r="R148" i="4"/>
  <c r="Q148" i="4"/>
  <c r="N148" i="4"/>
  <c r="L148" i="4"/>
  <c r="K148" i="4"/>
  <c r="H148" i="4"/>
  <c r="R147" i="4"/>
  <c r="Q147" i="4"/>
  <c r="N147" i="4"/>
  <c r="L147" i="4"/>
  <c r="K147" i="4"/>
  <c r="H147" i="4"/>
  <c r="R146" i="4"/>
  <c r="Q146" i="4"/>
  <c r="N146" i="4"/>
  <c r="L146" i="4"/>
  <c r="K146" i="4"/>
  <c r="H146" i="4"/>
  <c r="R144" i="4"/>
  <c r="Q144" i="4"/>
  <c r="N144" i="4"/>
  <c r="L144" i="4"/>
  <c r="K144" i="4"/>
  <c r="H144" i="4"/>
  <c r="R142" i="4"/>
  <c r="Q142" i="4"/>
  <c r="N142" i="4"/>
  <c r="L142" i="4"/>
  <c r="K142" i="4"/>
  <c r="H142" i="4"/>
  <c r="R141" i="4"/>
  <c r="Q141" i="4"/>
  <c r="N141" i="4"/>
  <c r="L141" i="4"/>
  <c r="K141" i="4"/>
  <c r="H141" i="4"/>
  <c r="R140" i="4"/>
  <c r="Q140" i="4"/>
  <c r="N140" i="4"/>
  <c r="L140" i="4"/>
  <c r="K140" i="4"/>
  <c r="H140" i="4"/>
  <c r="R139" i="4"/>
  <c r="Q139" i="4"/>
  <c r="N139" i="4"/>
  <c r="L139" i="4"/>
  <c r="K139" i="4"/>
  <c r="H139" i="4"/>
  <c r="R138" i="4"/>
  <c r="Q138" i="4"/>
  <c r="N138" i="4"/>
  <c r="L138" i="4"/>
  <c r="K138" i="4"/>
  <c r="H138" i="4"/>
  <c r="R137" i="4"/>
  <c r="Q137" i="4"/>
  <c r="N137" i="4"/>
  <c r="L137" i="4"/>
  <c r="K137" i="4"/>
  <c r="H137" i="4"/>
  <c r="R136" i="4"/>
  <c r="Q136" i="4"/>
  <c r="N136" i="4"/>
  <c r="L136" i="4"/>
  <c r="K136" i="4"/>
  <c r="H136" i="4"/>
  <c r="R135" i="4"/>
  <c r="Q135" i="4"/>
  <c r="N135" i="4"/>
  <c r="L135" i="4"/>
  <c r="K135" i="4"/>
  <c r="H135" i="4"/>
  <c r="R134" i="4"/>
  <c r="Q134" i="4"/>
  <c r="N134" i="4"/>
  <c r="L134" i="4"/>
  <c r="K134" i="4"/>
  <c r="H134" i="4"/>
  <c r="R133" i="4"/>
  <c r="Q133" i="4"/>
  <c r="N133" i="4"/>
  <c r="L133" i="4"/>
  <c r="K133" i="4"/>
  <c r="H133" i="4"/>
  <c r="R132" i="4"/>
  <c r="Q132" i="4"/>
  <c r="N132" i="4"/>
  <c r="L132" i="4"/>
  <c r="K132" i="4"/>
  <c r="H132" i="4"/>
  <c r="R131" i="4"/>
  <c r="Q131" i="4"/>
  <c r="N131" i="4"/>
  <c r="L131" i="4"/>
  <c r="K131" i="4"/>
  <c r="H131" i="4"/>
  <c r="R129" i="4"/>
  <c r="Q129" i="4"/>
  <c r="N129" i="4"/>
  <c r="L129" i="4"/>
  <c r="K129" i="4"/>
  <c r="R127" i="4"/>
  <c r="Q127" i="4"/>
  <c r="N127" i="4"/>
  <c r="L127" i="4"/>
  <c r="K127" i="4"/>
  <c r="H127" i="4"/>
  <c r="R126" i="4"/>
  <c r="Q126" i="4"/>
  <c r="N126" i="4"/>
  <c r="L126" i="4"/>
  <c r="K126" i="4"/>
  <c r="H126" i="4"/>
  <c r="R125" i="4"/>
  <c r="Q125" i="4"/>
  <c r="N125" i="4"/>
  <c r="L125" i="4"/>
  <c r="K125" i="4"/>
  <c r="H125" i="4"/>
  <c r="R124" i="4"/>
  <c r="Q124" i="4"/>
  <c r="N124" i="4"/>
  <c r="L124" i="4"/>
  <c r="K124" i="4"/>
  <c r="H124" i="4"/>
  <c r="R123" i="4"/>
  <c r="Q123" i="4"/>
  <c r="N123" i="4"/>
  <c r="L123" i="4"/>
  <c r="K123" i="4"/>
  <c r="H123" i="4"/>
  <c r="R122" i="4"/>
  <c r="Q122" i="4"/>
  <c r="N122" i="4"/>
  <c r="L122" i="4"/>
  <c r="K122" i="4"/>
  <c r="H122" i="4"/>
  <c r="R121" i="4"/>
  <c r="Q121" i="4"/>
  <c r="N121" i="4"/>
  <c r="L121" i="4"/>
  <c r="K121" i="4"/>
  <c r="H121" i="4"/>
  <c r="R120" i="4"/>
  <c r="Q120" i="4"/>
  <c r="N120" i="4"/>
  <c r="L120" i="4"/>
  <c r="K120" i="4"/>
  <c r="H120" i="4"/>
  <c r="R119" i="4"/>
  <c r="Q119" i="4"/>
  <c r="N119" i="4"/>
  <c r="L119" i="4"/>
  <c r="K119" i="4"/>
  <c r="H119" i="4"/>
  <c r="R118" i="4"/>
  <c r="Q118" i="4"/>
  <c r="N118" i="4"/>
  <c r="L118" i="4"/>
  <c r="K118" i="4"/>
  <c r="H118" i="4"/>
  <c r="R117" i="4"/>
  <c r="Q117" i="4"/>
  <c r="N117" i="4"/>
  <c r="L117" i="4"/>
  <c r="K117" i="4"/>
  <c r="H117" i="4"/>
  <c r="R116" i="4"/>
  <c r="Q116" i="4"/>
  <c r="N116" i="4"/>
  <c r="L116" i="4"/>
  <c r="K116" i="4"/>
  <c r="H116" i="4"/>
  <c r="Q114" i="4"/>
  <c r="N114" i="4"/>
  <c r="L114" i="4"/>
  <c r="K114" i="4"/>
  <c r="H114" i="4"/>
  <c r="R112" i="4"/>
  <c r="Q112" i="4"/>
  <c r="N112" i="4"/>
  <c r="L112" i="4"/>
  <c r="K112" i="4"/>
  <c r="H112" i="4"/>
  <c r="R111" i="4"/>
  <c r="Q111" i="4"/>
  <c r="N111" i="4"/>
  <c r="L111" i="4"/>
  <c r="K111" i="4"/>
  <c r="H111" i="4"/>
  <c r="R110" i="4"/>
  <c r="Q110" i="4"/>
  <c r="N110" i="4"/>
  <c r="L110" i="4"/>
  <c r="K110" i="4"/>
  <c r="H110" i="4"/>
  <c r="R109" i="4"/>
  <c r="Q109" i="4"/>
  <c r="N109" i="4"/>
  <c r="L109" i="4"/>
  <c r="K109" i="4"/>
  <c r="H109" i="4"/>
  <c r="R108" i="4"/>
  <c r="Q108" i="4"/>
  <c r="N108" i="4"/>
  <c r="L108" i="4"/>
  <c r="K108" i="4"/>
  <c r="H108" i="4"/>
  <c r="R107" i="4"/>
  <c r="Q107" i="4"/>
  <c r="N107" i="4"/>
  <c r="L107" i="4"/>
  <c r="K107" i="4"/>
  <c r="H107" i="4"/>
  <c r="R106" i="4"/>
  <c r="Q106" i="4"/>
  <c r="N106" i="4"/>
  <c r="L106" i="4"/>
  <c r="K106" i="4"/>
  <c r="H106" i="4"/>
  <c r="R105" i="4"/>
  <c r="Q105" i="4"/>
  <c r="N105" i="4"/>
  <c r="L105" i="4"/>
  <c r="K105" i="4"/>
  <c r="H105" i="4"/>
  <c r="R104" i="4"/>
  <c r="Q104" i="4"/>
  <c r="N104" i="4"/>
  <c r="L104" i="4"/>
  <c r="K104" i="4"/>
  <c r="H104" i="4"/>
  <c r="R103" i="4"/>
  <c r="Q103" i="4"/>
  <c r="N103" i="4"/>
  <c r="L103" i="4"/>
  <c r="K103" i="4"/>
  <c r="H103" i="4"/>
  <c r="R102" i="4"/>
  <c r="Q102" i="4"/>
  <c r="N102" i="4"/>
  <c r="L102" i="4"/>
  <c r="K102" i="4"/>
  <c r="H102" i="4"/>
  <c r="R101" i="4"/>
  <c r="Q101" i="4"/>
  <c r="N101" i="4"/>
  <c r="L101" i="4"/>
  <c r="K101" i="4"/>
  <c r="H101" i="4"/>
  <c r="R99" i="4"/>
  <c r="Q99" i="4"/>
  <c r="N99" i="4"/>
  <c r="L99" i="4"/>
  <c r="K99" i="4"/>
  <c r="H99" i="4"/>
  <c r="R97" i="4"/>
  <c r="Q97" i="4"/>
  <c r="N97" i="4"/>
  <c r="L97" i="4"/>
  <c r="K97" i="4"/>
  <c r="H97" i="4"/>
  <c r="R96" i="4"/>
  <c r="Q96" i="4"/>
  <c r="N96" i="4"/>
  <c r="L96" i="4"/>
  <c r="K96" i="4"/>
  <c r="H96" i="4"/>
  <c r="R95" i="4"/>
  <c r="Q95" i="4"/>
  <c r="N95" i="4"/>
  <c r="L95" i="4"/>
  <c r="K95" i="4"/>
  <c r="H95" i="4"/>
  <c r="R94" i="4"/>
  <c r="Q94" i="4"/>
  <c r="N94" i="4"/>
  <c r="L94" i="4"/>
  <c r="K94" i="4"/>
  <c r="H94" i="4"/>
  <c r="R93" i="4"/>
  <c r="Q93" i="4"/>
  <c r="N93" i="4"/>
  <c r="L93" i="4"/>
  <c r="K93" i="4"/>
  <c r="H93" i="4"/>
  <c r="R92" i="4"/>
  <c r="Q92" i="4"/>
  <c r="N92" i="4"/>
  <c r="L92" i="4"/>
  <c r="K92" i="4"/>
  <c r="H92" i="4"/>
  <c r="R91" i="4"/>
  <c r="Q91" i="4"/>
  <c r="N91" i="4"/>
  <c r="L91" i="4"/>
  <c r="K91" i="4"/>
  <c r="H91" i="4"/>
  <c r="R90" i="4"/>
  <c r="Q90" i="4"/>
  <c r="L90" i="4"/>
  <c r="K90" i="4"/>
  <c r="H90" i="4"/>
  <c r="R89" i="4"/>
  <c r="Q89" i="4"/>
  <c r="N89" i="4"/>
  <c r="L89" i="4"/>
  <c r="K89" i="4"/>
  <c r="H89" i="4"/>
  <c r="R88" i="4"/>
  <c r="Q88" i="4"/>
  <c r="N88" i="4"/>
  <c r="L88" i="4"/>
  <c r="K88" i="4"/>
  <c r="H88" i="4"/>
  <c r="R87" i="4"/>
  <c r="Q87" i="4"/>
  <c r="N87" i="4"/>
  <c r="L87" i="4"/>
  <c r="K87" i="4"/>
  <c r="H87" i="4"/>
  <c r="R86" i="4"/>
  <c r="Q86" i="4"/>
  <c r="N86" i="4"/>
  <c r="L86" i="4"/>
  <c r="K86" i="4"/>
  <c r="H86" i="4"/>
  <c r="R84" i="4"/>
  <c r="Q84" i="4"/>
  <c r="N84" i="4"/>
  <c r="L84" i="4"/>
  <c r="K84" i="4"/>
  <c r="H84" i="4"/>
  <c r="R82" i="4"/>
  <c r="Q82" i="4"/>
  <c r="N82" i="4"/>
  <c r="L82" i="4"/>
  <c r="K82" i="4"/>
  <c r="H82" i="4"/>
  <c r="R81" i="4"/>
  <c r="Q81" i="4"/>
  <c r="N81" i="4"/>
  <c r="L81" i="4"/>
  <c r="K81" i="4"/>
  <c r="H81" i="4"/>
  <c r="R80" i="4"/>
  <c r="Q80" i="4"/>
  <c r="N80" i="4"/>
  <c r="L80" i="4"/>
  <c r="K80" i="4"/>
  <c r="H80" i="4"/>
  <c r="R79" i="4"/>
  <c r="Q79" i="4"/>
  <c r="N79" i="4"/>
  <c r="L79" i="4"/>
  <c r="K79" i="4"/>
  <c r="H79" i="4"/>
  <c r="R78" i="4"/>
  <c r="Q78" i="4"/>
  <c r="N78" i="4"/>
  <c r="L78" i="4"/>
  <c r="K78" i="4"/>
  <c r="H78" i="4"/>
  <c r="R77" i="4"/>
  <c r="Q77" i="4"/>
  <c r="N77" i="4"/>
  <c r="L77" i="4"/>
  <c r="K77" i="4"/>
  <c r="H77" i="4"/>
  <c r="R76" i="4"/>
  <c r="Q76" i="4"/>
  <c r="N76" i="4"/>
  <c r="L76" i="4"/>
  <c r="K76" i="4"/>
  <c r="H76" i="4"/>
  <c r="R75" i="4"/>
  <c r="Q75" i="4"/>
  <c r="N75" i="4"/>
  <c r="L75" i="4"/>
  <c r="K75" i="4"/>
  <c r="H75" i="4"/>
  <c r="R74" i="4"/>
  <c r="Q74" i="4"/>
  <c r="N74" i="4"/>
  <c r="L74" i="4"/>
  <c r="K74" i="4"/>
  <c r="H74" i="4"/>
  <c r="R73" i="4"/>
  <c r="Q73" i="4"/>
  <c r="N73" i="4"/>
  <c r="L73" i="4"/>
  <c r="K73" i="4"/>
  <c r="H73" i="4"/>
  <c r="R72" i="4"/>
  <c r="Q72" i="4"/>
  <c r="N72" i="4"/>
  <c r="L72" i="4"/>
  <c r="K72" i="4"/>
  <c r="H72" i="4"/>
  <c r="R71" i="4"/>
  <c r="Q71" i="4"/>
  <c r="N71" i="4"/>
  <c r="L71" i="4"/>
  <c r="K71" i="4"/>
  <c r="H71" i="4"/>
  <c r="R69" i="4"/>
  <c r="Q69" i="4"/>
  <c r="N69" i="4"/>
  <c r="L69" i="4"/>
  <c r="K69" i="4"/>
  <c r="H69" i="4"/>
  <c r="R67" i="4"/>
  <c r="Q67" i="4"/>
  <c r="N67" i="4"/>
  <c r="L67" i="4"/>
  <c r="K67" i="4"/>
  <c r="H67" i="4"/>
  <c r="R66" i="4"/>
  <c r="Q66" i="4"/>
  <c r="N66" i="4"/>
  <c r="L66" i="4"/>
  <c r="K66" i="4"/>
  <c r="H66" i="4"/>
  <c r="R65" i="4"/>
  <c r="Q65" i="4"/>
  <c r="N65" i="4"/>
  <c r="L65" i="4"/>
  <c r="K65" i="4"/>
  <c r="H65" i="4"/>
  <c r="R64" i="4"/>
  <c r="Q64" i="4"/>
  <c r="N64" i="4"/>
  <c r="L64" i="4"/>
  <c r="K64" i="4"/>
  <c r="H64" i="4"/>
  <c r="R63" i="4"/>
  <c r="Q63" i="4"/>
  <c r="N63" i="4"/>
  <c r="L63" i="4"/>
  <c r="K63" i="4"/>
  <c r="H63" i="4"/>
  <c r="R62" i="4"/>
  <c r="Q62" i="4"/>
  <c r="N62" i="4"/>
  <c r="L62" i="4"/>
  <c r="K62" i="4"/>
  <c r="H62" i="4"/>
  <c r="R61" i="4"/>
  <c r="Q61" i="4"/>
  <c r="N61" i="4"/>
  <c r="L61" i="4"/>
  <c r="K61" i="4"/>
  <c r="H61" i="4"/>
  <c r="R60" i="4"/>
  <c r="Q60" i="4"/>
  <c r="N60" i="4"/>
  <c r="L60" i="4"/>
  <c r="K60" i="4"/>
  <c r="H60" i="4"/>
  <c r="R59" i="4"/>
  <c r="Q59" i="4"/>
  <c r="N59" i="4"/>
  <c r="L59" i="4"/>
  <c r="K59" i="4"/>
  <c r="H59" i="4"/>
  <c r="R58" i="4"/>
  <c r="Q58" i="4"/>
  <c r="N58" i="4"/>
  <c r="L58" i="4"/>
  <c r="K58" i="4"/>
  <c r="H58" i="4"/>
  <c r="R57" i="4"/>
  <c r="Q57" i="4"/>
  <c r="N57" i="4"/>
  <c r="L57" i="4"/>
  <c r="K57" i="4"/>
  <c r="H57" i="4"/>
  <c r="R56" i="4"/>
  <c r="Q56" i="4"/>
  <c r="L56" i="4"/>
  <c r="K56" i="4"/>
  <c r="H56" i="4"/>
  <c r="R54" i="4"/>
  <c r="Q54" i="4"/>
  <c r="N54" i="4"/>
  <c r="L54" i="4"/>
  <c r="K54" i="4"/>
  <c r="H54" i="4"/>
  <c r="R52" i="4"/>
  <c r="Q52" i="4"/>
  <c r="N52" i="4"/>
  <c r="L52" i="4"/>
  <c r="K52" i="4"/>
  <c r="H52" i="4"/>
  <c r="R51" i="4"/>
  <c r="Q51" i="4"/>
  <c r="N51" i="4"/>
  <c r="L51" i="4"/>
  <c r="K51" i="4"/>
  <c r="H51" i="4"/>
  <c r="R50" i="4"/>
  <c r="Q50" i="4"/>
  <c r="N50" i="4"/>
  <c r="L50" i="4"/>
  <c r="K50" i="4"/>
  <c r="H50" i="4"/>
  <c r="R49" i="4"/>
  <c r="Q49" i="4"/>
  <c r="N49" i="4"/>
  <c r="L49" i="4"/>
  <c r="K49" i="4"/>
  <c r="H49" i="4"/>
  <c r="R48" i="4"/>
  <c r="Q48" i="4"/>
  <c r="N48" i="4"/>
  <c r="L48" i="4"/>
  <c r="K48" i="4"/>
  <c r="H48" i="4"/>
  <c r="R47" i="4"/>
  <c r="Q47" i="4"/>
  <c r="N47" i="4"/>
  <c r="L47" i="4"/>
  <c r="K47" i="4"/>
  <c r="H47" i="4"/>
  <c r="R46" i="4"/>
  <c r="Q46" i="4"/>
  <c r="N46" i="4"/>
  <c r="L46" i="4"/>
  <c r="K46" i="4"/>
  <c r="H46" i="4"/>
  <c r="R45" i="4"/>
  <c r="Q45" i="4"/>
  <c r="N45" i="4"/>
  <c r="L45" i="4"/>
  <c r="K45" i="4"/>
  <c r="H45" i="4"/>
  <c r="R44" i="4"/>
  <c r="Q44" i="4"/>
  <c r="N44" i="4"/>
  <c r="L44" i="4"/>
  <c r="K44" i="4"/>
  <c r="H44" i="4"/>
  <c r="R43" i="4"/>
  <c r="Q43" i="4"/>
  <c r="N43" i="4"/>
  <c r="L43" i="4"/>
  <c r="K43" i="4"/>
  <c r="H43" i="4"/>
  <c r="R42" i="4"/>
  <c r="Q42" i="4"/>
  <c r="N42" i="4"/>
  <c r="L42" i="4"/>
  <c r="K42" i="4"/>
  <c r="H42" i="4"/>
  <c r="R41" i="4"/>
  <c r="Q41" i="4"/>
  <c r="N41" i="4"/>
  <c r="L41" i="4"/>
  <c r="K41" i="4"/>
  <c r="H41" i="4"/>
  <c r="R39" i="4"/>
  <c r="Q39" i="4"/>
  <c r="N39" i="4"/>
  <c r="L39" i="4"/>
  <c r="K39" i="4"/>
  <c r="H39" i="4"/>
  <c r="L37" i="4"/>
  <c r="L36" i="4"/>
  <c r="R35" i="4"/>
  <c r="H33" i="4"/>
  <c r="N31" i="4"/>
  <c r="H31" i="4"/>
  <c r="R27" i="4"/>
  <c r="K27" i="4"/>
  <c r="R24" i="4"/>
  <c r="Q24" i="4"/>
  <c r="R11" i="4" l="1"/>
  <c r="L13" i="4"/>
  <c r="Q18" i="4"/>
  <c r="R19" i="4"/>
  <c r="N22" i="4"/>
  <c r="K12" i="4"/>
  <c r="H129" i="4"/>
  <c r="L24" i="4"/>
  <c r="L9" i="4"/>
  <c r="Q26" i="4"/>
  <c r="H28" i="4"/>
  <c r="H13" i="4"/>
  <c r="Q29" i="4"/>
  <c r="Q14" i="4"/>
  <c r="N30" i="4"/>
  <c r="N15" i="4"/>
  <c r="K31" i="4"/>
  <c r="K16" i="4"/>
  <c r="R33" i="4"/>
  <c r="R18" i="4"/>
  <c r="N34" i="4"/>
  <c r="N19" i="4"/>
  <c r="H35" i="4"/>
  <c r="H20" i="4"/>
  <c r="N36" i="4"/>
  <c r="N21" i="4"/>
  <c r="L22" i="4"/>
  <c r="L30" i="4"/>
  <c r="L15" i="4"/>
  <c r="L34" i="4"/>
  <c r="L19" i="4"/>
  <c r="Q19" i="4"/>
  <c r="Q36" i="4"/>
  <c r="Q21" i="4"/>
  <c r="K13" i="4"/>
  <c r="K20" i="4"/>
  <c r="R36" i="4"/>
  <c r="R21" i="4"/>
  <c r="R28" i="4"/>
  <c r="R13" i="4"/>
  <c r="N24" i="4"/>
  <c r="L31" i="4"/>
  <c r="L16" i="4"/>
  <c r="R9" i="4"/>
  <c r="K26" i="4"/>
  <c r="K11" i="4"/>
  <c r="R12" i="4"/>
  <c r="K28" i="4"/>
  <c r="H29" i="4"/>
  <c r="L32" i="4"/>
  <c r="L17" i="4"/>
  <c r="Q34" i="4"/>
  <c r="K35" i="4"/>
  <c r="H36" i="4"/>
  <c r="H21" i="4"/>
  <c r="N37" i="4"/>
  <c r="L27" i="4"/>
  <c r="L12" i="4"/>
  <c r="N29" i="4"/>
  <c r="N14" i="4"/>
  <c r="K37" i="4"/>
  <c r="K22" i="4"/>
  <c r="R30" i="4"/>
  <c r="R15" i="4"/>
  <c r="H18" i="4"/>
  <c r="L26" i="4"/>
  <c r="L11" i="4"/>
  <c r="L28" i="4"/>
  <c r="K29" i="4"/>
  <c r="K14" i="4"/>
  <c r="Q31" i="4"/>
  <c r="Q16" i="4"/>
  <c r="N32" i="4"/>
  <c r="N17" i="4"/>
  <c r="K33" i="4"/>
  <c r="K18" i="4"/>
  <c r="R34" i="4"/>
  <c r="N35" i="4"/>
  <c r="N20" i="4"/>
  <c r="K21" i="4"/>
  <c r="Q37" i="4"/>
  <c r="Q22" i="4"/>
  <c r="N27" i="4"/>
  <c r="N12" i="4"/>
  <c r="R29" i="4"/>
  <c r="R14" i="4"/>
  <c r="H32" i="4"/>
  <c r="H17" i="4"/>
  <c r="Q33" i="4"/>
  <c r="H26" i="4"/>
  <c r="H11" i="4"/>
  <c r="N16" i="4"/>
  <c r="N26" i="4"/>
  <c r="N11" i="4"/>
  <c r="N28" i="4"/>
  <c r="N13" i="4"/>
  <c r="R31" i="4"/>
  <c r="R16" i="4"/>
  <c r="Q32" i="4"/>
  <c r="Q17" i="4"/>
  <c r="L33" i="4"/>
  <c r="L18" i="4"/>
  <c r="Q35" i="4"/>
  <c r="Q20" i="4"/>
  <c r="L21" i="4"/>
  <c r="R37" i="4"/>
  <c r="R22" i="4"/>
  <c r="K24" i="4"/>
  <c r="K9" i="4"/>
  <c r="R26" i="4"/>
  <c r="Q30" i="4"/>
  <c r="Q15" i="4"/>
  <c r="Q9" i="4"/>
  <c r="Q27" i="4"/>
  <c r="Q12" i="4"/>
  <c r="K32" i="4"/>
  <c r="K17" i="4"/>
  <c r="L35" i="4"/>
  <c r="L20" i="4"/>
  <c r="H27" i="4"/>
  <c r="H12" i="4"/>
  <c r="L14" i="4"/>
  <c r="H30" i="4"/>
  <c r="H15" i="4"/>
  <c r="H34" i="4"/>
  <c r="H19" i="4"/>
  <c r="Q28" i="4"/>
  <c r="Q13" i="4"/>
  <c r="L29" i="4"/>
  <c r="K30" i="4"/>
  <c r="K15" i="4"/>
  <c r="H16" i="4"/>
  <c r="R32" i="4"/>
  <c r="R17" i="4"/>
  <c r="N33" i="4"/>
  <c r="N18" i="4"/>
  <c r="K34" i="4"/>
  <c r="K19" i="4"/>
  <c r="R20" i="4"/>
  <c r="K36" i="4"/>
  <c r="H37" i="4"/>
  <c r="H22" i="4"/>
  <c r="S16" i="1" l="1"/>
  <c r="S11" i="1"/>
  <c r="S18" i="1"/>
  <c r="S19" i="1"/>
  <c r="S12" i="1"/>
  <c r="S20" i="1"/>
  <c r="S13" i="1"/>
  <c r="S21" i="1"/>
  <c r="S14" i="1"/>
  <c r="S22" i="1"/>
  <c r="S15" i="1"/>
  <c r="S11" i="2" l="1"/>
  <c r="S13" i="2"/>
  <c r="S14" i="2"/>
  <c r="S15" i="2"/>
  <c r="S16" i="2"/>
  <c r="S17" i="2"/>
  <c r="S18" i="2"/>
  <c r="S19" i="2"/>
  <c r="S20" i="2"/>
  <c r="S21" i="2"/>
  <c r="S22" i="2"/>
  <c r="S9" i="2"/>
  <c r="S9" i="1" l="1"/>
</calcChain>
</file>

<file path=xl/sharedStrings.xml><?xml version="1.0" encoding="utf-8"?>
<sst xmlns="http://schemas.openxmlformats.org/spreadsheetml/2006/main" count="3025" uniqueCount="111">
  <si>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</si>
  <si>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</si>
  <si>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</si>
  <si>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</si>
  <si>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</si>
  <si>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</si>
  <si>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</si>
  <si>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</si>
  <si>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</si>
  <si>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</si>
  <si>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</si>
  <si>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</si>
  <si>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</si>
  <si>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</si>
  <si>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</si>
  <si>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2021</t>
  </si>
  <si>
    <t>Januar</t>
  </si>
  <si>
    <t>05</t>
  </si>
  <si>
    <t>Nordrhein-Westfalen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</si>
  <si>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</si>
  <si>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</si>
  <si>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</si>
  <si>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</si>
  <si>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</si>
  <si>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</si>
  <si>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</si>
  <si>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</si>
  <si>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</si>
  <si>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</si>
  <si>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</si>
  <si>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>207</t>
  </si>
  <si>
    <t xml:space="preserve">  Bergisches Land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</si>
  <si>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</si>
  <si>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</si>
  <si>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</si>
  <si>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</si>
  <si>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</si>
  <si>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</si>
  <si>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</si>
  <si>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</si>
  <si>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</si>
  <si>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</si>
  <si>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</si>
  <si>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</si>
  <si>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</si>
  <si>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</si>
  <si>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</si>
  <si>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</si>
  <si>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</si>
  <si>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</si>
  <si>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</si>
  <si>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</si>
  <si>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</si>
  <si>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</si>
  <si>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</si>
  <si>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</si>
  <si>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</si>
  <si>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</si>
  <si>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</si>
  <si>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</si>
  <si>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</si>
  <si>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</si>
  <si>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</si>
  <si>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</si>
  <si>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</si>
  <si>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</si>
  <si>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</si>
  <si>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</si>
  <si>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</si>
  <si>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</si>
  <si>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</si>
  <si>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</si>
  <si>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</si>
  <si>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</si>
  <si>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</si>
  <si>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</si>
  <si>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</si>
  <si>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</si>
  <si>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</si>
  <si>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</si>
  <si>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</si>
  <si>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</si>
  <si>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2021. Dieses Werk ist lizenziert unter der Datenlizenz Deutschland - Namensnennung - Version 2.0. | Stand: 23.04.2021 / 07:13:46</t>
  </si>
  <si>
    <t>2020</t>
  </si>
  <si>
    <t>Veränderung zu 2019 (%)</t>
  </si>
  <si>
    <t>Betriebe, geöffnete Beherbergungsbetriebe, Betten,
angebotene Betten, Ankünfte und Übernachtungen
- Reisegebiete - Monat (ab 01/2020)</t>
  </si>
  <si>
    <t>2019</t>
  </si>
  <si>
    <t>Insgesamt</t>
  </si>
  <si>
    <t>Eifel und Region Aachen</t>
  </si>
  <si>
    <t>Niederrhein</t>
  </si>
  <si>
    <t>Münsterland</t>
  </si>
  <si>
    <t>Teutoburger Wald</t>
  </si>
  <si>
    <t>Sauerland</t>
  </si>
  <si>
    <t>Bergisches Land</t>
  </si>
  <si>
    <t>Bergisches Städtedreieck</t>
  </si>
  <si>
    <t>Bonn und Rhein-Sieg-Kreis</t>
  </si>
  <si>
    <t>Köln und Rhein-Erft-Kreis</t>
  </si>
  <si>
    <t>Düsseldorf und Kreis Mettmann</t>
  </si>
  <si>
    <t>Ruhrgebiet</t>
  </si>
  <si>
    <t>davon:</t>
  </si>
  <si>
    <t>.</t>
  </si>
  <si>
    <t>2022</t>
  </si>
  <si>
    <t>kumuliert Jan.-Dez.</t>
  </si>
  <si>
    <t>2023</t>
  </si>
  <si>
    <t>Anteil Inland</t>
  </si>
  <si>
    <t>Anteil Ausland</t>
  </si>
  <si>
    <t>2024</t>
  </si>
  <si>
    <t>Siegen-Wittgenstein</t>
  </si>
  <si>
    <t xml:space="preserve">  Siegen-Wittgenstein</t>
  </si>
  <si>
    <t>Siegerland-Wittgenstein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</si>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</sst>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67">
    <xf numFmtId="0" fontId="0" fillId="0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9" fontId="8" fillId="0" borderId="0" applyFont="0" applyFill="0" applyBorder="0" applyAlignment="0" applyProtection="0"/>
    <xf numFmtId="0" fontId="8" fillId="2" borderId="0"/>
    <xf numFmtId="0" fontId="8" fillId="2" borderId="0"/>
    <xf numFmtId="0" fontId="8" fillId="2" borderId="0"/>
    <xf numFmtId="0" fontId="8" fillId="2" borderId="0"/>
  </cellStyleXfs>
  <cellXfs count="84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right"/>
    </xf>
    <xf numFmtId="0" fontId="7" fillId="0" borderId="0" xfId="0" applyFont="1"/>
    <xf numFmtId="49" fontId="7" fillId="0" borderId="0" xfId="0" applyNumberFormat="1" applyFont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2" borderId="8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164" fontId="1" fillId="3" borderId="0" xfId="0" applyNumberFormat="1" applyFont="1" applyFill="1" applyAlignment="1">
      <alignment horizontal="right"/>
    </xf>
    <xf numFmtId="0" fontId="1" fillId="0" borderId="0" xfId="0" applyFont="1"/>
    <xf numFmtId="49" fontId="6" fillId="0" borderId="0" xfId="0" applyNumberFormat="1" applyFont="1" applyAlignment="1">
      <alignment vertical="center"/>
    </xf>
    <xf numFmtId="0" fontId="9" fillId="0" borderId="0" xfId="0" applyFont="1"/>
    <xf numFmtId="49" fontId="9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right"/>
    </xf>
    <xf numFmtId="49" fontId="9" fillId="0" borderId="0" xfId="0" applyNumberFormat="1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1" fillId="2" borderId="0" xfId="37" applyFont="1" applyAlignment="1">
      <alignment horizontal="right"/>
    </xf>
    <xf numFmtId="0" fontId="12" fillId="0" borderId="0" xfId="0" applyFont="1"/>
    <xf numFmtId="49" fontId="12" fillId="0" borderId="1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9" fontId="12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right"/>
    </xf>
    <xf numFmtId="0" fontId="8" fillId="2" borderId="0" xfId="45"/>
    <xf numFmtId="49" fontId="12" fillId="2" borderId="0" xfId="45" applyNumberFormat="1" applyFont="1" applyAlignment="1">
      <alignment horizontal="left"/>
    </xf>
    <xf numFmtId="49" fontId="13" fillId="2" borderId="0" xfId="45" applyNumberFormat="1" applyFont="1" applyAlignment="1">
      <alignment horizontal="left"/>
    </xf>
    <xf numFmtId="0" fontId="14" fillId="0" borderId="0" xfId="0" applyFont="1"/>
    <xf numFmtId="49" fontId="14" fillId="0" borderId="1" xfId="0" applyNumberFormat="1" applyFont="1" applyBorder="1" applyAlignment="1">
      <alignment horizontal="left"/>
    </xf>
    <xf numFmtId="0" fontId="14" fillId="0" borderId="0" xfId="0" applyFont="1" applyAlignment="1">
      <alignment horizontal="right"/>
    </xf>
    <xf numFmtId="49" fontId="14" fillId="0" borderId="0" xfId="0" applyNumberFormat="1" applyFont="1" applyAlignment="1">
      <alignment horizontal="left"/>
    </xf>
    <xf numFmtId="9" fontId="1" fillId="0" borderId="0" xfId="62" applyFont="1"/>
    <xf numFmtId="3" fontId="1" fillId="0" borderId="0" xfId="0" applyNumberFormat="1" applyFont="1"/>
    <xf numFmtId="0" fontId="8" fillId="2" borderId="0" xfId="66"/>
    <xf numFmtId="49" fontId="14" fillId="2" borderId="0" xfId="66" applyNumberFormat="1" applyFont="1" applyAlignment="1">
      <alignment horizontal="left"/>
    </xf>
    <xf numFmtId="0" fontId="14" fillId="2" borderId="0" xfId="66" applyFont="1" applyAlignment="1">
      <alignment horizontal="right"/>
    </xf>
    <xf numFmtId="49" fontId="14" fillId="2" borderId="1" xfId="66" applyNumberFormat="1" applyFont="1" applyBorder="1" applyAlignment="1">
      <alignment horizontal="left"/>
    </xf>
    <xf numFmtId="0" fontId="14" fillId="0" borderId="0" xfId="0" applyFont="1"/>
    <xf numFmtId="0" fontId="0" fillId="0" borderId="0" xfId="0"/>
    <xf numFmtId="49" fontId="15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49" fontId="15" fillId="2" borderId="0" xfId="66" applyNumberFormat="1" applyFont="1" applyAlignment="1">
      <alignment horizontal="left" vertical="center"/>
    </xf>
    <xf numFmtId="0" fontId="14" fillId="2" borderId="0" xfId="66" applyFont="1"/>
    <xf numFmtId="0" fontId="8" fillId="2" borderId="0" xfId="66"/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9" fontId="15" fillId="2" borderId="0" xfId="65" applyNumberFormat="1" applyFont="1" applyAlignment="1">
      <alignment horizontal="left" vertical="center"/>
    </xf>
    <xf numFmtId="0" fontId="14" fillId="2" borderId="0" xfId="65" applyFont="1"/>
    <xf numFmtId="0" fontId="8" fillId="2" borderId="0" xfId="65"/>
    <xf numFmtId="49" fontId="6" fillId="0" borderId="0" xfId="0" applyNumberFormat="1" applyFont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12" fillId="0" borderId="0" xfId="0" applyFont="1"/>
    <xf numFmtId="49" fontId="11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9" fillId="0" borderId="0" xfId="0" applyFont="1"/>
    <xf numFmtId="0" fontId="7" fillId="0" borderId="0" xfId="0" applyFont="1"/>
    <xf numFmtId="0" fontId="1" fillId="2" borderId="2" xfId="0" applyFont="1" applyFill="1" applyBorder="1" applyAlignment="1">
      <alignment horizontal="center" vertical="center" wrapText="1"/>
    </xf>
  </cellXfs>
  <cellStyles count="67">
    <cellStyle name="Prozent" xfId="62" builtinId="5"/>
    <cellStyle name="Standard" xfId="0" builtinId="0"/>
    <cellStyle name="Standard 10" xfId="9" xr:uid="{00000000-0005-0000-0000-000001000000}"/>
    <cellStyle name="Standard 11" xfId="10" xr:uid="{00000000-0005-0000-0000-000002000000}"/>
    <cellStyle name="Standard 12" xfId="11" xr:uid="{00000000-0005-0000-0000-000003000000}"/>
    <cellStyle name="Standard 13" xfId="12" xr:uid="{00000000-0005-0000-0000-000004000000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EE8D24F0-6E43-4066-B7D6-81A211E41286}"/>
    <cellStyle name="Standard 2" xfId="1" xr:uid="{00000000-0005-0000-0000-00000A000000}"/>
    <cellStyle name="Standard 20" xfId="19" xr:uid="{85DC1B45-9882-4393-9AD0-91FDC76D9FF0}"/>
    <cellStyle name="Standard 21" xfId="20" xr:uid="{6042C7C8-FAA0-4D91-87AD-0FCD314A2F58}"/>
    <cellStyle name="Standard 22" xfId="21" xr:uid="{50428C1B-C514-4284-9E5B-FAFBB357C5CF}"/>
    <cellStyle name="Standard 23" xfId="22" xr:uid="{041A488D-D2AC-44D7-A0A1-6A2BFB88F1C7}"/>
    <cellStyle name="Standard 24" xfId="23" xr:uid="{35FC14F5-9CB0-4C69-936A-C8A3CAF9C754}"/>
    <cellStyle name="Standard 25" xfId="24" xr:uid="{191F36FD-E46F-4672-BA0E-5F76376F4481}"/>
    <cellStyle name="Standard 26" xfId="25" xr:uid="{6E8A57E8-DEDF-497F-801C-81AD96E2FC22}"/>
    <cellStyle name="Standard 27" xfId="26" xr:uid="{2970E500-85EF-4FC6-99B8-8179D8729A37}"/>
    <cellStyle name="Standard 28" xfId="27" xr:uid="{020BA82D-3D4E-4E2A-A908-ADA1FBC64DFB}"/>
    <cellStyle name="Standard 29" xfId="28" xr:uid="{8AE411CB-F7C1-473B-AC5F-2EBC6947D3B8}"/>
    <cellStyle name="Standard 3" xfId="2" xr:uid="{00000000-0005-0000-0000-00000B000000}"/>
    <cellStyle name="Standard 30" xfId="29" xr:uid="{0DCD9E1E-65B3-4E54-81EC-E6CB28128633}"/>
    <cellStyle name="Standard 31" xfId="30" xr:uid="{68D506F8-5EB5-4D4F-B390-297BA1541024}"/>
    <cellStyle name="Standard 32" xfId="31" xr:uid="{7442AC6E-AC66-4016-A5B9-A5362FEC7C1E}"/>
    <cellStyle name="Standard 33" xfId="32" xr:uid="{7259660C-A737-4704-AD9E-A4D39A38232B}"/>
    <cellStyle name="Standard 34" xfId="33" xr:uid="{844EE8C9-6395-495B-93CE-A31B076CB899}"/>
    <cellStyle name="Standard 35" xfId="34" xr:uid="{8A946C0B-184A-450E-9460-1D495FE6F506}"/>
    <cellStyle name="Standard 36" xfId="35" xr:uid="{1DAD8742-5236-42CC-8F78-B57492C101C4}"/>
    <cellStyle name="Standard 37" xfId="36" xr:uid="{96A99F3D-7936-48B9-B91F-F3741DD26DB4}"/>
    <cellStyle name="Standard 38" xfId="37" xr:uid="{8BB8445A-56B3-4E6C-81CF-CC9D0EA2BBB8}"/>
    <cellStyle name="Standard 39" xfId="38" xr:uid="{4498CDCB-B125-4C31-94D5-12CCBCA67168}"/>
    <cellStyle name="Standard 4" xfId="3" xr:uid="{00000000-0005-0000-0000-00000C000000}"/>
    <cellStyle name="Standard 40" xfId="39" xr:uid="{9BEF5A4B-07D0-48DF-8E24-FA69EF62D989}"/>
    <cellStyle name="Standard 41" xfId="40" xr:uid="{D2B1EB24-8A5A-4D74-A522-E7527C1BF386}"/>
    <cellStyle name="Standard 42" xfId="41" xr:uid="{6F106620-6E98-4583-B405-6E11215A36DB}"/>
    <cellStyle name="Standard 43" xfId="42" xr:uid="{8402106E-CB8F-49A9-9105-7CCAFFFB21B6}"/>
    <cellStyle name="Standard 44" xfId="43" xr:uid="{C81DA5E5-A505-4035-9392-5D825F0CD4F6}"/>
    <cellStyle name="Standard 45" xfId="44" xr:uid="{77B564EF-7C30-442C-BBA0-DD774B5F8743}"/>
    <cellStyle name="Standard 46" xfId="45" xr:uid="{FD3060ED-AC4C-4A28-ACD7-FC7436D25F38}"/>
    <cellStyle name="Standard 47" xfId="46" xr:uid="{B5027111-F3D9-4820-8B51-ECB8943B4064}"/>
    <cellStyle name="Standard 48" xfId="47" xr:uid="{6AC05772-5D89-4DA9-B08C-B59E80747BE2}"/>
    <cellStyle name="Standard 49" xfId="48" xr:uid="{2AE8CF23-52F5-4C7A-8E28-8D136D40525D}"/>
    <cellStyle name="Standard 5" xfId="4" xr:uid="{00000000-0005-0000-0000-00000D000000}"/>
    <cellStyle name="Standard 50" xfId="49" xr:uid="{859F30E6-F7BB-4A79-A8C9-3834F9B01C96}"/>
    <cellStyle name="Standard 51" xfId="50" xr:uid="{BBDF83B2-C651-41EE-9148-659AAF51FC48}"/>
    <cellStyle name="Standard 52" xfId="51" xr:uid="{D9BBC98A-7FE8-426C-A210-D698453F8A2C}"/>
    <cellStyle name="Standard 53" xfId="52" xr:uid="{FA3B53BD-C239-46D2-85F9-6CB3BCCB4500}"/>
    <cellStyle name="Standard 54" xfId="53" xr:uid="{5C980AF1-377B-4C0A-B9F9-2C5B53DDEFC9}"/>
    <cellStyle name="Standard 55" xfId="54" xr:uid="{FDC01644-2032-4AFA-A34E-417DE06D6F23}"/>
    <cellStyle name="Standard 56" xfId="55" xr:uid="{4AF15AD2-BFB1-4635-AB33-A35874554CB0}"/>
    <cellStyle name="Standard 57" xfId="56" xr:uid="{60B2D578-B59A-4558-97C5-E1C4517E2458}"/>
    <cellStyle name="Standard 58" xfId="57" xr:uid="{EE9F5E14-098D-4C1A-98E9-7BE49A8A9C87}"/>
    <cellStyle name="Standard 59" xfId="58" xr:uid="{8A3955F5-F263-49C9-A2CC-615ADFE06F04}"/>
    <cellStyle name="Standard 6" xfId="5" xr:uid="{00000000-0005-0000-0000-00000E000000}"/>
    <cellStyle name="Standard 60" xfId="60" xr:uid="{85DFC44D-FBA5-456D-AC65-531054AF65F8}"/>
    <cellStyle name="Standard 61" xfId="59" xr:uid="{1DE6055E-C6B8-4D28-88FF-414CCF764B6D}"/>
    <cellStyle name="Standard 62" xfId="61" xr:uid="{69DC9A2E-7F86-40BD-9341-4D6B6A92A4D0}"/>
    <cellStyle name="Standard 63" xfId="63" xr:uid="{EF985D0E-C94A-40E2-AD88-FDA2AD790C51}"/>
    <cellStyle name="Standard 64" xfId="64" xr:uid="{A6E37CBF-39D4-4482-8CD9-C5334D13B181}"/>
    <cellStyle name="Standard 65" xfId="65" xr:uid="{BE782088-9595-4ECB-909C-58A5A95907CD}"/>
    <cellStyle name="Standard 66" xfId="66" xr:uid="{D6D85D54-BF52-480A-A314-B9A8DDC2BA7A}"/>
    <cellStyle name="Standard 7" xfId="6" xr:uid="{00000000-0005-0000-0000-00000F000000}"/>
    <cellStyle name="Standard 8" xfId="7" xr:uid="{00000000-0005-0000-0000-000010000000}"/>
    <cellStyle name="Standard 9" xfId="8" xr:uid="{00000000-0005-0000-0000-000011000000}"/>
  </cellStyles>
  <dxfs count="0"/>
  <tableStyles count="0" defaultTableStyle="TableStyleMedium2" defaultPivotStyle="PivotStyleLight16"/>
  <colors>
    <mruColors>
      <color rgb="FFEA46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Regionen.xlsx" TargetMode="External"/><Relationship Id="rId1" Type="http://schemas.openxmlformats.org/officeDocument/2006/relationships/externalLinkPath" Target="/01%20Wissen/02%20Marktforschung/02%20Beherbergungsstatistiken/01%20NRW/Quelldateien/Region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April</v>
          </cell>
          <cell r="B1" t="str">
            <v>Jan. -Apr.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gionen"/>
    </sheetNames>
    <sheetDataSet>
      <sheetData sheetId="0">
        <row r="9">
          <cell r="C9">
            <v>4728</v>
          </cell>
          <cell r="D9">
            <v>4444</v>
          </cell>
          <cell r="E9">
            <v>348343</v>
          </cell>
          <cell r="F9">
            <v>332004</v>
          </cell>
          <cell r="G9">
            <v>1516865</v>
          </cell>
          <cell r="H9">
            <v>-1.1000000000000001</v>
          </cell>
          <cell r="I9">
            <v>1181165</v>
          </cell>
          <cell r="J9">
            <v>335700</v>
          </cell>
          <cell r="K9">
            <v>-1</v>
          </cell>
          <cell r="L9">
            <v>-1.2</v>
          </cell>
          <cell r="M9">
            <v>3411657</v>
          </cell>
          <cell r="N9">
            <v>-2.4</v>
          </cell>
          <cell r="O9">
            <v>2741878</v>
          </cell>
          <cell r="P9">
            <v>669779</v>
          </cell>
          <cell r="Q9">
            <v>-1.7</v>
          </cell>
          <cell r="R9">
            <v>-5</v>
          </cell>
          <cell r="S9">
            <v>2.2000000000000002</v>
          </cell>
        </row>
        <row r="11">
          <cell r="C11">
            <v>406</v>
          </cell>
          <cell r="D11">
            <v>362</v>
          </cell>
          <cell r="E11">
            <v>20852</v>
          </cell>
          <cell r="F11">
            <v>19682</v>
          </cell>
          <cell r="G11">
            <v>64191</v>
          </cell>
          <cell r="H11">
            <v>-3.6</v>
          </cell>
          <cell r="I11">
            <v>45674</v>
          </cell>
          <cell r="J11">
            <v>18517</v>
          </cell>
          <cell r="K11">
            <v>-8.1999999999999993</v>
          </cell>
          <cell r="L11">
            <v>10.199999999999999</v>
          </cell>
          <cell r="M11">
            <v>160061</v>
          </cell>
          <cell r="N11">
            <v>-2.6</v>
          </cell>
          <cell r="O11">
            <v>124459</v>
          </cell>
          <cell r="P11">
            <v>35602</v>
          </cell>
          <cell r="Q11">
            <v>-4.8</v>
          </cell>
          <cell r="R11">
            <v>5.8</v>
          </cell>
          <cell r="S11">
            <v>2.5</v>
          </cell>
        </row>
        <row r="12">
          <cell r="C12">
            <v>512</v>
          </cell>
          <cell r="D12">
            <v>478</v>
          </cell>
          <cell r="E12">
            <v>30148</v>
          </cell>
          <cell r="F12">
            <v>28391</v>
          </cell>
          <cell r="G12">
            <v>121064</v>
          </cell>
          <cell r="H12">
            <v>0.4</v>
          </cell>
          <cell r="I12">
            <v>99639</v>
          </cell>
          <cell r="J12">
            <v>21425</v>
          </cell>
          <cell r="K12">
            <v>-1</v>
          </cell>
          <cell r="L12">
            <v>7.3</v>
          </cell>
          <cell r="M12">
            <v>267581</v>
          </cell>
          <cell r="N12">
            <v>-4.7</v>
          </cell>
          <cell r="O12">
            <v>223753</v>
          </cell>
          <cell r="P12">
            <v>43828</v>
          </cell>
          <cell r="Q12">
            <v>-6.7</v>
          </cell>
          <cell r="R12">
            <v>6.8</v>
          </cell>
          <cell r="S12">
            <v>2.2000000000000002</v>
          </cell>
        </row>
        <row r="13">
          <cell r="C13">
            <v>549</v>
          </cell>
          <cell r="D13">
            <v>521</v>
          </cell>
          <cell r="E13">
            <v>28674</v>
          </cell>
          <cell r="F13">
            <v>27469</v>
          </cell>
          <cell r="G13">
            <v>100572</v>
          </cell>
          <cell r="H13">
            <v>1.4</v>
          </cell>
          <cell r="I13">
            <v>87247</v>
          </cell>
          <cell r="J13">
            <v>13325</v>
          </cell>
          <cell r="K13">
            <v>-2.5</v>
          </cell>
          <cell r="L13">
            <v>38.1</v>
          </cell>
          <cell r="M13">
            <v>267677</v>
          </cell>
          <cell r="N13">
            <v>-1.1000000000000001</v>
          </cell>
          <cell r="O13">
            <v>237877</v>
          </cell>
          <cell r="P13">
            <v>29800</v>
          </cell>
          <cell r="Q13">
            <v>-3.2</v>
          </cell>
          <cell r="R13">
            <v>18.899999999999999</v>
          </cell>
          <cell r="S13">
            <v>2.7</v>
          </cell>
        </row>
        <row r="14">
          <cell r="C14">
            <v>694</v>
          </cell>
          <cell r="D14">
            <v>633</v>
          </cell>
          <cell r="E14">
            <v>40302</v>
          </cell>
          <cell r="F14">
            <v>37415</v>
          </cell>
          <cell r="G14">
            <v>114852</v>
          </cell>
          <cell r="H14">
            <v>4.5999999999999996</v>
          </cell>
          <cell r="I14">
            <v>105432</v>
          </cell>
          <cell r="J14">
            <v>9420</v>
          </cell>
          <cell r="K14">
            <v>5.3</v>
          </cell>
          <cell r="L14">
            <v>-1.9</v>
          </cell>
          <cell r="M14">
            <v>422222</v>
          </cell>
          <cell r="N14">
            <v>1.2</v>
          </cell>
          <cell r="O14">
            <v>399524</v>
          </cell>
          <cell r="P14">
            <v>22698</v>
          </cell>
          <cell r="Q14">
            <v>1.7</v>
          </cell>
          <cell r="R14">
            <v>-7.3</v>
          </cell>
          <cell r="S14">
            <v>3.7</v>
          </cell>
        </row>
        <row r="15">
          <cell r="C15">
            <v>758</v>
          </cell>
          <cell r="D15">
            <v>729</v>
          </cell>
          <cell r="E15">
            <v>43211</v>
          </cell>
          <cell r="F15">
            <v>41803</v>
          </cell>
          <cell r="G15">
            <v>155964</v>
          </cell>
          <cell r="H15">
            <v>5</v>
          </cell>
          <cell r="I15">
            <v>122767</v>
          </cell>
          <cell r="J15">
            <v>33197</v>
          </cell>
          <cell r="K15">
            <v>8.3000000000000007</v>
          </cell>
          <cell r="L15">
            <v>-5.9</v>
          </cell>
          <cell r="M15">
            <v>461072</v>
          </cell>
          <cell r="N15">
            <v>1.2</v>
          </cell>
          <cell r="O15">
            <v>367385</v>
          </cell>
          <cell r="P15">
            <v>93687</v>
          </cell>
          <cell r="Q15">
            <v>5.3</v>
          </cell>
          <cell r="R15">
            <v>-12</v>
          </cell>
          <cell r="S15">
            <v>3</v>
          </cell>
        </row>
        <row r="16">
          <cell r="C16">
            <v>96</v>
          </cell>
          <cell r="D16">
            <v>91</v>
          </cell>
          <cell r="E16">
            <v>5079</v>
          </cell>
          <cell r="F16">
            <v>4823</v>
          </cell>
          <cell r="G16">
            <v>13648</v>
          </cell>
          <cell r="H16">
            <v>-0.1</v>
          </cell>
          <cell r="I16">
            <v>11517</v>
          </cell>
          <cell r="J16">
            <v>2131</v>
          </cell>
          <cell r="K16">
            <v>-1.7</v>
          </cell>
          <cell r="L16">
            <v>9.5</v>
          </cell>
          <cell r="M16">
            <v>51697</v>
          </cell>
          <cell r="N16">
            <v>27</v>
          </cell>
          <cell r="O16">
            <v>47079</v>
          </cell>
          <cell r="P16">
            <v>4618</v>
          </cell>
          <cell r="Q16">
            <v>28.4</v>
          </cell>
          <cell r="R16">
            <v>14.1</v>
          </cell>
          <cell r="S16">
            <v>3.8</v>
          </cell>
        </row>
        <row r="17">
          <cell r="C17">
            <v>172</v>
          </cell>
          <cell r="D17">
            <v>163</v>
          </cell>
          <cell r="E17">
            <v>10431</v>
          </cell>
          <cell r="F17">
            <v>9926</v>
          </cell>
          <cell r="G17">
            <v>32399</v>
          </cell>
          <cell r="H17">
            <v>-0.8</v>
          </cell>
          <cell r="I17">
            <v>29250</v>
          </cell>
          <cell r="J17">
            <v>3149</v>
          </cell>
          <cell r="K17">
            <v>1.3</v>
          </cell>
          <cell r="L17">
            <v>-16.8</v>
          </cell>
          <cell r="M17">
            <v>91545</v>
          </cell>
          <cell r="N17">
            <v>-2.6</v>
          </cell>
          <cell r="O17">
            <v>84526</v>
          </cell>
          <cell r="P17">
            <v>7019</v>
          </cell>
          <cell r="Q17">
            <v>0.3</v>
          </cell>
          <cell r="R17">
            <v>-27.4</v>
          </cell>
          <cell r="S17">
            <v>2.8</v>
          </cell>
        </row>
        <row r="18">
          <cell r="C18">
            <v>71</v>
          </cell>
          <cell r="D18">
            <v>70</v>
          </cell>
          <cell r="E18">
            <v>6000</v>
          </cell>
          <cell r="F18">
            <v>5656</v>
          </cell>
          <cell r="G18">
            <v>25329</v>
          </cell>
          <cell r="H18">
            <v>5</v>
          </cell>
          <cell r="I18">
            <v>20376</v>
          </cell>
          <cell r="J18">
            <v>4953</v>
          </cell>
          <cell r="K18">
            <v>0.6</v>
          </cell>
          <cell r="L18">
            <v>27.8</v>
          </cell>
          <cell r="M18">
            <v>60596</v>
          </cell>
          <cell r="N18">
            <v>4.2</v>
          </cell>
          <cell r="O18">
            <v>51639</v>
          </cell>
          <cell r="P18">
            <v>8957</v>
          </cell>
          <cell r="Q18">
            <v>1.2</v>
          </cell>
          <cell r="R18">
            <v>26.1</v>
          </cell>
          <cell r="S18">
            <v>2.4</v>
          </cell>
        </row>
        <row r="19">
          <cell r="C19">
            <v>217</v>
          </cell>
          <cell r="D19">
            <v>204</v>
          </cell>
          <cell r="E19">
            <v>19801</v>
          </cell>
          <cell r="F19">
            <v>18964</v>
          </cell>
          <cell r="G19">
            <v>81731</v>
          </cell>
          <cell r="H19">
            <v>-5.4</v>
          </cell>
          <cell r="I19">
            <v>69657</v>
          </cell>
          <cell r="J19">
            <v>12074</v>
          </cell>
          <cell r="K19">
            <v>-6</v>
          </cell>
          <cell r="L19">
            <v>-2.2999999999999998</v>
          </cell>
          <cell r="M19">
            <v>168258</v>
          </cell>
          <cell r="N19">
            <v>-4.3</v>
          </cell>
          <cell r="O19">
            <v>142251</v>
          </cell>
          <cell r="P19">
            <v>26007</v>
          </cell>
          <cell r="Q19">
            <v>-4.8</v>
          </cell>
          <cell r="R19">
            <v>-1.6</v>
          </cell>
          <cell r="S19">
            <v>2.1</v>
          </cell>
        </row>
        <row r="20">
          <cell r="C20">
            <v>356</v>
          </cell>
          <cell r="D20">
            <v>337</v>
          </cell>
          <cell r="E20">
            <v>47256</v>
          </cell>
          <cell r="F20">
            <v>45274</v>
          </cell>
          <cell r="G20">
            <v>283411</v>
          </cell>
          <cell r="H20">
            <v>-8.4</v>
          </cell>
          <cell r="I20">
            <v>203356</v>
          </cell>
          <cell r="J20">
            <v>80055</v>
          </cell>
          <cell r="K20">
            <v>-6.7</v>
          </cell>
          <cell r="L20">
            <v>-12.6</v>
          </cell>
          <cell r="M20">
            <v>492178</v>
          </cell>
          <cell r="N20">
            <v>-13.6</v>
          </cell>
          <cell r="O20">
            <v>354658</v>
          </cell>
          <cell r="P20">
            <v>137520</v>
          </cell>
          <cell r="Q20">
            <v>-10.7</v>
          </cell>
          <cell r="R20">
            <v>-20.5</v>
          </cell>
          <cell r="S20">
            <v>1.7</v>
          </cell>
        </row>
        <row r="21">
          <cell r="C21">
            <v>322</v>
          </cell>
          <cell r="D21">
            <v>299</v>
          </cell>
          <cell r="E21">
            <v>45489</v>
          </cell>
          <cell r="F21">
            <v>43547</v>
          </cell>
          <cell r="G21">
            <v>269921</v>
          </cell>
          <cell r="H21">
            <v>-3.1</v>
          </cell>
          <cell r="I21">
            <v>178862</v>
          </cell>
          <cell r="J21">
            <v>91059</v>
          </cell>
          <cell r="K21">
            <v>-4.5</v>
          </cell>
          <cell r="L21">
            <v>0</v>
          </cell>
          <cell r="M21">
            <v>468640</v>
          </cell>
          <cell r="N21">
            <v>-2</v>
          </cell>
          <cell r="O21">
            <v>293406</v>
          </cell>
          <cell r="P21">
            <v>175234</v>
          </cell>
          <cell r="Q21">
            <v>-4.2</v>
          </cell>
          <cell r="R21">
            <v>2.1</v>
          </cell>
          <cell r="S21">
            <v>1.7</v>
          </cell>
        </row>
        <row r="22">
          <cell r="C22">
            <v>575</v>
          </cell>
          <cell r="D22">
            <v>557</v>
          </cell>
          <cell r="E22">
            <v>51100</v>
          </cell>
          <cell r="F22">
            <v>49054</v>
          </cell>
          <cell r="G22">
            <v>253783</v>
          </cell>
          <cell r="H22">
            <v>4.2</v>
          </cell>
          <cell r="I22">
            <v>207388</v>
          </cell>
          <cell r="J22">
            <v>46395</v>
          </cell>
          <cell r="K22">
            <v>3.9</v>
          </cell>
          <cell r="L22">
            <v>5.5</v>
          </cell>
          <cell r="M22">
            <v>500130</v>
          </cell>
          <cell r="N22">
            <v>2.1</v>
          </cell>
          <cell r="O22">
            <v>415321</v>
          </cell>
          <cell r="P22">
            <v>84809</v>
          </cell>
          <cell r="Q22">
            <v>1.9</v>
          </cell>
          <cell r="R22">
            <v>2.7</v>
          </cell>
          <cell r="S22">
            <v>2</v>
          </cell>
        </row>
        <row r="24">
          <cell r="C24">
            <v>4706</v>
          </cell>
          <cell r="D24">
            <v>4458</v>
          </cell>
          <cell r="E24">
            <v>347848</v>
          </cell>
          <cell r="F24">
            <v>331948</v>
          </cell>
          <cell r="G24">
            <v>1623400</v>
          </cell>
          <cell r="H24">
            <v>2.2000000000000002</v>
          </cell>
          <cell r="I24">
            <v>1265529</v>
          </cell>
          <cell r="J24">
            <v>357871</v>
          </cell>
          <cell r="K24">
            <v>0.3</v>
          </cell>
          <cell r="L24">
            <v>9.8000000000000007</v>
          </cell>
          <cell r="M24">
            <v>3549277</v>
          </cell>
          <cell r="N24">
            <v>-0.9</v>
          </cell>
          <cell r="O24">
            <v>2828173</v>
          </cell>
          <cell r="P24">
            <v>721104</v>
          </cell>
          <cell r="Q24">
            <v>-2</v>
          </cell>
          <cell r="R24">
            <v>3.5</v>
          </cell>
          <cell r="S24">
            <v>2.2000000000000002</v>
          </cell>
        </row>
        <row r="26">
          <cell r="C26">
            <v>402</v>
          </cell>
          <cell r="D26">
            <v>367</v>
          </cell>
          <cell r="E26">
            <v>20745</v>
          </cell>
          <cell r="F26">
            <v>19761</v>
          </cell>
          <cell r="G26">
            <v>69102</v>
          </cell>
          <cell r="H26">
            <v>-4.2</v>
          </cell>
          <cell r="I26">
            <v>48741</v>
          </cell>
          <cell r="J26">
            <v>20361</v>
          </cell>
          <cell r="K26">
            <v>-8.3000000000000007</v>
          </cell>
          <cell r="L26">
            <v>7.2</v>
          </cell>
          <cell r="M26">
            <v>159393</v>
          </cell>
          <cell r="N26">
            <v>-6.3</v>
          </cell>
          <cell r="O26">
            <v>121537</v>
          </cell>
          <cell r="P26">
            <v>37856</v>
          </cell>
          <cell r="Q26">
            <v>-7.2</v>
          </cell>
          <cell r="R26">
            <v>-3.3</v>
          </cell>
          <cell r="S26">
            <v>2.2999999999999998</v>
          </cell>
        </row>
        <row r="27">
          <cell r="C27">
            <v>511</v>
          </cell>
          <cell r="D27">
            <v>478</v>
          </cell>
          <cell r="E27">
            <v>30080</v>
          </cell>
          <cell r="F27">
            <v>28285</v>
          </cell>
          <cell r="G27">
            <v>125501</v>
          </cell>
          <cell r="H27">
            <v>4.8</v>
          </cell>
          <cell r="I27">
            <v>105017</v>
          </cell>
          <cell r="J27">
            <v>20484</v>
          </cell>
          <cell r="K27">
            <v>4.5999999999999996</v>
          </cell>
          <cell r="L27">
            <v>5.9</v>
          </cell>
          <cell r="M27">
            <v>273069</v>
          </cell>
          <cell r="N27">
            <v>1</v>
          </cell>
          <cell r="O27">
            <v>232531</v>
          </cell>
          <cell r="P27">
            <v>40538</v>
          </cell>
          <cell r="Q27">
            <v>0.8</v>
          </cell>
          <cell r="R27">
            <v>2.2000000000000002</v>
          </cell>
          <cell r="S27">
            <v>2.2000000000000002</v>
          </cell>
        </row>
        <row r="28">
          <cell r="C28">
            <v>545</v>
          </cell>
          <cell r="D28">
            <v>523</v>
          </cell>
          <cell r="E28">
            <v>28627</v>
          </cell>
          <cell r="F28">
            <v>27614</v>
          </cell>
          <cell r="G28">
            <v>108680</v>
          </cell>
          <cell r="H28">
            <v>-1.3</v>
          </cell>
          <cell r="I28">
            <v>95762</v>
          </cell>
          <cell r="J28">
            <v>12918</v>
          </cell>
          <cell r="K28">
            <v>-2.2000000000000002</v>
          </cell>
          <cell r="L28">
            <v>5.6</v>
          </cell>
          <cell r="M28">
            <v>268059</v>
          </cell>
          <cell r="N28">
            <v>-1.8</v>
          </cell>
          <cell r="O28">
            <v>238110</v>
          </cell>
          <cell r="P28">
            <v>29949</v>
          </cell>
          <cell r="Q28">
            <v>-2.4</v>
          </cell>
          <cell r="R28">
            <v>2.9</v>
          </cell>
          <cell r="S28">
            <v>2.5</v>
          </cell>
        </row>
        <row r="29">
          <cell r="C29">
            <v>688</v>
          </cell>
          <cell r="D29">
            <v>638</v>
          </cell>
          <cell r="E29">
            <v>40126</v>
          </cell>
          <cell r="F29">
            <v>37623</v>
          </cell>
          <cell r="G29">
            <v>124380</v>
          </cell>
          <cell r="H29">
            <v>-0.1</v>
          </cell>
          <cell r="I29">
            <v>113704</v>
          </cell>
          <cell r="J29">
            <v>10676</v>
          </cell>
          <cell r="K29">
            <v>-0.9</v>
          </cell>
          <cell r="L29">
            <v>8.1</v>
          </cell>
          <cell r="M29">
            <v>442471</v>
          </cell>
          <cell r="N29">
            <v>-1.8</v>
          </cell>
          <cell r="O29">
            <v>417186</v>
          </cell>
          <cell r="P29">
            <v>25285</v>
          </cell>
          <cell r="Q29">
            <v>-1.5</v>
          </cell>
          <cell r="R29">
            <v>-6</v>
          </cell>
          <cell r="S29">
            <v>3.6</v>
          </cell>
        </row>
        <row r="30">
          <cell r="C30">
            <v>752</v>
          </cell>
          <cell r="D30">
            <v>728</v>
          </cell>
          <cell r="E30">
            <v>42995</v>
          </cell>
          <cell r="F30">
            <v>41669</v>
          </cell>
          <cell r="G30">
            <v>160768</v>
          </cell>
          <cell r="H30">
            <v>2.7</v>
          </cell>
          <cell r="I30">
            <v>113323</v>
          </cell>
          <cell r="J30">
            <v>47445</v>
          </cell>
          <cell r="K30">
            <v>-0.4</v>
          </cell>
          <cell r="L30">
            <v>10.7</v>
          </cell>
          <cell r="M30">
            <v>487741</v>
          </cell>
          <cell r="N30">
            <v>-2.1</v>
          </cell>
          <cell r="O30">
            <v>338910</v>
          </cell>
          <cell r="P30">
            <v>148831</v>
          </cell>
          <cell r="Q30">
            <v>-2.1</v>
          </cell>
          <cell r="R30">
            <v>-1.9</v>
          </cell>
          <cell r="S30">
            <v>3</v>
          </cell>
        </row>
        <row r="31">
          <cell r="C31">
            <v>97</v>
          </cell>
          <cell r="D31">
            <v>92</v>
          </cell>
          <cell r="E31">
            <v>5186</v>
          </cell>
          <cell r="F31">
            <v>4921</v>
          </cell>
          <cell r="G31">
            <v>16010</v>
          </cell>
          <cell r="H31">
            <v>3.2</v>
          </cell>
          <cell r="I31">
            <v>13616</v>
          </cell>
          <cell r="J31">
            <v>2394</v>
          </cell>
          <cell r="K31">
            <v>7.2</v>
          </cell>
          <cell r="L31">
            <v>-14.8</v>
          </cell>
          <cell r="M31">
            <v>55658</v>
          </cell>
          <cell r="N31">
            <v>1.4</v>
          </cell>
          <cell r="O31">
            <v>50121</v>
          </cell>
          <cell r="P31">
            <v>5537</v>
          </cell>
          <cell r="Q31">
            <v>3.2</v>
          </cell>
          <cell r="R31">
            <v>-12.3</v>
          </cell>
          <cell r="S31">
            <v>3.5</v>
          </cell>
        </row>
        <row r="32">
          <cell r="C32">
            <v>172</v>
          </cell>
          <cell r="D32">
            <v>164</v>
          </cell>
          <cell r="E32">
            <v>10431</v>
          </cell>
          <cell r="F32">
            <v>9949</v>
          </cell>
          <cell r="G32">
            <v>35853</v>
          </cell>
          <cell r="H32">
            <v>0.4</v>
          </cell>
          <cell r="I32">
            <v>32191</v>
          </cell>
          <cell r="J32">
            <v>3662</v>
          </cell>
          <cell r="K32">
            <v>1.3</v>
          </cell>
          <cell r="L32">
            <v>-6.5</v>
          </cell>
          <cell r="M32">
            <v>96223</v>
          </cell>
          <cell r="N32">
            <v>-3.1</v>
          </cell>
          <cell r="O32">
            <v>88444</v>
          </cell>
          <cell r="P32">
            <v>7779</v>
          </cell>
          <cell r="Q32">
            <v>-2.1</v>
          </cell>
          <cell r="R32">
            <v>-12.7</v>
          </cell>
          <cell r="S32">
            <v>2.7</v>
          </cell>
        </row>
        <row r="33">
          <cell r="C33">
            <v>71</v>
          </cell>
          <cell r="D33">
            <v>70</v>
          </cell>
          <cell r="E33">
            <v>6000</v>
          </cell>
          <cell r="F33">
            <v>5566</v>
          </cell>
          <cell r="G33">
            <v>26248</v>
          </cell>
          <cell r="H33">
            <v>3.7</v>
          </cell>
          <cell r="I33">
            <v>21638</v>
          </cell>
          <cell r="J33">
            <v>4610</v>
          </cell>
          <cell r="K33">
            <v>2.4</v>
          </cell>
          <cell r="L33">
            <v>9.9</v>
          </cell>
          <cell r="M33">
            <v>64870</v>
          </cell>
          <cell r="N33">
            <v>8.3000000000000007</v>
          </cell>
          <cell r="O33">
            <v>54679</v>
          </cell>
          <cell r="P33">
            <v>10191</v>
          </cell>
          <cell r="Q33">
            <v>4.9000000000000004</v>
          </cell>
          <cell r="R33">
            <v>31.2</v>
          </cell>
          <cell r="S33">
            <v>2.5</v>
          </cell>
        </row>
        <row r="34">
          <cell r="C34">
            <v>216</v>
          </cell>
          <cell r="D34">
            <v>206</v>
          </cell>
          <cell r="E34">
            <v>19771</v>
          </cell>
          <cell r="F34">
            <v>19014</v>
          </cell>
          <cell r="G34">
            <v>91652</v>
          </cell>
          <cell r="H34">
            <v>1.9</v>
          </cell>
          <cell r="I34">
            <v>77772</v>
          </cell>
          <cell r="J34">
            <v>13880</v>
          </cell>
          <cell r="K34">
            <v>-0.7</v>
          </cell>
          <cell r="L34">
            <v>18.600000000000001</v>
          </cell>
          <cell r="M34">
            <v>180366</v>
          </cell>
          <cell r="N34">
            <v>-2.9</v>
          </cell>
          <cell r="O34">
            <v>152262</v>
          </cell>
          <cell r="P34">
            <v>28104</v>
          </cell>
          <cell r="Q34">
            <v>-4.8</v>
          </cell>
          <cell r="R34">
            <v>8.8000000000000007</v>
          </cell>
          <cell r="S34">
            <v>2</v>
          </cell>
        </row>
        <row r="35">
          <cell r="C35">
            <v>356</v>
          </cell>
          <cell r="D35">
            <v>336</v>
          </cell>
          <cell r="E35">
            <v>47269</v>
          </cell>
          <cell r="F35">
            <v>45089</v>
          </cell>
          <cell r="G35">
            <v>327035</v>
          </cell>
          <cell r="H35">
            <v>3.3</v>
          </cell>
          <cell r="I35">
            <v>232987</v>
          </cell>
          <cell r="J35">
            <v>94048</v>
          </cell>
          <cell r="K35">
            <v>-3.5</v>
          </cell>
          <cell r="L35">
            <v>25.4</v>
          </cell>
          <cell r="M35">
            <v>574137</v>
          </cell>
          <cell r="N35">
            <v>-1.2</v>
          </cell>
          <cell r="O35">
            <v>405153</v>
          </cell>
          <cell r="P35">
            <v>168984</v>
          </cell>
          <cell r="Q35">
            <v>-8.4</v>
          </cell>
          <cell r="R35">
            <v>21.8</v>
          </cell>
          <cell r="S35">
            <v>1.8</v>
          </cell>
        </row>
        <row r="36">
          <cell r="C36">
            <v>321</v>
          </cell>
          <cell r="D36">
            <v>299</v>
          </cell>
          <cell r="E36">
            <v>45437</v>
          </cell>
          <cell r="F36">
            <v>43323</v>
          </cell>
          <cell r="G36">
            <v>265709</v>
          </cell>
          <cell r="H36">
            <v>6.2</v>
          </cell>
          <cell r="I36">
            <v>184705</v>
          </cell>
          <cell r="J36">
            <v>81004</v>
          </cell>
          <cell r="K36">
            <v>5.8</v>
          </cell>
          <cell r="L36">
            <v>7.3</v>
          </cell>
          <cell r="M36">
            <v>422659</v>
          </cell>
          <cell r="N36">
            <v>4.0999999999999996</v>
          </cell>
          <cell r="O36">
            <v>288647</v>
          </cell>
          <cell r="P36">
            <v>134012</v>
          </cell>
          <cell r="Q36">
            <v>4.7</v>
          </cell>
          <cell r="R36">
            <v>3</v>
          </cell>
          <cell r="S36">
            <v>1.6</v>
          </cell>
        </row>
        <row r="37">
          <cell r="C37">
            <v>575</v>
          </cell>
          <cell r="D37">
            <v>557</v>
          </cell>
          <cell r="E37">
            <v>51181</v>
          </cell>
          <cell r="F37">
            <v>49134</v>
          </cell>
          <cell r="G37">
            <v>272462</v>
          </cell>
          <cell r="H37">
            <v>0.4</v>
          </cell>
          <cell r="I37">
            <v>226073</v>
          </cell>
          <cell r="J37">
            <v>46389</v>
          </cell>
          <cell r="K37">
            <v>2</v>
          </cell>
          <cell r="L37">
            <v>-6.6</v>
          </cell>
          <cell r="M37">
            <v>524631</v>
          </cell>
          <cell r="N37">
            <v>-1.7</v>
          </cell>
          <cell r="O37">
            <v>440593</v>
          </cell>
          <cell r="P37">
            <v>84038</v>
          </cell>
          <cell r="Q37">
            <v>-0.2</v>
          </cell>
          <cell r="R37">
            <v>-9.3000000000000007</v>
          </cell>
          <cell r="S37">
            <v>1.9</v>
          </cell>
        </row>
        <row r="39">
          <cell r="C39">
            <v>4722</v>
          </cell>
          <cell r="D39">
            <v>4504</v>
          </cell>
          <cell r="E39">
            <v>348722</v>
          </cell>
          <cell r="F39">
            <v>333206</v>
          </cell>
          <cell r="G39">
            <v>1921115</v>
          </cell>
          <cell r="H39">
            <v>2.2999999999999998</v>
          </cell>
          <cell r="I39">
            <v>1526948</v>
          </cell>
          <cell r="J39">
            <v>394167</v>
          </cell>
          <cell r="K39">
            <v>1.9</v>
          </cell>
          <cell r="L39">
            <v>4.0999999999999996</v>
          </cell>
          <cell r="M39">
            <v>4277212</v>
          </cell>
          <cell r="N39">
            <v>1.2</v>
          </cell>
          <cell r="O39">
            <v>3472615</v>
          </cell>
          <cell r="P39">
            <v>804597</v>
          </cell>
          <cell r="Q39">
            <v>0.3</v>
          </cell>
          <cell r="R39">
            <v>5.2</v>
          </cell>
          <cell r="S39">
            <v>2.2000000000000002</v>
          </cell>
        </row>
        <row r="41">
          <cell r="C41">
            <v>400</v>
          </cell>
          <cell r="D41">
            <v>371</v>
          </cell>
          <cell r="E41">
            <v>20660</v>
          </cell>
          <cell r="F41">
            <v>19785</v>
          </cell>
          <cell r="G41">
            <v>93097</v>
          </cell>
          <cell r="H41">
            <v>-5.5</v>
          </cell>
          <cell r="I41">
            <v>69558</v>
          </cell>
          <cell r="J41">
            <v>23539</v>
          </cell>
          <cell r="K41">
            <v>-8.6999999999999993</v>
          </cell>
          <cell r="L41">
            <v>5.5</v>
          </cell>
          <cell r="M41">
            <v>219118</v>
          </cell>
          <cell r="N41">
            <v>-5.3</v>
          </cell>
          <cell r="O41">
            <v>172402</v>
          </cell>
          <cell r="P41">
            <v>46716</v>
          </cell>
          <cell r="Q41">
            <v>-8.6999999999999993</v>
          </cell>
          <cell r="R41">
            <v>9.4</v>
          </cell>
          <cell r="S41">
            <v>2.4</v>
          </cell>
        </row>
        <row r="42">
          <cell r="C42">
            <v>510</v>
          </cell>
          <cell r="D42">
            <v>482</v>
          </cell>
          <cell r="E42">
            <v>30058</v>
          </cell>
          <cell r="F42">
            <v>28341</v>
          </cell>
          <cell r="G42">
            <v>160382</v>
          </cell>
          <cell r="H42">
            <v>4.8</v>
          </cell>
          <cell r="I42">
            <v>133071</v>
          </cell>
          <cell r="J42">
            <v>27311</v>
          </cell>
          <cell r="K42">
            <v>5.4</v>
          </cell>
          <cell r="L42">
            <v>2</v>
          </cell>
          <cell r="M42">
            <v>343683</v>
          </cell>
          <cell r="N42">
            <v>-1.7</v>
          </cell>
          <cell r="O42">
            <v>289384</v>
          </cell>
          <cell r="P42">
            <v>54299</v>
          </cell>
          <cell r="Q42">
            <v>-1.7</v>
          </cell>
          <cell r="R42">
            <v>-2.2000000000000002</v>
          </cell>
          <cell r="S42">
            <v>2.1</v>
          </cell>
        </row>
        <row r="43">
          <cell r="C43">
            <v>548</v>
          </cell>
          <cell r="D43">
            <v>531</v>
          </cell>
          <cell r="E43">
            <v>28784</v>
          </cell>
          <cell r="F43">
            <v>27900</v>
          </cell>
          <cell r="G43">
            <v>142951</v>
          </cell>
          <cell r="H43">
            <v>4.2</v>
          </cell>
          <cell r="I43">
            <v>128605</v>
          </cell>
          <cell r="J43">
            <v>14346</v>
          </cell>
          <cell r="K43">
            <v>4.0999999999999996</v>
          </cell>
          <cell r="L43">
            <v>4.9000000000000004</v>
          </cell>
          <cell r="M43">
            <v>372329</v>
          </cell>
          <cell r="N43">
            <v>6.7</v>
          </cell>
          <cell r="O43">
            <v>336040</v>
          </cell>
          <cell r="P43">
            <v>36289</v>
          </cell>
          <cell r="Q43">
            <v>6.6</v>
          </cell>
          <cell r="R43">
            <v>7.1</v>
          </cell>
          <cell r="S43">
            <v>2.6</v>
          </cell>
        </row>
        <row r="44">
          <cell r="C44">
            <v>694</v>
          </cell>
          <cell r="D44">
            <v>654</v>
          </cell>
          <cell r="E44">
            <v>40185</v>
          </cell>
          <cell r="F44">
            <v>37703</v>
          </cell>
          <cell r="G44">
            <v>150473</v>
          </cell>
          <cell r="H44">
            <v>-0.4</v>
          </cell>
          <cell r="I44">
            <v>136608</v>
          </cell>
          <cell r="J44">
            <v>13865</v>
          </cell>
          <cell r="K44">
            <v>-1.6</v>
          </cell>
          <cell r="L44">
            <v>13.3</v>
          </cell>
          <cell r="M44">
            <v>521480</v>
          </cell>
          <cell r="N44">
            <v>-2</v>
          </cell>
          <cell r="O44">
            <v>488789</v>
          </cell>
          <cell r="P44">
            <v>32691</v>
          </cell>
          <cell r="Q44">
            <v>-2.2000000000000002</v>
          </cell>
          <cell r="R44">
            <v>0.4</v>
          </cell>
          <cell r="S44">
            <v>3.5</v>
          </cell>
        </row>
        <row r="45">
          <cell r="C45">
            <v>756</v>
          </cell>
          <cell r="D45">
            <v>734</v>
          </cell>
          <cell r="E45">
            <v>43070</v>
          </cell>
          <cell r="F45">
            <v>41675</v>
          </cell>
          <cell r="G45">
            <v>157843</v>
          </cell>
          <cell r="H45">
            <v>1.9</v>
          </cell>
          <cell r="I45">
            <v>133186</v>
          </cell>
          <cell r="J45">
            <v>24657</v>
          </cell>
          <cell r="K45">
            <v>-2</v>
          </cell>
          <cell r="L45">
            <v>29.7</v>
          </cell>
          <cell r="M45">
            <v>478537</v>
          </cell>
          <cell r="N45">
            <v>-2.8</v>
          </cell>
          <cell r="O45">
            <v>403496</v>
          </cell>
          <cell r="P45">
            <v>75041</v>
          </cell>
          <cell r="Q45">
            <v>-7.4</v>
          </cell>
          <cell r="R45">
            <v>31.7</v>
          </cell>
          <cell r="S45">
            <v>3</v>
          </cell>
        </row>
        <row r="46">
          <cell r="C46">
            <v>95</v>
          </cell>
          <cell r="D46">
            <v>89</v>
          </cell>
          <cell r="E46">
            <v>5038</v>
          </cell>
          <cell r="F46">
            <v>4675</v>
          </cell>
          <cell r="G46">
            <v>19161</v>
          </cell>
          <cell r="H46">
            <v>8.6</v>
          </cell>
          <cell r="I46">
            <v>15783</v>
          </cell>
          <cell r="J46">
            <v>3378</v>
          </cell>
          <cell r="K46">
            <v>8.8000000000000007</v>
          </cell>
          <cell r="L46">
            <v>7.5</v>
          </cell>
          <cell r="M46">
            <v>66290</v>
          </cell>
          <cell r="N46">
            <v>5.5</v>
          </cell>
          <cell r="O46">
            <v>58371</v>
          </cell>
          <cell r="P46">
            <v>7919</v>
          </cell>
          <cell r="Q46">
            <v>4.9000000000000004</v>
          </cell>
          <cell r="R46">
            <v>9.6999999999999993</v>
          </cell>
          <cell r="S46">
            <v>3.5</v>
          </cell>
        </row>
        <row r="47">
          <cell r="C47">
            <v>171</v>
          </cell>
          <cell r="D47">
            <v>164</v>
          </cell>
          <cell r="E47">
            <v>10425</v>
          </cell>
          <cell r="F47">
            <v>9907</v>
          </cell>
          <cell r="G47">
            <v>46655</v>
          </cell>
          <cell r="H47">
            <v>2.5</v>
          </cell>
          <cell r="I47">
            <v>41384</v>
          </cell>
          <cell r="J47">
            <v>5271</v>
          </cell>
          <cell r="K47">
            <v>3</v>
          </cell>
          <cell r="L47">
            <v>-1.1000000000000001</v>
          </cell>
          <cell r="M47">
            <v>122375</v>
          </cell>
          <cell r="N47">
            <v>-0.3</v>
          </cell>
          <cell r="O47">
            <v>111345</v>
          </cell>
          <cell r="P47">
            <v>11030</v>
          </cell>
          <cell r="Q47">
            <v>1</v>
          </cell>
          <cell r="R47">
            <v>-11.7</v>
          </cell>
          <cell r="S47">
            <v>2.6</v>
          </cell>
        </row>
        <row r="48">
          <cell r="C48">
            <v>71</v>
          </cell>
          <cell r="D48">
            <v>70</v>
          </cell>
          <cell r="E48">
            <v>6022</v>
          </cell>
          <cell r="F48">
            <v>5685</v>
          </cell>
          <cell r="G48">
            <v>30637</v>
          </cell>
          <cell r="H48">
            <v>16.899999999999999</v>
          </cell>
          <cell r="I48">
            <v>25017</v>
          </cell>
          <cell r="J48">
            <v>5620</v>
          </cell>
          <cell r="K48">
            <v>16.399999999999999</v>
          </cell>
          <cell r="L48">
            <v>18.899999999999999</v>
          </cell>
          <cell r="M48">
            <v>71377</v>
          </cell>
          <cell r="N48">
            <v>13.1</v>
          </cell>
          <cell r="O48">
            <v>58961</v>
          </cell>
          <cell r="P48">
            <v>12416</v>
          </cell>
          <cell r="Q48">
            <v>8.3000000000000007</v>
          </cell>
          <cell r="R48">
            <v>43.4</v>
          </cell>
          <cell r="S48">
            <v>2.2999999999999998</v>
          </cell>
        </row>
        <row r="49">
          <cell r="C49">
            <v>220</v>
          </cell>
          <cell r="D49">
            <v>211</v>
          </cell>
          <cell r="E49">
            <v>19961</v>
          </cell>
          <cell r="F49">
            <v>19325</v>
          </cell>
          <cell r="G49">
            <v>113998</v>
          </cell>
          <cell r="H49">
            <v>1</v>
          </cell>
          <cell r="I49">
            <v>95793</v>
          </cell>
          <cell r="J49">
            <v>18205</v>
          </cell>
          <cell r="K49">
            <v>-1</v>
          </cell>
          <cell r="L49">
            <v>12.9</v>
          </cell>
          <cell r="M49">
            <v>234315</v>
          </cell>
          <cell r="N49">
            <v>0.7</v>
          </cell>
          <cell r="O49">
            <v>195214</v>
          </cell>
          <cell r="P49">
            <v>39101</v>
          </cell>
          <cell r="Q49">
            <v>-1</v>
          </cell>
          <cell r="R49">
            <v>10.6</v>
          </cell>
          <cell r="S49">
            <v>2.1</v>
          </cell>
        </row>
        <row r="50">
          <cell r="C50">
            <v>360</v>
          </cell>
          <cell r="D50">
            <v>341</v>
          </cell>
          <cell r="E50">
            <v>47729</v>
          </cell>
          <cell r="F50">
            <v>45492</v>
          </cell>
          <cell r="G50">
            <v>367461</v>
          </cell>
          <cell r="H50">
            <v>0.8</v>
          </cell>
          <cell r="I50">
            <v>260430</v>
          </cell>
          <cell r="J50">
            <v>107031</v>
          </cell>
          <cell r="K50">
            <v>3</v>
          </cell>
          <cell r="L50">
            <v>-4.0999999999999996</v>
          </cell>
          <cell r="M50">
            <v>695108</v>
          </cell>
          <cell r="N50">
            <v>4.0999999999999996</v>
          </cell>
          <cell r="O50">
            <v>482620</v>
          </cell>
          <cell r="P50">
            <v>212488</v>
          </cell>
          <cell r="Q50">
            <v>6</v>
          </cell>
          <cell r="R50">
            <v>0</v>
          </cell>
          <cell r="S50">
            <v>1.9</v>
          </cell>
        </row>
        <row r="51">
          <cell r="C51">
            <v>321</v>
          </cell>
          <cell r="D51">
            <v>298</v>
          </cell>
          <cell r="E51">
            <v>45489</v>
          </cell>
          <cell r="F51">
            <v>43656</v>
          </cell>
          <cell r="G51">
            <v>311911</v>
          </cell>
          <cell r="H51">
            <v>0.3</v>
          </cell>
          <cell r="I51">
            <v>218592</v>
          </cell>
          <cell r="J51">
            <v>93319</v>
          </cell>
          <cell r="K51">
            <v>0.5</v>
          </cell>
          <cell r="L51">
            <v>-0.3</v>
          </cell>
          <cell r="M51">
            <v>520494</v>
          </cell>
          <cell r="N51">
            <v>-0.9</v>
          </cell>
          <cell r="O51">
            <v>350849</v>
          </cell>
          <cell r="P51">
            <v>169645</v>
          </cell>
          <cell r="Q51">
            <v>0.2</v>
          </cell>
          <cell r="R51">
            <v>-3.1</v>
          </cell>
          <cell r="S51">
            <v>1.7</v>
          </cell>
        </row>
        <row r="52">
          <cell r="C52">
            <v>576</v>
          </cell>
          <cell r="D52">
            <v>559</v>
          </cell>
          <cell r="E52">
            <v>51301</v>
          </cell>
          <cell r="F52">
            <v>49062</v>
          </cell>
          <cell r="G52">
            <v>326546</v>
          </cell>
          <cell r="H52">
            <v>7.1</v>
          </cell>
          <cell r="I52">
            <v>268921</v>
          </cell>
          <cell r="J52">
            <v>57625</v>
          </cell>
          <cell r="K52">
            <v>5.4</v>
          </cell>
          <cell r="L52">
            <v>15.2</v>
          </cell>
          <cell r="M52">
            <v>632106</v>
          </cell>
          <cell r="N52">
            <v>6</v>
          </cell>
          <cell r="O52">
            <v>525144</v>
          </cell>
          <cell r="P52">
            <v>106962</v>
          </cell>
          <cell r="Q52">
            <v>4</v>
          </cell>
          <cell r="R52">
            <v>16.600000000000001</v>
          </cell>
          <cell r="S52">
            <v>1.9</v>
          </cell>
        </row>
        <row r="54">
          <cell r="C54">
            <v>4718</v>
          </cell>
          <cell r="D54">
            <v>4587</v>
          </cell>
          <cell r="E54">
            <v>348753</v>
          </cell>
          <cell r="F54">
            <v>335209</v>
          </cell>
          <cell r="G54">
            <v>1981853</v>
          </cell>
          <cell r="H54">
            <v>-2.7</v>
          </cell>
          <cell r="I54">
            <v>1549655</v>
          </cell>
          <cell r="J54">
            <v>432198</v>
          </cell>
          <cell r="K54">
            <v>-3.7</v>
          </cell>
          <cell r="L54">
            <v>1.3</v>
          </cell>
          <cell r="M54">
            <v>4503602</v>
          </cell>
          <cell r="N54">
            <v>1.8</v>
          </cell>
          <cell r="O54">
            <v>3649883</v>
          </cell>
          <cell r="P54">
            <v>853719</v>
          </cell>
          <cell r="Q54">
            <v>1.8</v>
          </cell>
          <cell r="R54">
            <v>1.7</v>
          </cell>
          <cell r="S54">
            <v>2.2999999999999998</v>
          </cell>
        </row>
        <row r="56">
          <cell r="C56">
            <v>402</v>
          </cell>
          <cell r="D56">
            <v>388</v>
          </cell>
          <cell r="E56">
            <v>20928</v>
          </cell>
          <cell r="F56">
            <v>20122</v>
          </cell>
          <cell r="G56">
            <v>118511</v>
          </cell>
          <cell r="H56">
            <v>4.7</v>
          </cell>
          <cell r="I56">
            <v>85404</v>
          </cell>
          <cell r="J56">
            <v>33107</v>
          </cell>
          <cell r="K56">
            <v>1.9</v>
          </cell>
          <cell r="L56">
            <v>12.5</v>
          </cell>
          <cell r="M56">
            <v>287142</v>
          </cell>
          <cell r="N56">
            <v>12.3</v>
          </cell>
          <cell r="O56">
            <v>217028</v>
          </cell>
          <cell r="P56">
            <v>70114</v>
          </cell>
          <cell r="Q56">
            <v>10.4</v>
          </cell>
          <cell r="R56">
            <v>18.7</v>
          </cell>
          <cell r="S56">
            <v>2.4</v>
          </cell>
        </row>
        <row r="57">
          <cell r="C57">
            <v>507</v>
          </cell>
          <cell r="D57">
            <v>489</v>
          </cell>
          <cell r="E57">
            <v>29942</v>
          </cell>
          <cell r="F57">
            <v>28526</v>
          </cell>
          <cell r="G57">
            <v>165754</v>
          </cell>
          <cell r="H57">
            <v>-1.4</v>
          </cell>
          <cell r="I57">
            <v>134098</v>
          </cell>
          <cell r="J57">
            <v>31656</v>
          </cell>
          <cell r="K57">
            <v>-5</v>
          </cell>
          <cell r="L57">
            <v>17.2</v>
          </cell>
          <cell r="M57">
            <v>375454</v>
          </cell>
          <cell r="N57">
            <v>-0.8</v>
          </cell>
          <cell r="O57">
            <v>312846</v>
          </cell>
          <cell r="P57">
            <v>62608</v>
          </cell>
          <cell r="Q57">
            <v>-3.3</v>
          </cell>
          <cell r="R57">
            <v>14.1</v>
          </cell>
          <cell r="S57">
            <v>2.2999999999999998</v>
          </cell>
        </row>
        <row r="58">
          <cell r="C58">
            <v>548</v>
          </cell>
          <cell r="D58">
            <v>540</v>
          </cell>
          <cell r="E58">
            <v>28812</v>
          </cell>
          <cell r="F58">
            <v>27906</v>
          </cell>
          <cell r="G58">
            <v>150555</v>
          </cell>
          <cell r="H58">
            <v>-2.9</v>
          </cell>
          <cell r="I58">
            <v>132791</v>
          </cell>
          <cell r="J58">
            <v>17764</v>
          </cell>
          <cell r="K58">
            <v>0.9</v>
          </cell>
          <cell r="L58">
            <v>-24.1</v>
          </cell>
          <cell r="M58">
            <v>401534</v>
          </cell>
          <cell r="N58">
            <v>4.5999999999999996</v>
          </cell>
          <cell r="O58">
            <v>359828</v>
          </cell>
          <cell r="P58">
            <v>41706</v>
          </cell>
          <cell r="Q58">
            <v>7.6</v>
          </cell>
          <cell r="R58">
            <v>-15.9</v>
          </cell>
          <cell r="S58">
            <v>2.7</v>
          </cell>
        </row>
        <row r="59">
          <cell r="C59">
            <v>694</v>
          </cell>
          <cell r="D59">
            <v>681</v>
          </cell>
          <cell r="E59">
            <v>40148</v>
          </cell>
          <cell r="F59">
            <v>38510</v>
          </cell>
          <cell r="G59">
            <v>168097</v>
          </cell>
          <cell r="H59">
            <v>2.1</v>
          </cell>
          <cell r="I59">
            <v>152767</v>
          </cell>
          <cell r="J59">
            <v>15330</v>
          </cell>
          <cell r="K59">
            <v>2.4</v>
          </cell>
          <cell r="L59">
            <v>-1</v>
          </cell>
          <cell r="M59">
            <v>568424</v>
          </cell>
          <cell r="N59">
            <v>5.0999999999999996</v>
          </cell>
          <cell r="O59">
            <v>530386</v>
          </cell>
          <cell r="P59">
            <v>38038</v>
          </cell>
          <cell r="Q59">
            <v>5.8</v>
          </cell>
          <cell r="R59">
            <v>-2.9</v>
          </cell>
          <cell r="S59">
            <v>3.4</v>
          </cell>
        </row>
        <row r="60">
          <cell r="C60">
            <v>756</v>
          </cell>
          <cell r="D60">
            <v>740</v>
          </cell>
          <cell r="E60">
            <v>43061</v>
          </cell>
          <cell r="F60">
            <v>41956</v>
          </cell>
          <cell r="G60">
            <v>170496</v>
          </cell>
          <cell r="H60">
            <v>3.3</v>
          </cell>
          <cell r="I60">
            <v>147268</v>
          </cell>
          <cell r="J60">
            <v>23228</v>
          </cell>
          <cell r="K60">
            <v>2.9</v>
          </cell>
          <cell r="L60">
            <v>5.8</v>
          </cell>
          <cell r="M60">
            <v>566085</v>
          </cell>
          <cell r="N60">
            <v>12.4</v>
          </cell>
          <cell r="O60">
            <v>485005</v>
          </cell>
          <cell r="P60">
            <v>81080</v>
          </cell>
          <cell r="Q60">
            <v>12.6</v>
          </cell>
          <cell r="R60">
            <v>11.2</v>
          </cell>
          <cell r="S60">
            <v>3.3</v>
          </cell>
        </row>
        <row r="61">
          <cell r="C61">
            <v>93</v>
          </cell>
          <cell r="D61">
            <v>89</v>
          </cell>
          <cell r="E61">
            <v>4965</v>
          </cell>
          <cell r="F61">
            <v>4708</v>
          </cell>
          <cell r="G61">
            <v>17677</v>
          </cell>
          <cell r="H61">
            <v>-8.8000000000000007</v>
          </cell>
          <cell r="I61">
            <v>15161</v>
          </cell>
          <cell r="J61">
            <v>2516</v>
          </cell>
          <cell r="K61">
            <v>-5.7</v>
          </cell>
          <cell r="L61">
            <v>-24.2</v>
          </cell>
          <cell r="M61">
            <v>63452</v>
          </cell>
          <cell r="N61">
            <v>-1.3</v>
          </cell>
          <cell r="O61">
            <v>56762</v>
          </cell>
          <cell r="P61">
            <v>6690</v>
          </cell>
          <cell r="Q61">
            <v>-0.2</v>
          </cell>
          <cell r="R61">
            <v>-10</v>
          </cell>
          <cell r="S61">
            <v>3.6</v>
          </cell>
        </row>
        <row r="62">
          <cell r="C62">
            <v>172</v>
          </cell>
          <cell r="D62">
            <v>166</v>
          </cell>
          <cell r="E62">
            <v>10447</v>
          </cell>
          <cell r="F62">
            <v>9996</v>
          </cell>
          <cell r="G62">
            <v>46008</v>
          </cell>
          <cell r="H62">
            <v>-8.1999999999999993</v>
          </cell>
          <cell r="I62">
            <v>41293</v>
          </cell>
          <cell r="J62">
            <v>4715</v>
          </cell>
          <cell r="K62">
            <v>-7.1</v>
          </cell>
          <cell r="L62">
            <v>-17</v>
          </cell>
          <cell r="M62">
            <v>121223</v>
          </cell>
          <cell r="N62">
            <v>-3.1</v>
          </cell>
          <cell r="O62">
            <v>111178</v>
          </cell>
          <cell r="P62">
            <v>10045</v>
          </cell>
          <cell r="Q62">
            <v>-2.2999999999999998</v>
          </cell>
          <cell r="R62">
            <v>-11.8</v>
          </cell>
          <cell r="S62">
            <v>2.6</v>
          </cell>
        </row>
        <row r="63">
          <cell r="C63">
            <v>71</v>
          </cell>
          <cell r="D63">
            <v>70</v>
          </cell>
          <cell r="E63">
            <v>6025</v>
          </cell>
          <cell r="F63">
            <v>5601</v>
          </cell>
          <cell r="G63">
            <v>29295</v>
          </cell>
          <cell r="H63">
            <v>-7.2</v>
          </cell>
          <cell r="I63">
            <v>23156</v>
          </cell>
          <cell r="J63">
            <v>6139</v>
          </cell>
          <cell r="K63">
            <v>-10.5</v>
          </cell>
          <cell r="L63">
            <v>7.4</v>
          </cell>
          <cell r="M63">
            <v>68442</v>
          </cell>
          <cell r="N63">
            <v>-1.2</v>
          </cell>
          <cell r="O63">
            <v>56512</v>
          </cell>
          <cell r="P63">
            <v>11930</v>
          </cell>
          <cell r="Q63">
            <v>-4.5</v>
          </cell>
          <cell r="R63">
            <v>18.3</v>
          </cell>
          <cell r="S63">
            <v>2.2999999999999998</v>
          </cell>
        </row>
        <row r="64">
          <cell r="C64">
            <v>219</v>
          </cell>
          <cell r="D64">
            <v>214</v>
          </cell>
          <cell r="E64">
            <v>19935</v>
          </cell>
          <cell r="F64">
            <v>19338</v>
          </cell>
          <cell r="G64">
            <v>117701</v>
          </cell>
          <cell r="H64">
            <v>-6.2</v>
          </cell>
          <cell r="I64">
            <v>97643</v>
          </cell>
          <cell r="J64">
            <v>20058</v>
          </cell>
          <cell r="K64">
            <v>-8.5</v>
          </cell>
          <cell r="L64">
            <v>6.7</v>
          </cell>
          <cell r="M64">
            <v>241802</v>
          </cell>
          <cell r="N64">
            <v>-0.3</v>
          </cell>
          <cell r="O64">
            <v>200891</v>
          </cell>
          <cell r="P64">
            <v>40911</v>
          </cell>
          <cell r="Q64">
            <v>-1.4</v>
          </cell>
          <cell r="R64">
            <v>5.5</v>
          </cell>
          <cell r="S64">
            <v>2.1</v>
          </cell>
        </row>
        <row r="65">
          <cell r="C65">
            <v>358</v>
          </cell>
          <cell r="D65">
            <v>342</v>
          </cell>
          <cell r="E65">
            <v>47636</v>
          </cell>
          <cell r="F65">
            <v>45687</v>
          </cell>
          <cell r="G65">
            <v>396580</v>
          </cell>
          <cell r="H65">
            <v>-3</v>
          </cell>
          <cell r="I65">
            <v>265380</v>
          </cell>
          <cell r="J65">
            <v>131200</v>
          </cell>
          <cell r="K65">
            <v>-8.8000000000000007</v>
          </cell>
          <cell r="L65">
            <v>11.2</v>
          </cell>
          <cell r="M65">
            <v>722084</v>
          </cell>
          <cell r="N65">
            <v>0.3</v>
          </cell>
          <cell r="O65">
            <v>488057</v>
          </cell>
          <cell r="P65">
            <v>234027</v>
          </cell>
          <cell r="Q65">
            <v>-5</v>
          </cell>
          <cell r="R65">
            <v>13.4</v>
          </cell>
          <cell r="S65">
            <v>1.8</v>
          </cell>
        </row>
        <row r="66">
          <cell r="C66">
            <v>322</v>
          </cell>
          <cell r="D66">
            <v>301</v>
          </cell>
          <cell r="E66">
            <v>45538</v>
          </cell>
          <cell r="F66">
            <v>43539</v>
          </cell>
          <cell r="G66">
            <v>295663</v>
          </cell>
          <cell r="H66">
            <v>-3.9</v>
          </cell>
          <cell r="I66">
            <v>208013</v>
          </cell>
          <cell r="J66">
            <v>87650</v>
          </cell>
          <cell r="K66">
            <v>0.4</v>
          </cell>
          <cell r="L66">
            <v>-12.6</v>
          </cell>
          <cell r="M66">
            <v>487981</v>
          </cell>
          <cell r="N66">
            <v>-4.7</v>
          </cell>
          <cell r="O66">
            <v>337208</v>
          </cell>
          <cell r="P66">
            <v>150773</v>
          </cell>
          <cell r="Q66">
            <v>2.2999999999999998</v>
          </cell>
          <cell r="R66">
            <v>-17.3</v>
          </cell>
          <cell r="S66">
            <v>1.7</v>
          </cell>
        </row>
        <row r="67">
          <cell r="C67">
            <v>576</v>
          </cell>
          <cell r="D67">
            <v>567</v>
          </cell>
          <cell r="E67">
            <v>51316</v>
          </cell>
          <cell r="F67">
            <v>49320</v>
          </cell>
          <cell r="G67">
            <v>305516</v>
          </cell>
          <cell r="H67">
            <v>-6.5</v>
          </cell>
          <cell r="I67">
            <v>246681</v>
          </cell>
          <cell r="J67">
            <v>58835</v>
          </cell>
          <cell r="K67">
            <v>-8.3000000000000007</v>
          </cell>
          <cell r="L67">
            <v>1.9</v>
          </cell>
          <cell r="M67">
            <v>599979</v>
          </cell>
          <cell r="N67">
            <v>-4.7</v>
          </cell>
          <cell r="O67">
            <v>494182</v>
          </cell>
          <cell r="P67">
            <v>105797</v>
          </cell>
          <cell r="Q67">
            <v>-5.3</v>
          </cell>
          <cell r="R67">
            <v>-1.9</v>
          </cell>
          <cell r="S67">
            <v>2</v>
          </cell>
        </row>
        <row r="69">
          <cell r="C69" t="str">
            <v>...</v>
          </cell>
          <cell r="D69" t="str">
            <v>...</v>
          </cell>
          <cell r="E69" t="str">
            <v>...</v>
          </cell>
          <cell r="F69" t="str">
            <v>...</v>
          </cell>
          <cell r="G69" t="str">
            <v>...</v>
          </cell>
          <cell r="H69" t="str">
            <v>...</v>
          </cell>
          <cell r="I69" t="str">
            <v>...</v>
          </cell>
          <cell r="J69" t="str">
            <v>...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  <cell r="Q69" t="str">
            <v>...</v>
          </cell>
          <cell r="R69" t="str">
            <v>...</v>
          </cell>
          <cell r="S69" t="str">
            <v>...</v>
          </cell>
        </row>
        <row r="71">
          <cell r="C71" t="str">
            <v>...</v>
          </cell>
          <cell r="D71" t="str">
            <v>...</v>
          </cell>
          <cell r="E71" t="str">
            <v>...</v>
          </cell>
          <cell r="F71" t="str">
            <v>...</v>
          </cell>
          <cell r="G71" t="str">
            <v>...</v>
          </cell>
          <cell r="H71" t="str">
            <v>...</v>
          </cell>
          <cell r="I71" t="str">
            <v>...</v>
          </cell>
          <cell r="J71" t="str">
            <v>...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  <cell r="Q71" t="str">
            <v>...</v>
          </cell>
          <cell r="R71" t="str">
            <v>...</v>
          </cell>
          <cell r="S71" t="str">
            <v>...</v>
          </cell>
        </row>
        <row r="72">
          <cell r="C72" t="str">
            <v>...</v>
          </cell>
          <cell r="D72" t="str">
            <v>...</v>
          </cell>
          <cell r="E72" t="str">
            <v>...</v>
          </cell>
          <cell r="F72" t="str">
            <v>...</v>
          </cell>
          <cell r="G72" t="str">
            <v>...</v>
          </cell>
          <cell r="H72" t="str">
            <v>...</v>
          </cell>
          <cell r="I72" t="str">
            <v>...</v>
          </cell>
          <cell r="J72" t="str">
            <v>...</v>
          </cell>
          <cell r="K72" t="str">
            <v>...</v>
          </cell>
          <cell r="L72" t="str">
            <v>...</v>
          </cell>
          <cell r="M72" t="str">
            <v>...</v>
          </cell>
          <cell r="N72" t="str">
            <v>...</v>
          </cell>
          <cell r="O72" t="str">
            <v>...</v>
          </cell>
          <cell r="P72" t="str">
            <v>...</v>
          </cell>
          <cell r="Q72" t="str">
            <v>...</v>
          </cell>
          <cell r="R72" t="str">
            <v>...</v>
          </cell>
          <cell r="S72" t="str">
            <v>...</v>
          </cell>
        </row>
        <row r="73">
          <cell r="C73" t="str">
            <v>...</v>
          </cell>
          <cell r="D73" t="str">
            <v>...</v>
          </cell>
          <cell r="E73" t="str">
            <v>...</v>
          </cell>
          <cell r="F73" t="str">
            <v>...</v>
          </cell>
          <cell r="G73" t="str">
            <v>...</v>
          </cell>
          <cell r="H73" t="str">
            <v>...</v>
          </cell>
          <cell r="I73" t="str">
            <v>...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  <cell r="Q73" t="str">
            <v>...</v>
          </cell>
          <cell r="R73" t="str">
            <v>...</v>
          </cell>
          <cell r="S73" t="str">
            <v>...</v>
          </cell>
        </row>
        <row r="74">
          <cell r="C74" t="str">
            <v>...</v>
          </cell>
          <cell r="D74" t="str">
            <v>...</v>
          </cell>
          <cell r="E74" t="str">
            <v>...</v>
          </cell>
          <cell r="F74" t="str">
            <v>...</v>
          </cell>
          <cell r="G74" t="str">
            <v>...</v>
          </cell>
          <cell r="H74" t="str">
            <v>...</v>
          </cell>
          <cell r="I74" t="str">
            <v>...</v>
          </cell>
          <cell r="J74" t="str">
            <v>...</v>
          </cell>
          <cell r="K74" t="str">
            <v>...</v>
          </cell>
          <cell r="L74" t="str">
            <v>...</v>
          </cell>
          <cell r="M74" t="str">
            <v>...</v>
          </cell>
          <cell r="N74" t="str">
            <v>...</v>
          </cell>
          <cell r="O74" t="str">
            <v>...</v>
          </cell>
          <cell r="P74" t="str">
            <v>...</v>
          </cell>
          <cell r="Q74" t="str">
            <v>...</v>
          </cell>
          <cell r="R74" t="str">
            <v>...</v>
          </cell>
          <cell r="S74" t="str">
            <v>...</v>
          </cell>
        </row>
        <row r="75">
          <cell r="C75" t="str">
            <v>...</v>
          </cell>
          <cell r="D75" t="str">
            <v>...</v>
          </cell>
          <cell r="E75" t="str">
            <v>...</v>
          </cell>
          <cell r="F75" t="str">
            <v>...</v>
          </cell>
          <cell r="G75" t="str">
            <v>...</v>
          </cell>
          <cell r="H75" t="str">
            <v>...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  <cell r="Q75" t="str">
            <v>...</v>
          </cell>
          <cell r="R75" t="str">
            <v>...</v>
          </cell>
          <cell r="S75" t="str">
            <v>...</v>
          </cell>
        </row>
        <row r="76">
          <cell r="C76" t="str">
            <v>...</v>
          </cell>
          <cell r="D76" t="str">
            <v>...</v>
          </cell>
          <cell r="E76" t="str">
            <v>...</v>
          </cell>
          <cell r="F76" t="str">
            <v>...</v>
          </cell>
          <cell r="G76" t="str">
            <v>...</v>
          </cell>
          <cell r="H76" t="str">
            <v>...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  <cell r="Q76" t="str">
            <v>...</v>
          </cell>
          <cell r="R76" t="str">
            <v>...</v>
          </cell>
          <cell r="S76" t="str">
            <v>...</v>
          </cell>
        </row>
        <row r="77">
          <cell r="C77" t="str">
            <v>...</v>
          </cell>
          <cell r="D77" t="str">
            <v>...</v>
          </cell>
          <cell r="E77" t="str">
            <v>...</v>
          </cell>
          <cell r="F77" t="str">
            <v>...</v>
          </cell>
          <cell r="G77" t="str">
            <v>...</v>
          </cell>
          <cell r="H77" t="str">
            <v>...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  <cell r="Q77" t="str">
            <v>...</v>
          </cell>
          <cell r="R77" t="str">
            <v>...</v>
          </cell>
          <cell r="S77" t="str">
            <v>...</v>
          </cell>
        </row>
        <row r="78">
          <cell r="C78" t="str">
            <v>...</v>
          </cell>
          <cell r="D78" t="str">
            <v>...</v>
          </cell>
          <cell r="E78" t="str">
            <v>...</v>
          </cell>
          <cell r="F78" t="str">
            <v>...</v>
          </cell>
          <cell r="G78" t="str">
            <v>...</v>
          </cell>
          <cell r="H78" t="str">
            <v>...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  <cell r="Q78" t="str">
            <v>...</v>
          </cell>
          <cell r="R78" t="str">
            <v>...</v>
          </cell>
          <cell r="S78" t="str">
            <v>...</v>
          </cell>
        </row>
        <row r="79">
          <cell r="C79" t="str">
            <v>...</v>
          </cell>
          <cell r="D79" t="str">
            <v>...</v>
          </cell>
          <cell r="E79" t="str">
            <v>...</v>
          </cell>
          <cell r="F79" t="str">
            <v>...</v>
          </cell>
          <cell r="G79" t="str">
            <v>...</v>
          </cell>
          <cell r="H79" t="str">
            <v>...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  <cell r="Q79" t="str">
            <v>...</v>
          </cell>
          <cell r="R79" t="str">
            <v>...</v>
          </cell>
          <cell r="S79" t="str">
            <v>...</v>
          </cell>
        </row>
        <row r="80">
          <cell r="C80" t="str">
            <v>...</v>
          </cell>
          <cell r="D80" t="str">
            <v>...</v>
          </cell>
          <cell r="E80" t="str">
            <v>...</v>
          </cell>
          <cell r="F80" t="str">
            <v>...</v>
          </cell>
          <cell r="G80" t="str">
            <v>...</v>
          </cell>
          <cell r="H80" t="str">
            <v>...</v>
          </cell>
          <cell r="I80" t="str">
            <v>...</v>
          </cell>
          <cell r="J80" t="str">
            <v>...</v>
          </cell>
          <cell r="K80" t="str">
            <v>...</v>
          </cell>
          <cell r="L80" t="str">
            <v>...</v>
          </cell>
          <cell r="M80" t="str">
            <v>...</v>
          </cell>
          <cell r="N80" t="str">
            <v>...</v>
          </cell>
          <cell r="O80" t="str">
            <v>...</v>
          </cell>
          <cell r="P80" t="str">
            <v>...</v>
          </cell>
          <cell r="Q80" t="str">
            <v>...</v>
          </cell>
          <cell r="R80" t="str">
            <v>...</v>
          </cell>
          <cell r="S80" t="str">
            <v>...</v>
          </cell>
        </row>
        <row r="81">
          <cell r="C81" t="str">
            <v>...</v>
          </cell>
          <cell r="D81" t="str">
            <v>...</v>
          </cell>
          <cell r="E81" t="str">
            <v>...</v>
          </cell>
          <cell r="F81" t="str">
            <v>...</v>
          </cell>
          <cell r="G81" t="str">
            <v>...</v>
          </cell>
          <cell r="H81" t="str">
            <v>...</v>
          </cell>
          <cell r="I81" t="str">
            <v>...</v>
          </cell>
          <cell r="J81" t="str">
            <v>...</v>
          </cell>
          <cell r="K81" t="str">
            <v>...</v>
          </cell>
          <cell r="L81" t="str">
            <v>...</v>
          </cell>
          <cell r="M81" t="str">
            <v>...</v>
          </cell>
          <cell r="N81" t="str">
            <v>...</v>
          </cell>
          <cell r="O81" t="str">
            <v>...</v>
          </cell>
          <cell r="P81" t="str">
            <v>...</v>
          </cell>
          <cell r="Q81" t="str">
            <v>...</v>
          </cell>
          <cell r="R81" t="str">
            <v>...</v>
          </cell>
          <cell r="S81" t="str">
            <v>...</v>
          </cell>
        </row>
        <row r="82">
          <cell r="C82" t="str">
            <v>...</v>
          </cell>
          <cell r="D82" t="str">
            <v>...</v>
          </cell>
          <cell r="E82" t="str">
            <v>...</v>
          </cell>
          <cell r="F82" t="str">
            <v>...</v>
          </cell>
          <cell r="G82" t="str">
            <v>...</v>
          </cell>
          <cell r="H82" t="str">
            <v>...</v>
          </cell>
          <cell r="I82" t="str">
            <v>...</v>
          </cell>
          <cell r="J82" t="str">
            <v>...</v>
          </cell>
          <cell r="K82" t="str">
            <v>...</v>
          </cell>
          <cell r="L82" t="str">
            <v>...</v>
          </cell>
          <cell r="M82" t="str">
            <v>...</v>
          </cell>
          <cell r="N82" t="str">
            <v>...</v>
          </cell>
          <cell r="O82" t="str">
            <v>...</v>
          </cell>
          <cell r="P82" t="str">
            <v>...</v>
          </cell>
          <cell r="Q82" t="str">
            <v>...</v>
          </cell>
          <cell r="R82" t="str">
            <v>...</v>
          </cell>
          <cell r="S82" t="str">
            <v>...</v>
          </cell>
        </row>
        <row r="84">
          <cell r="C84" t="str">
            <v>...</v>
          </cell>
          <cell r="D84" t="str">
            <v>...</v>
          </cell>
          <cell r="E84" t="str">
            <v>...</v>
          </cell>
          <cell r="F84" t="str">
            <v>...</v>
          </cell>
          <cell r="G84" t="str">
            <v>...</v>
          </cell>
          <cell r="H84" t="str">
            <v>...</v>
          </cell>
          <cell r="I84" t="str">
            <v>...</v>
          </cell>
          <cell r="J84" t="str">
            <v>...</v>
          </cell>
          <cell r="K84" t="str">
            <v>...</v>
          </cell>
          <cell r="L84" t="str">
            <v>...</v>
          </cell>
          <cell r="M84" t="str">
            <v>...</v>
          </cell>
          <cell r="N84" t="str">
            <v>...</v>
          </cell>
          <cell r="O84" t="str">
            <v>...</v>
          </cell>
          <cell r="P84" t="str">
            <v>...</v>
          </cell>
          <cell r="Q84" t="str">
            <v>...</v>
          </cell>
          <cell r="R84" t="str">
            <v>...</v>
          </cell>
          <cell r="S84" t="str">
            <v>...</v>
          </cell>
        </row>
        <row r="86">
          <cell r="C86" t="str">
            <v>...</v>
          </cell>
          <cell r="D86" t="str">
            <v>...</v>
          </cell>
          <cell r="E86" t="str">
            <v>...</v>
          </cell>
          <cell r="F86" t="str">
            <v>...</v>
          </cell>
          <cell r="G86" t="str">
            <v>...</v>
          </cell>
          <cell r="H86" t="str">
            <v>...</v>
          </cell>
          <cell r="I86" t="str">
            <v>...</v>
          </cell>
          <cell r="J86" t="str">
            <v>...</v>
          </cell>
          <cell r="K86" t="str">
            <v>...</v>
          </cell>
          <cell r="L86" t="str">
            <v>...</v>
          </cell>
          <cell r="M86" t="str">
            <v>...</v>
          </cell>
          <cell r="N86" t="str">
            <v>...</v>
          </cell>
          <cell r="O86" t="str">
            <v>...</v>
          </cell>
          <cell r="P86" t="str">
            <v>...</v>
          </cell>
          <cell r="Q86" t="str">
            <v>...</v>
          </cell>
          <cell r="R86" t="str">
            <v>...</v>
          </cell>
          <cell r="S86" t="str">
            <v>...</v>
          </cell>
        </row>
        <row r="87">
          <cell r="C87" t="str">
            <v>...</v>
          </cell>
          <cell r="D87" t="str">
            <v>...</v>
          </cell>
          <cell r="E87" t="str">
            <v>...</v>
          </cell>
          <cell r="F87" t="str">
            <v>...</v>
          </cell>
          <cell r="G87" t="str">
            <v>...</v>
          </cell>
          <cell r="H87" t="str">
            <v>...</v>
          </cell>
          <cell r="I87" t="str">
            <v>...</v>
          </cell>
          <cell r="J87" t="str">
            <v>...</v>
          </cell>
          <cell r="K87" t="str">
            <v>...</v>
          </cell>
          <cell r="L87" t="str">
            <v>...</v>
          </cell>
          <cell r="M87" t="str">
            <v>...</v>
          </cell>
          <cell r="N87" t="str">
            <v>...</v>
          </cell>
          <cell r="O87" t="str">
            <v>...</v>
          </cell>
          <cell r="P87" t="str">
            <v>...</v>
          </cell>
          <cell r="Q87" t="str">
            <v>...</v>
          </cell>
          <cell r="R87" t="str">
            <v>...</v>
          </cell>
          <cell r="S87" t="str">
            <v>...</v>
          </cell>
        </row>
        <row r="88">
          <cell r="C88" t="str">
            <v>...</v>
          </cell>
          <cell r="D88" t="str">
            <v>...</v>
          </cell>
          <cell r="E88" t="str">
            <v>...</v>
          </cell>
          <cell r="F88" t="str">
            <v>...</v>
          </cell>
          <cell r="G88" t="str">
            <v>...</v>
          </cell>
          <cell r="H88" t="str">
            <v>...</v>
          </cell>
          <cell r="I88" t="str">
            <v>...</v>
          </cell>
          <cell r="J88" t="str">
            <v>...</v>
          </cell>
          <cell r="K88" t="str">
            <v>...</v>
          </cell>
          <cell r="L88" t="str">
            <v>...</v>
          </cell>
          <cell r="M88" t="str">
            <v>...</v>
          </cell>
          <cell r="N88" t="str">
            <v>...</v>
          </cell>
          <cell r="O88" t="str">
            <v>...</v>
          </cell>
          <cell r="P88" t="str">
            <v>...</v>
          </cell>
          <cell r="Q88" t="str">
            <v>...</v>
          </cell>
          <cell r="R88" t="str">
            <v>...</v>
          </cell>
          <cell r="S88" t="str">
            <v>...</v>
          </cell>
        </row>
        <row r="89">
          <cell r="C89" t="str">
            <v>...</v>
          </cell>
          <cell r="D89" t="str">
            <v>...</v>
          </cell>
          <cell r="E89" t="str">
            <v>...</v>
          </cell>
          <cell r="F89" t="str">
            <v>...</v>
          </cell>
          <cell r="G89" t="str">
            <v>...</v>
          </cell>
          <cell r="H89" t="str">
            <v>...</v>
          </cell>
          <cell r="I89" t="str">
            <v>...</v>
          </cell>
          <cell r="J89" t="str">
            <v>...</v>
          </cell>
          <cell r="K89" t="str">
            <v>...</v>
          </cell>
          <cell r="L89" t="str">
            <v>...</v>
          </cell>
          <cell r="M89" t="str">
            <v>...</v>
          </cell>
          <cell r="N89" t="str">
            <v>...</v>
          </cell>
          <cell r="O89" t="str">
            <v>...</v>
          </cell>
          <cell r="P89" t="str">
            <v>...</v>
          </cell>
          <cell r="Q89" t="str">
            <v>...</v>
          </cell>
          <cell r="R89" t="str">
            <v>...</v>
          </cell>
          <cell r="S89" t="str">
            <v>...</v>
          </cell>
        </row>
        <row r="90">
          <cell r="C90" t="str">
            <v>...</v>
          </cell>
          <cell r="D90" t="str">
            <v>...</v>
          </cell>
          <cell r="E90" t="str">
            <v>...</v>
          </cell>
          <cell r="F90" t="str">
            <v>...</v>
          </cell>
          <cell r="G90" t="str">
            <v>...</v>
          </cell>
          <cell r="H90" t="str">
            <v>...</v>
          </cell>
          <cell r="I90" t="str">
            <v>...</v>
          </cell>
          <cell r="J90" t="str">
            <v>...</v>
          </cell>
          <cell r="K90" t="str">
            <v>...</v>
          </cell>
          <cell r="L90" t="str">
            <v>...</v>
          </cell>
          <cell r="M90" t="str">
            <v>...</v>
          </cell>
          <cell r="N90" t="str">
            <v>...</v>
          </cell>
          <cell r="O90" t="str">
            <v>...</v>
          </cell>
          <cell r="P90" t="str">
            <v>...</v>
          </cell>
          <cell r="Q90" t="str">
            <v>...</v>
          </cell>
          <cell r="R90" t="str">
            <v>...</v>
          </cell>
          <cell r="S90" t="str">
            <v>...</v>
          </cell>
        </row>
        <row r="91">
          <cell r="C91" t="str">
            <v>...</v>
          </cell>
          <cell r="D91" t="str">
            <v>...</v>
          </cell>
          <cell r="E91" t="str">
            <v>...</v>
          </cell>
          <cell r="F91" t="str">
            <v>...</v>
          </cell>
          <cell r="G91" t="str">
            <v>...</v>
          </cell>
          <cell r="H91" t="str">
            <v>...</v>
          </cell>
          <cell r="I91" t="str">
            <v>...</v>
          </cell>
          <cell r="J91" t="str">
            <v>...</v>
          </cell>
          <cell r="K91" t="str">
            <v>...</v>
          </cell>
          <cell r="L91" t="str">
            <v>...</v>
          </cell>
          <cell r="M91" t="str">
            <v>...</v>
          </cell>
          <cell r="N91" t="str">
            <v>...</v>
          </cell>
          <cell r="O91" t="str">
            <v>...</v>
          </cell>
          <cell r="P91" t="str">
            <v>...</v>
          </cell>
          <cell r="Q91" t="str">
            <v>...</v>
          </cell>
          <cell r="R91" t="str">
            <v>...</v>
          </cell>
          <cell r="S91" t="str">
            <v>...</v>
          </cell>
        </row>
        <row r="92">
          <cell r="C92" t="str">
            <v>...</v>
          </cell>
          <cell r="D92" t="str">
            <v>...</v>
          </cell>
          <cell r="E92" t="str">
            <v>...</v>
          </cell>
          <cell r="F92" t="str">
            <v>...</v>
          </cell>
          <cell r="G92" t="str">
            <v>...</v>
          </cell>
          <cell r="H92" t="str">
            <v>...</v>
          </cell>
          <cell r="I92" t="str">
            <v>...</v>
          </cell>
          <cell r="J92" t="str">
            <v>...</v>
          </cell>
          <cell r="K92" t="str">
            <v>...</v>
          </cell>
          <cell r="L92" t="str">
            <v>...</v>
          </cell>
          <cell r="M92" t="str">
            <v>...</v>
          </cell>
          <cell r="N92" t="str">
            <v>...</v>
          </cell>
          <cell r="O92" t="str">
            <v>...</v>
          </cell>
          <cell r="P92" t="str">
            <v>...</v>
          </cell>
          <cell r="Q92" t="str">
            <v>...</v>
          </cell>
          <cell r="R92" t="str">
            <v>...</v>
          </cell>
          <cell r="S92" t="str">
            <v>...</v>
          </cell>
        </row>
        <row r="93">
          <cell r="C93" t="str">
            <v>...</v>
          </cell>
          <cell r="D93" t="str">
            <v>...</v>
          </cell>
          <cell r="E93" t="str">
            <v>...</v>
          </cell>
          <cell r="F93" t="str">
            <v>...</v>
          </cell>
          <cell r="G93" t="str">
            <v>...</v>
          </cell>
          <cell r="H93" t="str">
            <v>...</v>
          </cell>
          <cell r="I93" t="str">
            <v>...</v>
          </cell>
          <cell r="J93" t="str">
            <v>...</v>
          </cell>
          <cell r="K93" t="str">
            <v>...</v>
          </cell>
          <cell r="L93" t="str">
            <v>...</v>
          </cell>
          <cell r="M93" t="str">
            <v>...</v>
          </cell>
          <cell r="N93" t="str">
            <v>...</v>
          </cell>
          <cell r="O93" t="str">
            <v>...</v>
          </cell>
          <cell r="P93" t="str">
            <v>...</v>
          </cell>
          <cell r="Q93" t="str">
            <v>...</v>
          </cell>
          <cell r="R93" t="str">
            <v>...</v>
          </cell>
          <cell r="S93" t="str">
            <v>...</v>
          </cell>
        </row>
        <row r="94">
          <cell r="C94" t="str">
            <v>...</v>
          </cell>
          <cell r="D94" t="str">
            <v>...</v>
          </cell>
          <cell r="E94" t="str">
            <v>...</v>
          </cell>
          <cell r="F94" t="str">
            <v>...</v>
          </cell>
          <cell r="G94" t="str">
            <v>...</v>
          </cell>
          <cell r="H94" t="str">
            <v>...</v>
          </cell>
          <cell r="I94" t="str">
            <v>...</v>
          </cell>
          <cell r="J94" t="str">
            <v>...</v>
          </cell>
          <cell r="K94" t="str">
            <v>...</v>
          </cell>
          <cell r="L94" t="str">
            <v>...</v>
          </cell>
          <cell r="M94" t="str">
            <v>...</v>
          </cell>
          <cell r="N94" t="str">
            <v>...</v>
          </cell>
          <cell r="O94" t="str">
            <v>...</v>
          </cell>
          <cell r="P94" t="str">
            <v>...</v>
          </cell>
          <cell r="Q94" t="str">
            <v>...</v>
          </cell>
          <cell r="R94" t="str">
            <v>...</v>
          </cell>
          <cell r="S94" t="str">
            <v>...</v>
          </cell>
        </row>
        <row r="95">
          <cell r="C95" t="str">
            <v>...</v>
          </cell>
          <cell r="D95" t="str">
            <v>...</v>
          </cell>
          <cell r="E95" t="str">
            <v>...</v>
          </cell>
          <cell r="F95" t="str">
            <v>...</v>
          </cell>
          <cell r="G95" t="str">
            <v>...</v>
          </cell>
          <cell r="H95" t="str">
            <v>...</v>
          </cell>
          <cell r="I95" t="str">
            <v>...</v>
          </cell>
          <cell r="J95" t="str">
            <v>...</v>
          </cell>
          <cell r="K95" t="str">
            <v>...</v>
          </cell>
          <cell r="L95" t="str">
            <v>...</v>
          </cell>
          <cell r="M95" t="str">
            <v>...</v>
          </cell>
          <cell r="N95" t="str">
            <v>...</v>
          </cell>
          <cell r="O95" t="str">
            <v>...</v>
          </cell>
          <cell r="P95" t="str">
            <v>...</v>
          </cell>
          <cell r="Q95" t="str">
            <v>...</v>
          </cell>
          <cell r="R95" t="str">
            <v>...</v>
          </cell>
          <cell r="S95" t="str">
            <v>...</v>
          </cell>
        </row>
        <row r="96">
          <cell r="C96" t="str">
            <v>...</v>
          </cell>
          <cell r="D96" t="str">
            <v>...</v>
          </cell>
          <cell r="E96" t="str">
            <v>...</v>
          </cell>
          <cell r="F96" t="str">
            <v>...</v>
          </cell>
          <cell r="G96" t="str">
            <v>...</v>
          </cell>
          <cell r="H96" t="str">
            <v>...</v>
          </cell>
          <cell r="I96" t="str">
            <v>...</v>
          </cell>
          <cell r="J96" t="str">
            <v>...</v>
          </cell>
          <cell r="K96" t="str">
            <v>...</v>
          </cell>
          <cell r="L96" t="str">
            <v>...</v>
          </cell>
          <cell r="M96" t="str">
            <v>...</v>
          </cell>
          <cell r="N96" t="str">
            <v>...</v>
          </cell>
          <cell r="O96" t="str">
            <v>...</v>
          </cell>
          <cell r="P96" t="str">
            <v>...</v>
          </cell>
          <cell r="Q96" t="str">
            <v>...</v>
          </cell>
          <cell r="R96" t="str">
            <v>...</v>
          </cell>
          <cell r="S96" t="str">
            <v>...</v>
          </cell>
        </row>
        <row r="97">
          <cell r="C97" t="str">
            <v>...</v>
          </cell>
          <cell r="D97" t="str">
            <v>...</v>
          </cell>
          <cell r="E97" t="str">
            <v>...</v>
          </cell>
          <cell r="F97" t="str">
            <v>...</v>
          </cell>
          <cell r="G97" t="str">
            <v>...</v>
          </cell>
          <cell r="H97" t="str">
            <v>...</v>
          </cell>
          <cell r="I97" t="str">
            <v>...</v>
          </cell>
          <cell r="J97" t="str">
            <v>...</v>
          </cell>
          <cell r="K97" t="str">
            <v>...</v>
          </cell>
          <cell r="L97" t="str">
            <v>...</v>
          </cell>
          <cell r="M97" t="str">
            <v>...</v>
          </cell>
          <cell r="N97" t="str">
            <v>...</v>
          </cell>
          <cell r="O97" t="str">
            <v>...</v>
          </cell>
          <cell r="P97" t="str">
            <v>...</v>
          </cell>
          <cell r="Q97" t="str">
            <v>...</v>
          </cell>
          <cell r="R97" t="str">
            <v>...</v>
          </cell>
          <cell r="S97" t="str">
            <v>...</v>
          </cell>
        </row>
        <row r="99">
          <cell r="C99" t="str">
            <v>...</v>
          </cell>
          <cell r="D99" t="str">
            <v>...</v>
          </cell>
          <cell r="E99" t="str">
            <v>...</v>
          </cell>
          <cell r="F99" t="str">
            <v>...</v>
          </cell>
          <cell r="G99" t="str">
            <v>...</v>
          </cell>
          <cell r="H99" t="str">
            <v>...</v>
          </cell>
          <cell r="I99" t="str">
            <v>...</v>
          </cell>
          <cell r="J99" t="str">
            <v>...</v>
          </cell>
          <cell r="K99" t="str">
            <v>...</v>
          </cell>
          <cell r="L99" t="str">
            <v>...</v>
          </cell>
          <cell r="M99" t="str">
            <v>...</v>
          </cell>
          <cell r="N99" t="str">
            <v>...</v>
          </cell>
          <cell r="O99" t="str">
            <v>...</v>
          </cell>
          <cell r="P99" t="str">
            <v>...</v>
          </cell>
          <cell r="Q99" t="str">
            <v>...</v>
          </cell>
          <cell r="R99" t="str">
            <v>...</v>
          </cell>
          <cell r="S99" t="str">
            <v>...</v>
          </cell>
        </row>
        <row r="101">
          <cell r="C101" t="str">
            <v>...</v>
          </cell>
          <cell r="D101" t="str">
            <v>...</v>
          </cell>
          <cell r="E101" t="str">
            <v>...</v>
          </cell>
          <cell r="F101" t="str">
            <v>...</v>
          </cell>
          <cell r="G101" t="str">
            <v>...</v>
          </cell>
          <cell r="H101" t="str">
            <v>...</v>
          </cell>
          <cell r="I101" t="str">
            <v>...</v>
          </cell>
          <cell r="J101" t="str">
            <v>...</v>
          </cell>
          <cell r="K101" t="str">
            <v>...</v>
          </cell>
          <cell r="L101" t="str">
            <v>...</v>
          </cell>
          <cell r="M101" t="str">
            <v>...</v>
          </cell>
          <cell r="N101" t="str">
            <v>...</v>
          </cell>
          <cell r="O101" t="str">
            <v>...</v>
          </cell>
          <cell r="P101" t="str">
            <v>...</v>
          </cell>
          <cell r="Q101" t="str">
            <v>...</v>
          </cell>
          <cell r="R101" t="str">
            <v>...</v>
          </cell>
          <cell r="S101" t="str">
            <v>...</v>
          </cell>
        </row>
        <row r="102">
          <cell r="C102" t="str">
            <v>...</v>
          </cell>
          <cell r="D102" t="str">
            <v>...</v>
          </cell>
          <cell r="E102" t="str">
            <v>...</v>
          </cell>
          <cell r="F102" t="str">
            <v>...</v>
          </cell>
          <cell r="G102" t="str">
            <v>...</v>
          </cell>
          <cell r="H102" t="str">
            <v>...</v>
          </cell>
          <cell r="I102" t="str">
            <v>...</v>
          </cell>
          <cell r="J102" t="str">
            <v>...</v>
          </cell>
          <cell r="K102" t="str">
            <v>...</v>
          </cell>
          <cell r="L102" t="str">
            <v>...</v>
          </cell>
          <cell r="M102" t="str">
            <v>...</v>
          </cell>
          <cell r="N102" t="str">
            <v>...</v>
          </cell>
          <cell r="O102" t="str">
            <v>...</v>
          </cell>
          <cell r="P102" t="str">
            <v>...</v>
          </cell>
          <cell r="Q102" t="str">
            <v>...</v>
          </cell>
          <cell r="R102" t="str">
            <v>...</v>
          </cell>
          <cell r="S102" t="str">
            <v>...</v>
          </cell>
        </row>
        <row r="103">
          <cell r="C103" t="str">
            <v>...</v>
          </cell>
          <cell r="D103" t="str">
            <v>...</v>
          </cell>
          <cell r="E103" t="str">
            <v>...</v>
          </cell>
          <cell r="F103" t="str">
            <v>...</v>
          </cell>
          <cell r="G103" t="str">
            <v>...</v>
          </cell>
          <cell r="H103" t="str">
            <v>...</v>
          </cell>
          <cell r="I103" t="str">
            <v>...</v>
          </cell>
          <cell r="J103" t="str">
            <v>...</v>
          </cell>
          <cell r="K103" t="str">
            <v>...</v>
          </cell>
          <cell r="L103" t="str">
            <v>...</v>
          </cell>
          <cell r="M103" t="str">
            <v>...</v>
          </cell>
          <cell r="N103" t="str">
            <v>...</v>
          </cell>
          <cell r="O103" t="str">
            <v>...</v>
          </cell>
          <cell r="P103" t="str">
            <v>...</v>
          </cell>
          <cell r="Q103" t="str">
            <v>...</v>
          </cell>
          <cell r="R103" t="str">
            <v>...</v>
          </cell>
          <cell r="S103" t="str">
            <v>...</v>
          </cell>
        </row>
        <row r="104">
          <cell r="C104" t="str">
            <v>...</v>
          </cell>
          <cell r="D104" t="str">
            <v>...</v>
          </cell>
          <cell r="E104" t="str">
            <v>...</v>
          </cell>
          <cell r="F104" t="str">
            <v>...</v>
          </cell>
          <cell r="G104" t="str">
            <v>...</v>
          </cell>
          <cell r="H104" t="str">
            <v>...</v>
          </cell>
          <cell r="I104" t="str">
            <v>...</v>
          </cell>
          <cell r="J104" t="str">
            <v>...</v>
          </cell>
          <cell r="K104" t="str">
            <v>...</v>
          </cell>
          <cell r="L104" t="str">
            <v>...</v>
          </cell>
          <cell r="M104" t="str">
            <v>...</v>
          </cell>
          <cell r="N104" t="str">
            <v>...</v>
          </cell>
          <cell r="O104" t="str">
            <v>...</v>
          </cell>
          <cell r="P104" t="str">
            <v>...</v>
          </cell>
          <cell r="Q104" t="str">
            <v>...</v>
          </cell>
          <cell r="R104" t="str">
            <v>...</v>
          </cell>
          <cell r="S104" t="str">
            <v>...</v>
          </cell>
        </row>
        <row r="105">
          <cell r="C105" t="str">
            <v>...</v>
          </cell>
          <cell r="D105" t="str">
            <v>...</v>
          </cell>
          <cell r="E105" t="str">
            <v>...</v>
          </cell>
          <cell r="F105" t="str">
            <v>...</v>
          </cell>
          <cell r="G105" t="str">
            <v>...</v>
          </cell>
          <cell r="H105" t="str">
            <v>...</v>
          </cell>
          <cell r="I105" t="str">
            <v>...</v>
          </cell>
          <cell r="J105" t="str">
            <v>...</v>
          </cell>
          <cell r="K105" t="str">
            <v>...</v>
          </cell>
          <cell r="L105" t="str">
            <v>...</v>
          </cell>
          <cell r="M105" t="str">
            <v>...</v>
          </cell>
          <cell r="N105" t="str">
            <v>...</v>
          </cell>
          <cell r="O105" t="str">
            <v>...</v>
          </cell>
          <cell r="P105" t="str">
            <v>...</v>
          </cell>
          <cell r="Q105" t="str">
            <v>...</v>
          </cell>
          <cell r="R105" t="str">
            <v>...</v>
          </cell>
          <cell r="S105" t="str">
            <v>...</v>
          </cell>
        </row>
        <row r="106">
          <cell r="C106" t="str">
            <v>...</v>
          </cell>
          <cell r="D106" t="str">
            <v>...</v>
          </cell>
          <cell r="E106" t="str">
            <v>...</v>
          </cell>
          <cell r="F106" t="str">
            <v>...</v>
          </cell>
          <cell r="G106" t="str">
            <v>...</v>
          </cell>
          <cell r="H106" t="str">
            <v>...</v>
          </cell>
          <cell r="I106" t="str">
            <v>...</v>
          </cell>
          <cell r="J106" t="str">
            <v>...</v>
          </cell>
          <cell r="K106" t="str">
            <v>...</v>
          </cell>
          <cell r="L106" t="str">
            <v>...</v>
          </cell>
          <cell r="M106" t="str">
            <v>...</v>
          </cell>
          <cell r="N106" t="str">
            <v>...</v>
          </cell>
          <cell r="O106" t="str">
            <v>...</v>
          </cell>
          <cell r="P106" t="str">
            <v>...</v>
          </cell>
          <cell r="Q106" t="str">
            <v>...</v>
          </cell>
          <cell r="R106" t="str">
            <v>...</v>
          </cell>
          <cell r="S106" t="str">
            <v>...</v>
          </cell>
        </row>
        <row r="107">
          <cell r="C107" t="str">
            <v>...</v>
          </cell>
          <cell r="D107" t="str">
            <v>...</v>
          </cell>
          <cell r="E107" t="str">
            <v>...</v>
          </cell>
          <cell r="F107" t="str">
            <v>...</v>
          </cell>
          <cell r="G107" t="str">
            <v>...</v>
          </cell>
          <cell r="H107" t="str">
            <v>...</v>
          </cell>
          <cell r="I107" t="str">
            <v>...</v>
          </cell>
          <cell r="J107" t="str">
            <v>...</v>
          </cell>
          <cell r="K107" t="str">
            <v>...</v>
          </cell>
          <cell r="L107" t="str">
            <v>...</v>
          </cell>
          <cell r="M107" t="str">
            <v>...</v>
          </cell>
          <cell r="N107" t="str">
            <v>...</v>
          </cell>
          <cell r="O107" t="str">
            <v>...</v>
          </cell>
          <cell r="P107" t="str">
            <v>...</v>
          </cell>
          <cell r="Q107" t="str">
            <v>...</v>
          </cell>
          <cell r="R107" t="str">
            <v>...</v>
          </cell>
          <cell r="S107" t="str">
            <v>...</v>
          </cell>
        </row>
        <row r="108">
          <cell r="C108" t="str">
            <v>...</v>
          </cell>
          <cell r="D108" t="str">
            <v>...</v>
          </cell>
          <cell r="E108" t="str">
            <v>...</v>
          </cell>
          <cell r="F108" t="str">
            <v>...</v>
          </cell>
          <cell r="G108" t="str">
            <v>...</v>
          </cell>
          <cell r="H108" t="str">
            <v>...</v>
          </cell>
          <cell r="I108" t="str">
            <v>...</v>
          </cell>
          <cell r="J108" t="str">
            <v>...</v>
          </cell>
          <cell r="K108" t="str">
            <v>...</v>
          </cell>
          <cell r="L108" t="str">
            <v>...</v>
          </cell>
          <cell r="M108" t="str">
            <v>...</v>
          </cell>
          <cell r="N108" t="str">
            <v>...</v>
          </cell>
          <cell r="O108" t="str">
            <v>...</v>
          </cell>
          <cell r="P108" t="str">
            <v>...</v>
          </cell>
          <cell r="Q108" t="str">
            <v>...</v>
          </cell>
          <cell r="R108" t="str">
            <v>...</v>
          </cell>
          <cell r="S108" t="str">
            <v>...</v>
          </cell>
        </row>
        <row r="109">
          <cell r="C109" t="str">
            <v>...</v>
          </cell>
          <cell r="D109" t="str">
            <v>...</v>
          </cell>
          <cell r="E109" t="str">
            <v>...</v>
          </cell>
          <cell r="F109" t="str">
            <v>...</v>
          </cell>
          <cell r="G109" t="str">
            <v>...</v>
          </cell>
          <cell r="H109" t="str">
            <v>...</v>
          </cell>
          <cell r="I109" t="str">
            <v>...</v>
          </cell>
          <cell r="J109" t="str">
            <v>...</v>
          </cell>
          <cell r="K109" t="str">
            <v>...</v>
          </cell>
          <cell r="L109" t="str">
            <v>...</v>
          </cell>
          <cell r="M109" t="str">
            <v>...</v>
          </cell>
          <cell r="N109" t="str">
            <v>...</v>
          </cell>
          <cell r="O109" t="str">
            <v>...</v>
          </cell>
          <cell r="P109" t="str">
            <v>...</v>
          </cell>
          <cell r="Q109" t="str">
            <v>...</v>
          </cell>
          <cell r="R109" t="str">
            <v>...</v>
          </cell>
          <cell r="S109" t="str">
            <v>...</v>
          </cell>
        </row>
        <row r="110">
          <cell r="C110" t="str">
            <v>...</v>
          </cell>
          <cell r="D110" t="str">
            <v>...</v>
          </cell>
          <cell r="E110" t="str">
            <v>...</v>
          </cell>
          <cell r="F110" t="str">
            <v>...</v>
          </cell>
          <cell r="G110" t="str">
            <v>...</v>
          </cell>
          <cell r="H110" t="str">
            <v>...</v>
          </cell>
          <cell r="I110" t="str">
            <v>...</v>
          </cell>
          <cell r="J110" t="str">
            <v>...</v>
          </cell>
          <cell r="K110" t="str">
            <v>...</v>
          </cell>
          <cell r="L110" t="str">
            <v>...</v>
          </cell>
          <cell r="M110" t="str">
            <v>...</v>
          </cell>
          <cell r="N110" t="str">
            <v>...</v>
          </cell>
          <cell r="O110" t="str">
            <v>...</v>
          </cell>
          <cell r="P110" t="str">
            <v>...</v>
          </cell>
          <cell r="Q110" t="str">
            <v>...</v>
          </cell>
          <cell r="R110" t="str">
            <v>...</v>
          </cell>
          <cell r="S110" t="str">
            <v>...</v>
          </cell>
        </row>
        <row r="111">
          <cell r="C111" t="str">
            <v>...</v>
          </cell>
          <cell r="D111" t="str">
            <v>...</v>
          </cell>
          <cell r="E111" t="str">
            <v>...</v>
          </cell>
          <cell r="F111" t="str">
            <v>...</v>
          </cell>
          <cell r="G111" t="str">
            <v>...</v>
          </cell>
          <cell r="H111" t="str">
            <v>...</v>
          </cell>
          <cell r="I111" t="str">
            <v>...</v>
          </cell>
          <cell r="J111" t="str">
            <v>...</v>
          </cell>
          <cell r="K111" t="str">
            <v>...</v>
          </cell>
          <cell r="L111" t="str">
            <v>...</v>
          </cell>
          <cell r="M111" t="str">
            <v>...</v>
          </cell>
          <cell r="N111" t="str">
            <v>...</v>
          </cell>
          <cell r="O111" t="str">
            <v>...</v>
          </cell>
          <cell r="P111" t="str">
            <v>...</v>
          </cell>
          <cell r="Q111" t="str">
            <v>...</v>
          </cell>
          <cell r="R111" t="str">
            <v>...</v>
          </cell>
          <cell r="S111" t="str">
            <v>...</v>
          </cell>
        </row>
        <row r="112">
          <cell r="C112" t="str">
            <v>...</v>
          </cell>
          <cell r="D112" t="str">
            <v>...</v>
          </cell>
          <cell r="E112" t="str">
            <v>...</v>
          </cell>
          <cell r="F112" t="str">
            <v>...</v>
          </cell>
          <cell r="G112" t="str">
            <v>...</v>
          </cell>
          <cell r="H112" t="str">
            <v>...</v>
          </cell>
          <cell r="I112" t="str">
            <v>...</v>
          </cell>
          <cell r="J112" t="str">
            <v>...</v>
          </cell>
          <cell r="K112" t="str">
            <v>...</v>
          </cell>
          <cell r="L112" t="str">
            <v>...</v>
          </cell>
          <cell r="M112" t="str">
            <v>...</v>
          </cell>
          <cell r="N112" t="str">
            <v>...</v>
          </cell>
          <cell r="O112" t="str">
            <v>...</v>
          </cell>
          <cell r="P112" t="str">
            <v>...</v>
          </cell>
          <cell r="Q112" t="str">
            <v>...</v>
          </cell>
          <cell r="R112" t="str">
            <v>...</v>
          </cell>
          <cell r="S112" t="str">
            <v>...</v>
          </cell>
        </row>
        <row r="114">
          <cell r="C114" t="str">
            <v>...</v>
          </cell>
          <cell r="D114" t="str">
            <v>...</v>
          </cell>
          <cell r="E114" t="str">
            <v>...</v>
          </cell>
          <cell r="F114" t="str">
            <v>...</v>
          </cell>
          <cell r="G114" t="str">
            <v>...</v>
          </cell>
          <cell r="H114" t="str">
            <v>...</v>
          </cell>
          <cell r="I114" t="str">
            <v>...</v>
          </cell>
          <cell r="J114" t="str">
            <v>...</v>
          </cell>
          <cell r="K114" t="str">
            <v>...</v>
          </cell>
          <cell r="L114" t="str">
            <v>...</v>
          </cell>
          <cell r="M114" t="str">
            <v>...</v>
          </cell>
          <cell r="N114" t="str">
            <v>...</v>
          </cell>
          <cell r="O114" t="str">
            <v>...</v>
          </cell>
          <cell r="P114" t="str">
            <v>...</v>
          </cell>
          <cell r="Q114" t="str">
            <v>...</v>
          </cell>
          <cell r="R114" t="str">
            <v>...</v>
          </cell>
          <cell r="S114" t="str">
            <v>...</v>
          </cell>
        </row>
        <row r="116">
          <cell r="C116" t="str">
            <v>...</v>
          </cell>
          <cell r="D116" t="str">
            <v>...</v>
          </cell>
          <cell r="E116" t="str">
            <v>...</v>
          </cell>
          <cell r="F116" t="str">
            <v>...</v>
          </cell>
          <cell r="G116" t="str">
            <v>...</v>
          </cell>
          <cell r="H116" t="str">
            <v>...</v>
          </cell>
          <cell r="I116" t="str">
            <v>...</v>
          </cell>
          <cell r="J116" t="str">
            <v>...</v>
          </cell>
          <cell r="K116" t="str">
            <v>...</v>
          </cell>
          <cell r="L116" t="str">
            <v>...</v>
          </cell>
          <cell r="M116" t="str">
            <v>...</v>
          </cell>
          <cell r="N116" t="str">
            <v>...</v>
          </cell>
          <cell r="O116" t="str">
            <v>...</v>
          </cell>
          <cell r="P116" t="str">
            <v>...</v>
          </cell>
          <cell r="Q116" t="str">
            <v>...</v>
          </cell>
          <cell r="R116" t="str">
            <v>...</v>
          </cell>
          <cell r="S116" t="str">
            <v>...</v>
          </cell>
        </row>
        <row r="117">
          <cell r="C117" t="str">
            <v>...</v>
          </cell>
          <cell r="D117" t="str">
            <v>...</v>
          </cell>
          <cell r="E117" t="str">
            <v>...</v>
          </cell>
          <cell r="F117" t="str">
            <v>...</v>
          </cell>
          <cell r="G117" t="str">
            <v>...</v>
          </cell>
          <cell r="H117" t="str">
            <v>...</v>
          </cell>
          <cell r="I117" t="str">
            <v>...</v>
          </cell>
          <cell r="J117" t="str">
            <v>...</v>
          </cell>
          <cell r="K117" t="str">
            <v>...</v>
          </cell>
          <cell r="L117" t="str">
            <v>...</v>
          </cell>
          <cell r="M117" t="str">
            <v>...</v>
          </cell>
          <cell r="N117" t="str">
            <v>...</v>
          </cell>
          <cell r="O117" t="str">
            <v>...</v>
          </cell>
          <cell r="P117" t="str">
            <v>...</v>
          </cell>
          <cell r="Q117" t="str">
            <v>...</v>
          </cell>
          <cell r="R117" t="str">
            <v>...</v>
          </cell>
          <cell r="S117" t="str">
            <v>...</v>
          </cell>
        </row>
        <row r="118">
          <cell r="C118" t="str">
            <v>...</v>
          </cell>
          <cell r="D118" t="str">
            <v>...</v>
          </cell>
          <cell r="E118" t="str">
            <v>...</v>
          </cell>
          <cell r="F118" t="str">
            <v>...</v>
          </cell>
          <cell r="G118" t="str">
            <v>...</v>
          </cell>
          <cell r="H118" t="str">
            <v>...</v>
          </cell>
          <cell r="I118" t="str">
            <v>...</v>
          </cell>
          <cell r="J118" t="str">
            <v>...</v>
          </cell>
          <cell r="K118" t="str">
            <v>...</v>
          </cell>
          <cell r="L118" t="str">
            <v>...</v>
          </cell>
          <cell r="M118" t="str">
            <v>...</v>
          </cell>
          <cell r="N118" t="str">
            <v>...</v>
          </cell>
          <cell r="O118" t="str">
            <v>...</v>
          </cell>
          <cell r="P118" t="str">
            <v>...</v>
          </cell>
          <cell r="Q118" t="str">
            <v>...</v>
          </cell>
          <cell r="R118" t="str">
            <v>...</v>
          </cell>
          <cell r="S118" t="str">
            <v>...</v>
          </cell>
        </row>
        <row r="119">
          <cell r="C119" t="str">
            <v>...</v>
          </cell>
          <cell r="D119" t="str">
            <v>...</v>
          </cell>
          <cell r="E119" t="str">
            <v>...</v>
          </cell>
          <cell r="F119" t="str">
            <v>...</v>
          </cell>
          <cell r="G119" t="str">
            <v>...</v>
          </cell>
          <cell r="H119" t="str">
            <v>...</v>
          </cell>
          <cell r="I119" t="str">
            <v>...</v>
          </cell>
          <cell r="J119" t="str">
            <v>...</v>
          </cell>
          <cell r="K119" t="str">
            <v>...</v>
          </cell>
          <cell r="L119" t="str">
            <v>...</v>
          </cell>
          <cell r="M119" t="str">
            <v>...</v>
          </cell>
          <cell r="N119" t="str">
            <v>...</v>
          </cell>
          <cell r="O119" t="str">
            <v>...</v>
          </cell>
          <cell r="P119" t="str">
            <v>...</v>
          </cell>
          <cell r="Q119" t="str">
            <v>...</v>
          </cell>
          <cell r="R119" t="str">
            <v>...</v>
          </cell>
          <cell r="S119" t="str">
            <v>...</v>
          </cell>
        </row>
        <row r="120">
          <cell r="C120" t="str">
            <v>...</v>
          </cell>
          <cell r="D120" t="str">
            <v>...</v>
          </cell>
          <cell r="E120" t="str">
            <v>...</v>
          </cell>
          <cell r="F120" t="str">
            <v>...</v>
          </cell>
          <cell r="G120" t="str">
            <v>...</v>
          </cell>
          <cell r="H120" t="str">
            <v>...</v>
          </cell>
          <cell r="I120" t="str">
            <v>...</v>
          </cell>
          <cell r="J120" t="str">
            <v>...</v>
          </cell>
          <cell r="K120" t="str">
            <v>...</v>
          </cell>
          <cell r="L120" t="str">
            <v>...</v>
          </cell>
          <cell r="M120" t="str">
            <v>...</v>
          </cell>
          <cell r="N120" t="str">
            <v>...</v>
          </cell>
          <cell r="O120" t="str">
            <v>...</v>
          </cell>
          <cell r="P120" t="str">
            <v>...</v>
          </cell>
          <cell r="Q120" t="str">
            <v>...</v>
          </cell>
          <cell r="R120" t="str">
            <v>...</v>
          </cell>
          <cell r="S120" t="str">
            <v>...</v>
          </cell>
        </row>
        <row r="121">
          <cell r="C121" t="str">
            <v>...</v>
          </cell>
          <cell r="D121" t="str">
            <v>...</v>
          </cell>
          <cell r="E121" t="str">
            <v>...</v>
          </cell>
          <cell r="F121" t="str">
            <v>...</v>
          </cell>
          <cell r="G121" t="str">
            <v>...</v>
          </cell>
          <cell r="H121" t="str">
            <v>...</v>
          </cell>
          <cell r="I121" t="str">
            <v>...</v>
          </cell>
          <cell r="J121" t="str">
            <v>...</v>
          </cell>
          <cell r="K121" t="str">
            <v>...</v>
          </cell>
          <cell r="L121" t="str">
            <v>...</v>
          </cell>
          <cell r="M121" t="str">
            <v>...</v>
          </cell>
          <cell r="N121" t="str">
            <v>...</v>
          </cell>
          <cell r="O121" t="str">
            <v>...</v>
          </cell>
          <cell r="P121" t="str">
            <v>...</v>
          </cell>
          <cell r="Q121" t="str">
            <v>...</v>
          </cell>
          <cell r="R121" t="str">
            <v>...</v>
          </cell>
          <cell r="S121" t="str">
            <v>...</v>
          </cell>
        </row>
        <row r="122">
          <cell r="C122" t="str">
            <v>...</v>
          </cell>
          <cell r="D122" t="str">
            <v>...</v>
          </cell>
          <cell r="E122" t="str">
            <v>...</v>
          </cell>
          <cell r="F122" t="str">
            <v>...</v>
          </cell>
          <cell r="G122" t="str">
            <v>...</v>
          </cell>
          <cell r="H122" t="str">
            <v>...</v>
          </cell>
          <cell r="I122" t="str">
            <v>...</v>
          </cell>
          <cell r="J122" t="str">
            <v>...</v>
          </cell>
          <cell r="K122" t="str">
            <v>...</v>
          </cell>
          <cell r="L122" t="str">
            <v>...</v>
          </cell>
          <cell r="M122" t="str">
            <v>...</v>
          </cell>
          <cell r="N122" t="str">
            <v>...</v>
          </cell>
          <cell r="O122" t="str">
            <v>...</v>
          </cell>
          <cell r="P122" t="str">
            <v>...</v>
          </cell>
          <cell r="Q122" t="str">
            <v>...</v>
          </cell>
          <cell r="R122" t="str">
            <v>...</v>
          </cell>
          <cell r="S122" t="str">
            <v>...</v>
          </cell>
        </row>
        <row r="123">
          <cell r="C123" t="str">
            <v>...</v>
          </cell>
          <cell r="D123" t="str">
            <v>...</v>
          </cell>
          <cell r="E123" t="str">
            <v>...</v>
          </cell>
          <cell r="F123" t="str">
            <v>...</v>
          </cell>
          <cell r="G123" t="str">
            <v>...</v>
          </cell>
          <cell r="H123" t="str">
            <v>...</v>
          </cell>
          <cell r="I123" t="str">
            <v>...</v>
          </cell>
          <cell r="J123" t="str">
            <v>...</v>
          </cell>
          <cell r="K123" t="str">
            <v>...</v>
          </cell>
          <cell r="L123" t="str">
            <v>...</v>
          </cell>
          <cell r="M123" t="str">
            <v>...</v>
          </cell>
          <cell r="N123" t="str">
            <v>...</v>
          </cell>
          <cell r="O123" t="str">
            <v>...</v>
          </cell>
          <cell r="P123" t="str">
            <v>...</v>
          </cell>
          <cell r="Q123" t="str">
            <v>...</v>
          </cell>
          <cell r="R123" t="str">
            <v>...</v>
          </cell>
          <cell r="S123" t="str">
            <v>...</v>
          </cell>
        </row>
        <row r="124">
          <cell r="C124" t="str">
            <v>...</v>
          </cell>
          <cell r="D124" t="str">
            <v>...</v>
          </cell>
          <cell r="E124" t="str">
            <v>...</v>
          </cell>
          <cell r="F124" t="str">
            <v>...</v>
          </cell>
          <cell r="G124" t="str">
            <v>...</v>
          </cell>
          <cell r="H124" t="str">
            <v>...</v>
          </cell>
          <cell r="I124" t="str">
            <v>...</v>
          </cell>
          <cell r="J124" t="str">
            <v>...</v>
          </cell>
          <cell r="K124" t="str">
            <v>...</v>
          </cell>
          <cell r="L124" t="str">
            <v>...</v>
          </cell>
          <cell r="M124" t="str">
            <v>...</v>
          </cell>
          <cell r="N124" t="str">
            <v>...</v>
          </cell>
          <cell r="O124" t="str">
            <v>...</v>
          </cell>
          <cell r="P124" t="str">
            <v>...</v>
          </cell>
          <cell r="Q124" t="str">
            <v>...</v>
          </cell>
          <cell r="R124" t="str">
            <v>...</v>
          </cell>
          <cell r="S124" t="str">
            <v>...</v>
          </cell>
        </row>
        <row r="125">
          <cell r="C125" t="str">
            <v>...</v>
          </cell>
          <cell r="D125" t="str">
            <v>...</v>
          </cell>
          <cell r="E125" t="str">
            <v>...</v>
          </cell>
          <cell r="F125" t="str">
            <v>...</v>
          </cell>
          <cell r="G125" t="str">
            <v>...</v>
          </cell>
          <cell r="H125" t="str">
            <v>...</v>
          </cell>
          <cell r="I125" t="str">
            <v>...</v>
          </cell>
          <cell r="J125" t="str">
            <v>...</v>
          </cell>
          <cell r="K125" t="str">
            <v>...</v>
          </cell>
          <cell r="L125" t="str">
            <v>...</v>
          </cell>
          <cell r="M125" t="str">
            <v>...</v>
          </cell>
          <cell r="N125" t="str">
            <v>...</v>
          </cell>
          <cell r="O125" t="str">
            <v>...</v>
          </cell>
          <cell r="P125" t="str">
            <v>...</v>
          </cell>
          <cell r="Q125" t="str">
            <v>...</v>
          </cell>
          <cell r="R125" t="str">
            <v>...</v>
          </cell>
          <cell r="S125" t="str">
            <v>...</v>
          </cell>
        </row>
        <row r="126">
          <cell r="C126" t="str">
            <v>...</v>
          </cell>
          <cell r="D126" t="str">
            <v>...</v>
          </cell>
          <cell r="E126" t="str">
            <v>...</v>
          </cell>
          <cell r="F126" t="str">
            <v>...</v>
          </cell>
          <cell r="G126" t="str">
            <v>...</v>
          </cell>
          <cell r="H126" t="str">
            <v>...</v>
          </cell>
          <cell r="I126" t="str">
            <v>...</v>
          </cell>
          <cell r="J126" t="str">
            <v>...</v>
          </cell>
          <cell r="K126" t="str">
            <v>...</v>
          </cell>
          <cell r="L126" t="str">
            <v>...</v>
          </cell>
          <cell r="M126" t="str">
            <v>...</v>
          </cell>
          <cell r="N126" t="str">
            <v>...</v>
          </cell>
          <cell r="O126" t="str">
            <v>...</v>
          </cell>
          <cell r="P126" t="str">
            <v>...</v>
          </cell>
          <cell r="Q126" t="str">
            <v>...</v>
          </cell>
          <cell r="R126" t="str">
            <v>...</v>
          </cell>
          <cell r="S126" t="str">
            <v>...</v>
          </cell>
        </row>
        <row r="127">
          <cell r="C127" t="str">
            <v>...</v>
          </cell>
          <cell r="D127" t="str">
            <v>...</v>
          </cell>
          <cell r="E127" t="str">
            <v>...</v>
          </cell>
          <cell r="F127" t="str">
            <v>...</v>
          </cell>
          <cell r="G127" t="str">
            <v>...</v>
          </cell>
          <cell r="H127" t="str">
            <v>...</v>
          </cell>
          <cell r="I127" t="str">
            <v>...</v>
          </cell>
          <cell r="J127" t="str">
            <v>...</v>
          </cell>
          <cell r="K127" t="str">
            <v>...</v>
          </cell>
          <cell r="L127" t="str">
            <v>...</v>
          </cell>
          <cell r="M127" t="str">
            <v>...</v>
          </cell>
          <cell r="N127" t="str">
            <v>...</v>
          </cell>
          <cell r="O127" t="str">
            <v>...</v>
          </cell>
          <cell r="P127" t="str">
            <v>...</v>
          </cell>
          <cell r="Q127" t="str">
            <v>...</v>
          </cell>
          <cell r="R127" t="str">
            <v>...</v>
          </cell>
          <cell r="S127" t="str">
            <v>...</v>
          </cell>
        </row>
        <row r="129">
          <cell r="C129" t="str">
            <v>...</v>
          </cell>
          <cell r="D129" t="str">
            <v>...</v>
          </cell>
          <cell r="E129" t="str">
            <v>...</v>
          </cell>
          <cell r="F129" t="str">
            <v>...</v>
          </cell>
          <cell r="G129" t="str">
            <v>...</v>
          </cell>
          <cell r="H129" t="str">
            <v>...</v>
          </cell>
          <cell r="I129" t="str">
            <v>...</v>
          </cell>
          <cell r="J129" t="str">
            <v>...</v>
          </cell>
          <cell r="K129" t="str">
            <v>...</v>
          </cell>
          <cell r="L129" t="str">
            <v>...</v>
          </cell>
          <cell r="M129" t="str">
            <v>...</v>
          </cell>
          <cell r="N129" t="str">
            <v>...</v>
          </cell>
          <cell r="O129" t="str">
            <v>...</v>
          </cell>
          <cell r="P129" t="str">
            <v>...</v>
          </cell>
          <cell r="Q129" t="str">
            <v>...</v>
          </cell>
          <cell r="R129" t="str">
            <v>...</v>
          </cell>
          <cell r="S129" t="str">
            <v>...</v>
          </cell>
        </row>
        <row r="131">
          <cell r="C131" t="str">
            <v>...</v>
          </cell>
          <cell r="D131" t="str">
            <v>...</v>
          </cell>
          <cell r="E131" t="str">
            <v>...</v>
          </cell>
          <cell r="F131" t="str">
            <v>...</v>
          </cell>
          <cell r="G131" t="str">
            <v>...</v>
          </cell>
          <cell r="H131" t="str">
            <v>...</v>
          </cell>
          <cell r="I131" t="str">
            <v>...</v>
          </cell>
          <cell r="J131" t="str">
            <v>...</v>
          </cell>
          <cell r="K131" t="str">
            <v>...</v>
          </cell>
          <cell r="L131" t="str">
            <v>...</v>
          </cell>
          <cell r="M131" t="str">
            <v>...</v>
          </cell>
          <cell r="N131" t="str">
            <v>...</v>
          </cell>
          <cell r="O131" t="str">
            <v>...</v>
          </cell>
          <cell r="P131" t="str">
            <v>...</v>
          </cell>
          <cell r="Q131" t="str">
            <v>...</v>
          </cell>
          <cell r="R131" t="str">
            <v>...</v>
          </cell>
          <cell r="S131" t="str">
            <v>...</v>
          </cell>
        </row>
        <row r="132">
          <cell r="C132" t="str">
            <v>...</v>
          </cell>
          <cell r="D132" t="str">
            <v>...</v>
          </cell>
          <cell r="E132" t="str">
            <v>...</v>
          </cell>
          <cell r="F132" t="str">
            <v>...</v>
          </cell>
          <cell r="G132" t="str">
            <v>...</v>
          </cell>
          <cell r="H132" t="str">
            <v>...</v>
          </cell>
          <cell r="I132" t="str">
            <v>...</v>
          </cell>
          <cell r="J132" t="str">
            <v>...</v>
          </cell>
          <cell r="K132" t="str">
            <v>...</v>
          </cell>
          <cell r="L132" t="str">
            <v>...</v>
          </cell>
          <cell r="M132" t="str">
            <v>...</v>
          </cell>
          <cell r="N132" t="str">
            <v>...</v>
          </cell>
          <cell r="O132" t="str">
            <v>...</v>
          </cell>
          <cell r="P132" t="str">
            <v>...</v>
          </cell>
          <cell r="Q132" t="str">
            <v>...</v>
          </cell>
          <cell r="R132" t="str">
            <v>...</v>
          </cell>
          <cell r="S132" t="str">
            <v>...</v>
          </cell>
        </row>
        <row r="133">
          <cell r="C133" t="str">
            <v>...</v>
          </cell>
          <cell r="D133" t="str">
            <v>...</v>
          </cell>
          <cell r="E133" t="str">
            <v>...</v>
          </cell>
          <cell r="F133" t="str">
            <v>...</v>
          </cell>
          <cell r="G133" t="str">
            <v>...</v>
          </cell>
          <cell r="H133" t="str">
            <v>...</v>
          </cell>
          <cell r="I133" t="str">
            <v>...</v>
          </cell>
          <cell r="J133" t="str">
            <v>...</v>
          </cell>
          <cell r="K133" t="str">
            <v>...</v>
          </cell>
          <cell r="L133" t="str">
            <v>...</v>
          </cell>
          <cell r="M133" t="str">
            <v>...</v>
          </cell>
          <cell r="N133" t="str">
            <v>...</v>
          </cell>
          <cell r="O133" t="str">
            <v>...</v>
          </cell>
          <cell r="P133" t="str">
            <v>...</v>
          </cell>
          <cell r="Q133" t="str">
            <v>...</v>
          </cell>
          <cell r="R133" t="str">
            <v>...</v>
          </cell>
          <cell r="S133" t="str">
            <v>...</v>
          </cell>
        </row>
        <row r="134">
          <cell r="C134" t="str">
            <v>...</v>
          </cell>
          <cell r="D134" t="str">
            <v>...</v>
          </cell>
          <cell r="E134" t="str">
            <v>...</v>
          </cell>
          <cell r="F134" t="str">
            <v>...</v>
          </cell>
          <cell r="G134" t="str">
            <v>...</v>
          </cell>
          <cell r="H134" t="str">
            <v>...</v>
          </cell>
          <cell r="I134" t="str">
            <v>...</v>
          </cell>
          <cell r="J134" t="str">
            <v>...</v>
          </cell>
          <cell r="K134" t="str">
            <v>...</v>
          </cell>
          <cell r="L134" t="str">
            <v>...</v>
          </cell>
          <cell r="M134" t="str">
            <v>...</v>
          </cell>
          <cell r="N134" t="str">
            <v>...</v>
          </cell>
          <cell r="O134" t="str">
            <v>...</v>
          </cell>
          <cell r="P134" t="str">
            <v>...</v>
          </cell>
          <cell r="Q134" t="str">
            <v>...</v>
          </cell>
          <cell r="R134" t="str">
            <v>...</v>
          </cell>
          <cell r="S134" t="str">
            <v>...</v>
          </cell>
        </row>
        <row r="135">
          <cell r="C135" t="str">
            <v>...</v>
          </cell>
          <cell r="D135" t="str">
            <v>...</v>
          </cell>
          <cell r="E135" t="str">
            <v>...</v>
          </cell>
          <cell r="F135" t="str">
            <v>...</v>
          </cell>
          <cell r="G135" t="str">
            <v>...</v>
          </cell>
          <cell r="H135" t="str">
            <v>...</v>
          </cell>
          <cell r="I135" t="str">
            <v>...</v>
          </cell>
          <cell r="J135" t="str">
            <v>...</v>
          </cell>
          <cell r="K135" t="str">
            <v>...</v>
          </cell>
          <cell r="L135" t="str">
            <v>...</v>
          </cell>
          <cell r="M135" t="str">
            <v>...</v>
          </cell>
          <cell r="N135" t="str">
            <v>...</v>
          </cell>
          <cell r="O135" t="str">
            <v>...</v>
          </cell>
          <cell r="P135" t="str">
            <v>...</v>
          </cell>
          <cell r="Q135" t="str">
            <v>...</v>
          </cell>
          <cell r="R135" t="str">
            <v>...</v>
          </cell>
          <cell r="S135" t="str">
            <v>...</v>
          </cell>
        </row>
        <row r="136">
          <cell r="C136" t="str">
            <v>...</v>
          </cell>
          <cell r="D136" t="str">
            <v>...</v>
          </cell>
          <cell r="E136" t="str">
            <v>...</v>
          </cell>
          <cell r="F136" t="str">
            <v>...</v>
          </cell>
          <cell r="G136" t="str">
            <v>...</v>
          </cell>
          <cell r="H136" t="str">
            <v>...</v>
          </cell>
          <cell r="I136" t="str">
            <v>...</v>
          </cell>
          <cell r="J136" t="str">
            <v>...</v>
          </cell>
          <cell r="K136" t="str">
            <v>...</v>
          </cell>
          <cell r="L136" t="str">
            <v>...</v>
          </cell>
          <cell r="M136" t="str">
            <v>...</v>
          </cell>
          <cell r="N136" t="str">
            <v>...</v>
          </cell>
          <cell r="O136" t="str">
            <v>...</v>
          </cell>
          <cell r="P136" t="str">
            <v>...</v>
          </cell>
          <cell r="Q136" t="str">
            <v>...</v>
          </cell>
          <cell r="R136" t="str">
            <v>...</v>
          </cell>
          <cell r="S136" t="str">
            <v>...</v>
          </cell>
        </row>
        <row r="137">
          <cell r="C137" t="str">
            <v>...</v>
          </cell>
          <cell r="D137" t="str">
            <v>...</v>
          </cell>
          <cell r="E137" t="str">
            <v>...</v>
          </cell>
          <cell r="F137" t="str">
            <v>...</v>
          </cell>
          <cell r="G137" t="str">
            <v>...</v>
          </cell>
          <cell r="H137" t="str">
            <v>...</v>
          </cell>
          <cell r="I137" t="str">
            <v>...</v>
          </cell>
          <cell r="J137" t="str">
            <v>...</v>
          </cell>
          <cell r="K137" t="str">
            <v>...</v>
          </cell>
          <cell r="L137" t="str">
            <v>...</v>
          </cell>
          <cell r="M137" t="str">
            <v>...</v>
          </cell>
          <cell r="N137" t="str">
            <v>...</v>
          </cell>
          <cell r="O137" t="str">
            <v>...</v>
          </cell>
          <cell r="P137" t="str">
            <v>...</v>
          </cell>
          <cell r="Q137" t="str">
            <v>...</v>
          </cell>
          <cell r="R137" t="str">
            <v>...</v>
          </cell>
          <cell r="S137" t="str">
            <v>...</v>
          </cell>
        </row>
        <row r="138">
          <cell r="C138" t="str">
            <v>...</v>
          </cell>
          <cell r="D138" t="str">
            <v>...</v>
          </cell>
          <cell r="E138" t="str">
            <v>...</v>
          </cell>
          <cell r="F138" t="str">
            <v>...</v>
          </cell>
          <cell r="G138" t="str">
            <v>...</v>
          </cell>
          <cell r="H138" t="str">
            <v>...</v>
          </cell>
          <cell r="I138" t="str">
            <v>...</v>
          </cell>
          <cell r="J138" t="str">
            <v>...</v>
          </cell>
          <cell r="K138" t="str">
            <v>...</v>
          </cell>
          <cell r="L138" t="str">
            <v>...</v>
          </cell>
          <cell r="M138" t="str">
            <v>...</v>
          </cell>
          <cell r="N138" t="str">
            <v>...</v>
          </cell>
          <cell r="O138" t="str">
            <v>...</v>
          </cell>
          <cell r="P138" t="str">
            <v>...</v>
          </cell>
          <cell r="Q138" t="str">
            <v>...</v>
          </cell>
          <cell r="R138" t="str">
            <v>...</v>
          </cell>
          <cell r="S138" t="str">
            <v>...</v>
          </cell>
        </row>
        <row r="139">
          <cell r="C139" t="str">
            <v>...</v>
          </cell>
          <cell r="D139" t="str">
            <v>...</v>
          </cell>
          <cell r="E139" t="str">
            <v>...</v>
          </cell>
          <cell r="F139" t="str">
            <v>...</v>
          </cell>
          <cell r="G139" t="str">
            <v>...</v>
          </cell>
          <cell r="H139" t="str">
            <v>...</v>
          </cell>
          <cell r="I139" t="str">
            <v>...</v>
          </cell>
          <cell r="J139" t="str">
            <v>...</v>
          </cell>
          <cell r="K139" t="str">
            <v>...</v>
          </cell>
          <cell r="L139" t="str">
            <v>...</v>
          </cell>
          <cell r="M139" t="str">
            <v>...</v>
          </cell>
          <cell r="N139" t="str">
            <v>...</v>
          </cell>
          <cell r="O139" t="str">
            <v>...</v>
          </cell>
          <cell r="P139" t="str">
            <v>...</v>
          </cell>
          <cell r="Q139" t="str">
            <v>...</v>
          </cell>
          <cell r="R139" t="str">
            <v>...</v>
          </cell>
          <cell r="S139" t="str">
            <v>...</v>
          </cell>
        </row>
        <row r="140">
          <cell r="C140" t="str">
            <v>...</v>
          </cell>
          <cell r="D140" t="str">
            <v>...</v>
          </cell>
          <cell r="E140" t="str">
            <v>...</v>
          </cell>
          <cell r="F140" t="str">
            <v>...</v>
          </cell>
          <cell r="G140" t="str">
            <v>...</v>
          </cell>
          <cell r="H140" t="str">
            <v>...</v>
          </cell>
          <cell r="I140" t="str">
            <v>...</v>
          </cell>
          <cell r="J140" t="str">
            <v>...</v>
          </cell>
          <cell r="K140" t="str">
            <v>...</v>
          </cell>
          <cell r="L140" t="str">
            <v>...</v>
          </cell>
          <cell r="M140" t="str">
            <v>...</v>
          </cell>
          <cell r="N140" t="str">
            <v>...</v>
          </cell>
          <cell r="O140" t="str">
            <v>...</v>
          </cell>
          <cell r="P140" t="str">
            <v>...</v>
          </cell>
          <cell r="Q140" t="str">
            <v>...</v>
          </cell>
          <cell r="R140" t="str">
            <v>...</v>
          </cell>
          <cell r="S140" t="str">
            <v>...</v>
          </cell>
        </row>
        <row r="141">
          <cell r="C141" t="str">
            <v>...</v>
          </cell>
          <cell r="D141" t="str">
            <v>...</v>
          </cell>
          <cell r="E141" t="str">
            <v>...</v>
          </cell>
          <cell r="F141" t="str">
            <v>...</v>
          </cell>
          <cell r="G141" t="str">
            <v>...</v>
          </cell>
          <cell r="H141" t="str">
            <v>...</v>
          </cell>
          <cell r="I141" t="str">
            <v>...</v>
          </cell>
          <cell r="J141" t="str">
            <v>...</v>
          </cell>
          <cell r="K141" t="str">
            <v>...</v>
          </cell>
          <cell r="L141" t="str">
            <v>...</v>
          </cell>
          <cell r="M141" t="str">
            <v>...</v>
          </cell>
          <cell r="N141" t="str">
            <v>...</v>
          </cell>
          <cell r="O141" t="str">
            <v>...</v>
          </cell>
          <cell r="P141" t="str">
            <v>...</v>
          </cell>
          <cell r="Q141" t="str">
            <v>...</v>
          </cell>
          <cell r="R141" t="str">
            <v>...</v>
          </cell>
          <cell r="S141" t="str">
            <v>...</v>
          </cell>
        </row>
        <row r="142">
          <cell r="C142" t="str">
            <v>...</v>
          </cell>
          <cell r="D142" t="str">
            <v>...</v>
          </cell>
          <cell r="E142" t="str">
            <v>...</v>
          </cell>
          <cell r="F142" t="str">
            <v>...</v>
          </cell>
          <cell r="G142" t="str">
            <v>...</v>
          </cell>
          <cell r="H142" t="str">
            <v>...</v>
          </cell>
          <cell r="I142" t="str">
            <v>...</v>
          </cell>
          <cell r="J142" t="str">
            <v>...</v>
          </cell>
          <cell r="K142" t="str">
            <v>...</v>
          </cell>
          <cell r="L142" t="str">
            <v>...</v>
          </cell>
          <cell r="M142" t="str">
            <v>...</v>
          </cell>
          <cell r="N142" t="str">
            <v>...</v>
          </cell>
          <cell r="O142" t="str">
            <v>...</v>
          </cell>
          <cell r="P142" t="str">
            <v>...</v>
          </cell>
          <cell r="Q142" t="str">
            <v>...</v>
          </cell>
          <cell r="R142" t="str">
            <v>...</v>
          </cell>
          <cell r="S142" t="str">
            <v>...</v>
          </cell>
        </row>
        <row r="144">
          <cell r="C144" t="str">
            <v>...</v>
          </cell>
          <cell r="D144" t="str">
            <v>...</v>
          </cell>
          <cell r="E144" t="str">
            <v>...</v>
          </cell>
          <cell r="F144" t="str">
            <v>...</v>
          </cell>
          <cell r="G144" t="str">
            <v>...</v>
          </cell>
          <cell r="H144" t="str">
            <v>...</v>
          </cell>
          <cell r="I144" t="str">
            <v>...</v>
          </cell>
          <cell r="J144" t="str">
            <v>...</v>
          </cell>
          <cell r="K144" t="str">
            <v>...</v>
          </cell>
          <cell r="L144" t="str">
            <v>...</v>
          </cell>
          <cell r="M144" t="str">
            <v>...</v>
          </cell>
          <cell r="N144" t="str">
            <v>...</v>
          </cell>
          <cell r="O144" t="str">
            <v>...</v>
          </cell>
          <cell r="P144" t="str">
            <v>...</v>
          </cell>
          <cell r="Q144" t="str">
            <v>...</v>
          </cell>
          <cell r="R144" t="str">
            <v>...</v>
          </cell>
          <cell r="S144" t="str">
            <v>...</v>
          </cell>
        </row>
        <row r="146">
          <cell r="C146" t="str">
            <v>...</v>
          </cell>
          <cell r="D146" t="str">
            <v>...</v>
          </cell>
          <cell r="E146" t="str">
            <v>...</v>
          </cell>
          <cell r="F146" t="str">
            <v>...</v>
          </cell>
          <cell r="G146" t="str">
            <v>...</v>
          </cell>
          <cell r="H146" t="str">
            <v>...</v>
          </cell>
          <cell r="I146" t="str">
            <v>...</v>
          </cell>
          <cell r="J146" t="str">
            <v>...</v>
          </cell>
          <cell r="K146" t="str">
            <v>...</v>
          </cell>
          <cell r="L146" t="str">
            <v>...</v>
          </cell>
          <cell r="M146" t="str">
            <v>...</v>
          </cell>
          <cell r="N146" t="str">
            <v>...</v>
          </cell>
          <cell r="O146" t="str">
            <v>...</v>
          </cell>
          <cell r="P146" t="str">
            <v>...</v>
          </cell>
          <cell r="Q146" t="str">
            <v>...</v>
          </cell>
          <cell r="R146" t="str">
            <v>...</v>
          </cell>
          <cell r="S146" t="str">
            <v>...</v>
          </cell>
        </row>
        <row r="147">
          <cell r="C147" t="str">
            <v>...</v>
          </cell>
          <cell r="D147" t="str">
            <v>...</v>
          </cell>
          <cell r="E147" t="str">
            <v>...</v>
          </cell>
          <cell r="F147" t="str">
            <v>...</v>
          </cell>
          <cell r="G147" t="str">
            <v>...</v>
          </cell>
          <cell r="H147" t="str">
            <v>...</v>
          </cell>
          <cell r="I147" t="str">
            <v>...</v>
          </cell>
          <cell r="J147" t="str">
            <v>...</v>
          </cell>
          <cell r="K147" t="str">
            <v>...</v>
          </cell>
          <cell r="L147" t="str">
            <v>...</v>
          </cell>
          <cell r="M147" t="str">
            <v>...</v>
          </cell>
          <cell r="N147" t="str">
            <v>...</v>
          </cell>
          <cell r="O147" t="str">
            <v>...</v>
          </cell>
          <cell r="P147" t="str">
            <v>...</v>
          </cell>
          <cell r="Q147" t="str">
            <v>...</v>
          </cell>
          <cell r="R147" t="str">
            <v>...</v>
          </cell>
          <cell r="S147" t="str">
            <v>...</v>
          </cell>
        </row>
        <row r="148">
          <cell r="C148" t="str">
            <v>...</v>
          </cell>
          <cell r="D148" t="str">
            <v>...</v>
          </cell>
          <cell r="E148" t="str">
            <v>...</v>
          </cell>
          <cell r="F148" t="str">
            <v>...</v>
          </cell>
          <cell r="G148" t="str">
            <v>...</v>
          </cell>
          <cell r="H148" t="str">
            <v>...</v>
          </cell>
          <cell r="I148" t="str">
            <v>...</v>
          </cell>
          <cell r="J148" t="str">
            <v>...</v>
          </cell>
          <cell r="K148" t="str">
            <v>...</v>
          </cell>
          <cell r="L148" t="str">
            <v>...</v>
          </cell>
          <cell r="M148" t="str">
            <v>...</v>
          </cell>
          <cell r="N148" t="str">
            <v>...</v>
          </cell>
          <cell r="O148" t="str">
            <v>...</v>
          </cell>
          <cell r="P148" t="str">
            <v>...</v>
          </cell>
          <cell r="Q148" t="str">
            <v>...</v>
          </cell>
          <cell r="R148" t="str">
            <v>...</v>
          </cell>
          <cell r="S148" t="str">
            <v>...</v>
          </cell>
        </row>
        <row r="149">
          <cell r="C149" t="str">
            <v>...</v>
          </cell>
          <cell r="D149" t="str">
            <v>...</v>
          </cell>
          <cell r="E149" t="str">
            <v>...</v>
          </cell>
          <cell r="F149" t="str">
            <v>...</v>
          </cell>
          <cell r="G149" t="str">
            <v>...</v>
          </cell>
          <cell r="H149" t="str">
            <v>...</v>
          </cell>
          <cell r="I149" t="str">
            <v>...</v>
          </cell>
          <cell r="J149" t="str">
            <v>...</v>
          </cell>
          <cell r="K149" t="str">
            <v>...</v>
          </cell>
          <cell r="L149" t="str">
            <v>...</v>
          </cell>
          <cell r="M149" t="str">
            <v>...</v>
          </cell>
          <cell r="N149" t="str">
            <v>...</v>
          </cell>
          <cell r="O149" t="str">
            <v>...</v>
          </cell>
          <cell r="P149" t="str">
            <v>...</v>
          </cell>
          <cell r="Q149" t="str">
            <v>...</v>
          </cell>
          <cell r="R149" t="str">
            <v>...</v>
          </cell>
          <cell r="S149" t="str">
            <v>...</v>
          </cell>
        </row>
        <row r="150">
          <cell r="C150" t="str">
            <v>...</v>
          </cell>
          <cell r="D150" t="str">
            <v>...</v>
          </cell>
          <cell r="E150" t="str">
            <v>...</v>
          </cell>
          <cell r="F150" t="str">
            <v>...</v>
          </cell>
          <cell r="G150" t="str">
            <v>...</v>
          </cell>
          <cell r="H150" t="str">
            <v>...</v>
          </cell>
          <cell r="I150" t="str">
            <v>...</v>
          </cell>
          <cell r="J150" t="str">
            <v>...</v>
          </cell>
          <cell r="K150" t="str">
            <v>...</v>
          </cell>
          <cell r="L150" t="str">
            <v>...</v>
          </cell>
          <cell r="M150" t="str">
            <v>...</v>
          </cell>
          <cell r="N150" t="str">
            <v>...</v>
          </cell>
          <cell r="O150" t="str">
            <v>...</v>
          </cell>
          <cell r="P150" t="str">
            <v>...</v>
          </cell>
          <cell r="Q150" t="str">
            <v>...</v>
          </cell>
          <cell r="R150" t="str">
            <v>...</v>
          </cell>
          <cell r="S150" t="str">
            <v>...</v>
          </cell>
        </row>
        <row r="151">
          <cell r="C151" t="str">
            <v>...</v>
          </cell>
          <cell r="D151" t="str">
            <v>...</v>
          </cell>
          <cell r="E151" t="str">
            <v>...</v>
          </cell>
          <cell r="F151" t="str">
            <v>...</v>
          </cell>
          <cell r="G151" t="str">
            <v>...</v>
          </cell>
          <cell r="H151" t="str">
            <v>...</v>
          </cell>
          <cell r="I151" t="str">
            <v>...</v>
          </cell>
          <cell r="J151" t="str">
            <v>...</v>
          </cell>
          <cell r="K151" t="str">
            <v>...</v>
          </cell>
          <cell r="L151" t="str">
            <v>...</v>
          </cell>
          <cell r="M151" t="str">
            <v>...</v>
          </cell>
          <cell r="N151" t="str">
            <v>...</v>
          </cell>
          <cell r="O151" t="str">
            <v>...</v>
          </cell>
          <cell r="P151" t="str">
            <v>...</v>
          </cell>
          <cell r="Q151" t="str">
            <v>...</v>
          </cell>
          <cell r="R151" t="str">
            <v>...</v>
          </cell>
          <cell r="S151" t="str">
            <v>...</v>
          </cell>
        </row>
        <row r="152">
          <cell r="C152" t="str">
            <v>...</v>
          </cell>
          <cell r="D152" t="str">
            <v>...</v>
          </cell>
          <cell r="E152" t="str">
            <v>...</v>
          </cell>
          <cell r="F152" t="str">
            <v>...</v>
          </cell>
          <cell r="G152" t="str">
            <v>...</v>
          </cell>
          <cell r="H152" t="str">
            <v>...</v>
          </cell>
          <cell r="I152" t="str">
            <v>...</v>
          </cell>
          <cell r="J152" t="str">
            <v>...</v>
          </cell>
          <cell r="K152" t="str">
            <v>...</v>
          </cell>
          <cell r="L152" t="str">
            <v>...</v>
          </cell>
          <cell r="M152" t="str">
            <v>...</v>
          </cell>
          <cell r="N152" t="str">
            <v>...</v>
          </cell>
          <cell r="O152" t="str">
            <v>...</v>
          </cell>
          <cell r="P152" t="str">
            <v>...</v>
          </cell>
          <cell r="Q152" t="str">
            <v>...</v>
          </cell>
          <cell r="R152" t="str">
            <v>...</v>
          </cell>
          <cell r="S152" t="str">
            <v>...</v>
          </cell>
        </row>
        <row r="153">
          <cell r="C153" t="str">
            <v>...</v>
          </cell>
          <cell r="D153" t="str">
            <v>...</v>
          </cell>
          <cell r="E153" t="str">
            <v>...</v>
          </cell>
          <cell r="F153" t="str">
            <v>...</v>
          </cell>
          <cell r="G153" t="str">
            <v>...</v>
          </cell>
          <cell r="H153" t="str">
            <v>...</v>
          </cell>
          <cell r="I153" t="str">
            <v>...</v>
          </cell>
          <cell r="J153" t="str">
            <v>...</v>
          </cell>
          <cell r="K153" t="str">
            <v>...</v>
          </cell>
          <cell r="L153" t="str">
            <v>...</v>
          </cell>
          <cell r="M153" t="str">
            <v>...</v>
          </cell>
          <cell r="N153" t="str">
            <v>...</v>
          </cell>
          <cell r="O153" t="str">
            <v>...</v>
          </cell>
          <cell r="P153" t="str">
            <v>...</v>
          </cell>
          <cell r="Q153" t="str">
            <v>...</v>
          </cell>
          <cell r="R153" t="str">
            <v>...</v>
          </cell>
          <cell r="S153" t="str">
            <v>...</v>
          </cell>
        </row>
        <row r="154">
          <cell r="C154" t="str">
            <v>...</v>
          </cell>
          <cell r="D154" t="str">
            <v>...</v>
          </cell>
          <cell r="E154" t="str">
            <v>...</v>
          </cell>
          <cell r="F154" t="str">
            <v>...</v>
          </cell>
          <cell r="G154" t="str">
            <v>...</v>
          </cell>
          <cell r="H154" t="str">
            <v>...</v>
          </cell>
          <cell r="I154" t="str">
            <v>...</v>
          </cell>
          <cell r="J154" t="str">
            <v>...</v>
          </cell>
          <cell r="K154" t="str">
            <v>...</v>
          </cell>
          <cell r="L154" t="str">
            <v>...</v>
          </cell>
          <cell r="M154" t="str">
            <v>...</v>
          </cell>
          <cell r="N154" t="str">
            <v>...</v>
          </cell>
          <cell r="O154" t="str">
            <v>...</v>
          </cell>
          <cell r="P154" t="str">
            <v>...</v>
          </cell>
          <cell r="Q154" t="str">
            <v>...</v>
          </cell>
          <cell r="R154" t="str">
            <v>...</v>
          </cell>
          <cell r="S154" t="str">
            <v>...</v>
          </cell>
        </row>
        <row r="155">
          <cell r="C155" t="str">
            <v>...</v>
          </cell>
          <cell r="D155" t="str">
            <v>...</v>
          </cell>
          <cell r="E155" t="str">
            <v>...</v>
          </cell>
          <cell r="F155" t="str">
            <v>...</v>
          </cell>
          <cell r="G155" t="str">
            <v>...</v>
          </cell>
          <cell r="H155" t="str">
            <v>...</v>
          </cell>
          <cell r="I155" t="str">
            <v>...</v>
          </cell>
          <cell r="J155" t="str">
            <v>...</v>
          </cell>
          <cell r="K155" t="str">
            <v>...</v>
          </cell>
          <cell r="L155" t="str">
            <v>...</v>
          </cell>
          <cell r="M155" t="str">
            <v>...</v>
          </cell>
          <cell r="N155" t="str">
            <v>...</v>
          </cell>
          <cell r="O155" t="str">
            <v>...</v>
          </cell>
          <cell r="P155" t="str">
            <v>...</v>
          </cell>
          <cell r="Q155" t="str">
            <v>...</v>
          </cell>
          <cell r="R155" t="str">
            <v>...</v>
          </cell>
          <cell r="S155" t="str">
            <v>...</v>
          </cell>
        </row>
        <row r="156">
          <cell r="C156" t="str">
            <v>...</v>
          </cell>
          <cell r="D156" t="str">
            <v>...</v>
          </cell>
          <cell r="E156" t="str">
            <v>...</v>
          </cell>
          <cell r="F156" t="str">
            <v>...</v>
          </cell>
          <cell r="G156" t="str">
            <v>...</v>
          </cell>
          <cell r="H156" t="str">
            <v>...</v>
          </cell>
          <cell r="I156" t="str">
            <v>...</v>
          </cell>
          <cell r="J156" t="str">
            <v>...</v>
          </cell>
          <cell r="K156" t="str">
            <v>...</v>
          </cell>
          <cell r="L156" t="str">
            <v>...</v>
          </cell>
          <cell r="M156" t="str">
            <v>...</v>
          </cell>
          <cell r="N156" t="str">
            <v>...</v>
          </cell>
          <cell r="O156" t="str">
            <v>...</v>
          </cell>
          <cell r="P156" t="str">
            <v>...</v>
          </cell>
          <cell r="Q156" t="str">
            <v>...</v>
          </cell>
          <cell r="R156" t="str">
            <v>...</v>
          </cell>
          <cell r="S156" t="str">
            <v>...</v>
          </cell>
        </row>
        <row r="157">
          <cell r="C157" t="str">
            <v>...</v>
          </cell>
          <cell r="D157" t="str">
            <v>...</v>
          </cell>
          <cell r="E157" t="str">
            <v>...</v>
          </cell>
          <cell r="F157" t="str">
            <v>...</v>
          </cell>
          <cell r="G157" t="str">
            <v>...</v>
          </cell>
          <cell r="H157" t="str">
            <v>...</v>
          </cell>
          <cell r="I157" t="str">
            <v>...</v>
          </cell>
          <cell r="J157" t="str">
            <v>...</v>
          </cell>
          <cell r="K157" t="str">
            <v>...</v>
          </cell>
          <cell r="L157" t="str">
            <v>...</v>
          </cell>
          <cell r="M157" t="str">
            <v>...</v>
          </cell>
          <cell r="N157" t="str">
            <v>...</v>
          </cell>
          <cell r="O157" t="str">
            <v>...</v>
          </cell>
          <cell r="P157" t="str">
            <v>...</v>
          </cell>
          <cell r="Q157" t="str">
            <v>...</v>
          </cell>
          <cell r="R157" t="str">
            <v>...</v>
          </cell>
          <cell r="S157" t="str">
            <v>...</v>
          </cell>
        </row>
        <row r="159">
          <cell r="C159" t="str">
            <v>...</v>
          </cell>
          <cell r="D159" t="str">
            <v>...</v>
          </cell>
          <cell r="E159" t="str">
            <v>...</v>
          </cell>
          <cell r="F159" t="str">
            <v>...</v>
          </cell>
          <cell r="G159" t="str">
            <v>...</v>
          </cell>
          <cell r="H159" t="str">
            <v>...</v>
          </cell>
          <cell r="I159" t="str">
            <v>...</v>
          </cell>
          <cell r="J159" t="str">
            <v>...</v>
          </cell>
          <cell r="K159" t="str">
            <v>...</v>
          </cell>
          <cell r="L159" t="str">
            <v>...</v>
          </cell>
          <cell r="M159" t="str">
            <v>...</v>
          </cell>
          <cell r="N159" t="str">
            <v>...</v>
          </cell>
          <cell r="O159" t="str">
            <v>...</v>
          </cell>
          <cell r="P159" t="str">
            <v>...</v>
          </cell>
          <cell r="Q159" t="str">
            <v>...</v>
          </cell>
          <cell r="R159" t="str">
            <v>...</v>
          </cell>
          <cell r="S159" t="str">
            <v>...</v>
          </cell>
        </row>
        <row r="161">
          <cell r="C161" t="str">
            <v>...</v>
          </cell>
          <cell r="D161" t="str">
            <v>...</v>
          </cell>
          <cell r="E161" t="str">
            <v>...</v>
          </cell>
          <cell r="F161" t="str">
            <v>...</v>
          </cell>
          <cell r="G161" t="str">
            <v>...</v>
          </cell>
          <cell r="H161" t="str">
            <v>...</v>
          </cell>
          <cell r="I161" t="str">
            <v>...</v>
          </cell>
          <cell r="J161" t="str">
            <v>...</v>
          </cell>
          <cell r="K161" t="str">
            <v>...</v>
          </cell>
          <cell r="L161" t="str">
            <v>...</v>
          </cell>
          <cell r="M161" t="str">
            <v>...</v>
          </cell>
          <cell r="N161" t="str">
            <v>...</v>
          </cell>
          <cell r="O161" t="str">
            <v>...</v>
          </cell>
          <cell r="P161" t="str">
            <v>...</v>
          </cell>
          <cell r="Q161" t="str">
            <v>...</v>
          </cell>
          <cell r="R161" t="str">
            <v>...</v>
          </cell>
          <cell r="S161" t="str">
            <v>...</v>
          </cell>
        </row>
        <row r="162">
          <cell r="C162" t="str">
            <v>...</v>
          </cell>
          <cell r="D162" t="str">
            <v>...</v>
          </cell>
          <cell r="E162" t="str">
            <v>...</v>
          </cell>
          <cell r="F162" t="str">
            <v>...</v>
          </cell>
          <cell r="G162" t="str">
            <v>...</v>
          </cell>
          <cell r="H162" t="str">
            <v>...</v>
          </cell>
          <cell r="I162" t="str">
            <v>...</v>
          </cell>
          <cell r="J162" t="str">
            <v>...</v>
          </cell>
          <cell r="K162" t="str">
            <v>...</v>
          </cell>
          <cell r="L162" t="str">
            <v>...</v>
          </cell>
          <cell r="M162" t="str">
            <v>...</v>
          </cell>
          <cell r="N162" t="str">
            <v>...</v>
          </cell>
          <cell r="O162" t="str">
            <v>...</v>
          </cell>
          <cell r="P162" t="str">
            <v>...</v>
          </cell>
          <cell r="Q162" t="str">
            <v>...</v>
          </cell>
          <cell r="R162" t="str">
            <v>...</v>
          </cell>
          <cell r="S162" t="str">
            <v>...</v>
          </cell>
        </row>
        <row r="163">
          <cell r="C163" t="str">
            <v>...</v>
          </cell>
          <cell r="D163" t="str">
            <v>...</v>
          </cell>
          <cell r="E163" t="str">
            <v>...</v>
          </cell>
          <cell r="F163" t="str">
            <v>...</v>
          </cell>
          <cell r="G163" t="str">
            <v>...</v>
          </cell>
          <cell r="H163" t="str">
            <v>...</v>
          </cell>
          <cell r="I163" t="str">
            <v>...</v>
          </cell>
          <cell r="J163" t="str">
            <v>...</v>
          </cell>
          <cell r="K163" t="str">
            <v>...</v>
          </cell>
          <cell r="L163" t="str">
            <v>...</v>
          </cell>
          <cell r="M163" t="str">
            <v>...</v>
          </cell>
          <cell r="N163" t="str">
            <v>...</v>
          </cell>
          <cell r="O163" t="str">
            <v>...</v>
          </cell>
          <cell r="P163" t="str">
            <v>...</v>
          </cell>
          <cell r="Q163" t="str">
            <v>...</v>
          </cell>
          <cell r="R163" t="str">
            <v>...</v>
          </cell>
          <cell r="S163" t="str">
            <v>...</v>
          </cell>
        </row>
        <row r="164">
          <cell r="C164" t="str">
            <v>...</v>
          </cell>
          <cell r="D164" t="str">
            <v>...</v>
          </cell>
          <cell r="E164" t="str">
            <v>...</v>
          </cell>
          <cell r="F164" t="str">
            <v>...</v>
          </cell>
          <cell r="G164" t="str">
            <v>...</v>
          </cell>
          <cell r="H164" t="str">
            <v>...</v>
          </cell>
          <cell r="I164" t="str">
            <v>...</v>
          </cell>
          <cell r="J164" t="str">
            <v>...</v>
          </cell>
          <cell r="K164" t="str">
            <v>...</v>
          </cell>
          <cell r="L164" t="str">
            <v>...</v>
          </cell>
          <cell r="M164" t="str">
            <v>...</v>
          </cell>
          <cell r="N164" t="str">
            <v>...</v>
          </cell>
          <cell r="O164" t="str">
            <v>...</v>
          </cell>
          <cell r="P164" t="str">
            <v>...</v>
          </cell>
          <cell r="Q164" t="str">
            <v>...</v>
          </cell>
          <cell r="R164" t="str">
            <v>...</v>
          </cell>
          <cell r="S164" t="str">
            <v>...</v>
          </cell>
        </row>
        <row r="165">
          <cell r="C165" t="str">
            <v>...</v>
          </cell>
          <cell r="D165" t="str">
            <v>...</v>
          </cell>
          <cell r="E165" t="str">
            <v>...</v>
          </cell>
          <cell r="F165" t="str">
            <v>...</v>
          </cell>
          <cell r="G165" t="str">
            <v>...</v>
          </cell>
          <cell r="H165" t="str">
            <v>...</v>
          </cell>
          <cell r="I165" t="str">
            <v>...</v>
          </cell>
          <cell r="J165" t="str">
            <v>...</v>
          </cell>
          <cell r="K165" t="str">
            <v>...</v>
          </cell>
          <cell r="L165" t="str">
            <v>...</v>
          </cell>
          <cell r="M165" t="str">
            <v>...</v>
          </cell>
          <cell r="N165" t="str">
            <v>...</v>
          </cell>
          <cell r="O165" t="str">
            <v>...</v>
          </cell>
          <cell r="P165" t="str">
            <v>...</v>
          </cell>
          <cell r="Q165" t="str">
            <v>...</v>
          </cell>
          <cell r="R165" t="str">
            <v>...</v>
          </cell>
          <cell r="S165" t="str">
            <v>...</v>
          </cell>
        </row>
        <row r="166">
          <cell r="C166" t="str">
            <v>...</v>
          </cell>
          <cell r="D166" t="str">
            <v>...</v>
          </cell>
          <cell r="E166" t="str">
            <v>...</v>
          </cell>
          <cell r="F166" t="str">
            <v>...</v>
          </cell>
          <cell r="G166" t="str">
            <v>...</v>
          </cell>
          <cell r="H166" t="str">
            <v>...</v>
          </cell>
          <cell r="I166" t="str">
            <v>...</v>
          </cell>
          <cell r="J166" t="str">
            <v>...</v>
          </cell>
          <cell r="K166" t="str">
            <v>...</v>
          </cell>
          <cell r="L166" t="str">
            <v>...</v>
          </cell>
          <cell r="M166" t="str">
            <v>...</v>
          </cell>
          <cell r="N166" t="str">
            <v>...</v>
          </cell>
          <cell r="O166" t="str">
            <v>...</v>
          </cell>
          <cell r="P166" t="str">
            <v>...</v>
          </cell>
          <cell r="Q166" t="str">
            <v>...</v>
          </cell>
          <cell r="R166" t="str">
            <v>...</v>
          </cell>
          <cell r="S166" t="str">
            <v>...</v>
          </cell>
        </row>
        <row r="167">
          <cell r="C167" t="str">
            <v>...</v>
          </cell>
          <cell r="D167" t="str">
            <v>...</v>
          </cell>
          <cell r="E167" t="str">
            <v>...</v>
          </cell>
          <cell r="F167" t="str">
            <v>...</v>
          </cell>
          <cell r="G167" t="str">
            <v>...</v>
          </cell>
          <cell r="H167" t="str">
            <v>...</v>
          </cell>
          <cell r="I167" t="str">
            <v>...</v>
          </cell>
          <cell r="J167" t="str">
            <v>...</v>
          </cell>
          <cell r="K167" t="str">
            <v>...</v>
          </cell>
          <cell r="L167" t="str">
            <v>...</v>
          </cell>
          <cell r="M167" t="str">
            <v>...</v>
          </cell>
          <cell r="N167" t="str">
            <v>...</v>
          </cell>
          <cell r="O167" t="str">
            <v>...</v>
          </cell>
          <cell r="P167" t="str">
            <v>...</v>
          </cell>
          <cell r="Q167" t="str">
            <v>...</v>
          </cell>
          <cell r="R167" t="str">
            <v>...</v>
          </cell>
          <cell r="S167" t="str">
            <v>...</v>
          </cell>
        </row>
        <row r="168">
          <cell r="C168" t="str">
            <v>...</v>
          </cell>
          <cell r="D168" t="str">
            <v>...</v>
          </cell>
          <cell r="E168" t="str">
            <v>...</v>
          </cell>
          <cell r="F168" t="str">
            <v>...</v>
          </cell>
          <cell r="G168" t="str">
            <v>...</v>
          </cell>
          <cell r="H168" t="str">
            <v>...</v>
          </cell>
          <cell r="I168" t="str">
            <v>...</v>
          </cell>
          <cell r="J168" t="str">
            <v>...</v>
          </cell>
          <cell r="K168" t="str">
            <v>...</v>
          </cell>
          <cell r="L168" t="str">
            <v>...</v>
          </cell>
          <cell r="M168" t="str">
            <v>...</v>
          </cell>
          <cell r="N168" t="str">
            <v>...</v>
          </cell>
          <cell r="O168" t="str">
            <v>...</v>
          </cell>
          <cell r="P168" t="str">
            <v>...</v>
          </cell>
          <cell r="Q168" t="str">
            <v>...</v>
          </cell>
          <cell r="R168" t="str">
            <v>...</v>
          </cell>
          <cell r="S168" t="str">
            <v>...</v>
          </cell>
        </row>
        <row r="169">
          <cell r="C169" t="str">
            <v>...</v>
          </cell>
          <cell r="D169" t="str">
            <v>...</v>
          </cell>
          <cell r="E169" t="str">
            <v>...</v>
          </cell>
          <cell r="F169" t="str">
            <v>...</v>
          </cell>
          <cell r="G169" t="str">
            <v>...</v>
          </cell>
          <cell r="H169" t="str">
            <v>...</v>
          </cell>
          <cell r="I169" t="str">
            <v>...</v>
          </cell>
          <cell r="J169" t="str">
            <v>...</v>
          </cell>
          <cell r="K169" t="str">
            <v>...</v>
          </cell>
          <cell r="L169" t="str">
            <v>...</v>
          </cell>
          <cell r="M169" t="str">
            <v>...</v>
          </cell>
          <cell r="N169" t="str">
            <v>...</v>
          </cell>
          <cell r="O169" t="str">
            <v>...</v>
          </cell>
          <cell r="P169" t="str">
            <v>...</v>
          </cell>
          <cell r="Q169" t="str">
            <v>...</v>
          </cell>
          <cell r="R169" t="str">
            <v>...</v>
          </cell>
          <cell r="S169" t="str">
            <v>...</v>
          </cell>
        </row>
        <row r="170">
          <cell r="C170" t="str">
            <v>...</v>
          </cell>
          <cell r="D170" t="str">
            <v>...</v>
          </cell>
          <cell r="E170" t="str">
            <v>...</v>
          </cell>
          <cell r="F170" t="str">
            <v>...</v>
          </cell>
          <cell r="G170" t="str">
            <v>...</v>
          </cell>
          <cell r="H170" t="str">
            <v>...</v>
          </cell>
          <cell r="I170" t="str">
            <v>...</v>
          </cell>
          <cell r="J170" t="str">
            <v>...</v>
          </cell>
          <cell r="K170" t="str">
            <v>...</v>
          </cell>
          <cell r="L170" t="str">
            <v>...</v>
          </cell>
          <cell r="M170" t="str">
            <v>...</v>
          </cell>
          <cell r="N170" t="str">
            <v>...</v>
          </cell>
          <cell r="O170" t="str">
            <v>...</v>
          </cell>
          <cell r="P170" t="str">
            <v>...</v>
          </cell>
          <cell r="Q170" t="str">
            <v>...</v>
          </cell>
          <cell r="R170" t="str">
            <v>...</v>
          </cell>
          <cell r="S170" t="str">
            <v>...</v>
          </cell>
        </row>
        <row r="171">
          <cell r="C171" t="str">
            <v>...</v>
          </cell>
          <cell r="D171" t="str">
            <v>...</v>
          </cell>
          <cell r="E171" t="str">
            <v>...</v>
          </cell>
          <cell r="F171" t="str">
            <v>...</v>
          </cell>
          <cell r="G171" t="str">
            <v>...</v>
          </cell>
          <cell r="H171" t="str">
            <v>...</v>
          </cell>
          <cell r="I171" t="str">
            <v>...</v>
          </cell>
          <cell r="J171" t="str">
            <v>...</v>
          </cell>
          <cell r="K171" t="str">
            <v>...</v>
          </cell>
          <cell r="L171" t="str">
            <v>...</v>
          </cell>
          <cell r="M171" t="str">
            <v>...</v>
          </cell>
          <cell r="N171" t="str">
            <v>...</v>
          </cell>
          <cell r="O171" t="str">
            <v>...</v>
          </cell>
          <cell r="P171" t="str">
            <v>...</v>
          </cell>
          <cell r="Q171" t="str">
            <v>...</v>
          </cell>
          <cell r="R171" t="str">
            <v>...</v>
          </cell>
          <cell r="S171" t="str">
            <v>...</v>
          </cell>
        </row>
        <row r="172">
          <cell r="C172" t="str">
            <v>...</v>
          </cell>
          <cell r="D172" t="str">
            <v>...</v>
          </cell>
          <cell r="E172" t="str">
            <v>...</v>
          </cell>
          <cell r="F172" t="str">
            <v>...</v>
          </cell>
          <cell r="G172" t="str">
            <v>...</v>
          </cell>
          <cell r="H172" t="str">
            <v>...</v>
          </cell>
          <cell r="I172" t="str">
            <v>...</v>
          </cell>
          <cell r="J172" t="str">
            <v>...</v>
          </cell>
          <cell r="K172" t="str">
            <v>...</v>
          </cell>
          <cell r="L172" t="str">
            <v>...</v>
          </cell>
          <cell r="M172" t="str">
            <v>...</v>
          </cell>
          <cell r="N172" t="str">
            <v>...</v>
          </cell>
          <cell r="O172" t="str">
            <v>...</v>
          </cell>
          <cell r="P172" t="str">
            <v>...</v>
          </cell>
          <cell r="Q172" t="str">
            <v>...</v>
          </cell>
          <cell r="R172" t="str">
            <v>...</v>
          </cell>
          <cell r="S172" t="str">
            <v>...</v>
          </cell>
        </row>
        <row r="174">
          <cell r="C174" t="str">
            <v>...</v>
          </cell>
          <cell r="D174" t="str">
            <v>...</v>
          </cell>
          <cell r="E174" t="str">
            <v>...</v>
          </cell>
          <cell r="F174" t="str">
            <v>...</v>
          </cell>
          <cell r="G174" t="str">
            <v>...</v>
          </cell>
          <cell r="H174" t="str">
            <v>...</v>
          </cell>
          <cell r="I174" t="str">
            <v>...</v>
          </cell>
          <cell r="J174" t="str">
            <v>...</v>
          </cell>
          <cell r="K174" t="str">
            <v>...</v>
          </cell>
          <cell r="L174" t="str">
            <v>...</v>
          </cell>
          <cell r="M174" t="str">
            <v>...</v>
          </cell>
          <cell r="N174" t="str">
            <v>...</v>
          </cell>
          <cell r="O174" t="str">
            <v>...</v>
          </cell>
          <cell r="P174" t="str">
            <v>...</v>
          </cell>
          <cell r="Q174" t="str">
            <v>...</v>
          </cell>
          <cell r="R174" t="str">
            <v>...</v>
          </cell>
          <cell r="S174" t="str">
            <v>...</v>
          </cell>
        </row>
        <row r="176">
          <cell r="C176" t="str">
            <v>...</v>
          </cell>
          <cell r="D176" t="str">
            <v>...</v>
          </cell>
          <cell r="E176" t="str">
            <v>...</v>
          </cell>
          <cell r="F176" t="str">
            <v>...</v>
          </cell>
          <cell r="G176" t="str">
            <v>...</v>
          </cell>
          <cell r="H176" t="str">
            <v>...</v>
          </cell>
          <cell r="I176" t="str">
            <v>...</v>
          </cell>
          <cell r="J176" t="str">
            <v>...</v>
          </cell>
          <cell r="K176" t="str">
            <v>...</v>
          </cell>
          <cell r="L176" t="str">
            <v>...</v>
          </cell>
          <cell r="M176" t="str">
            <v>...</v>
          </cell>
          <cell r="N176" t="str">
            <v>...</v>
          </cell>
          <cell r="O176" t="str">
            <v>...</v>
          </cell>
          <cell r="P176" t="str">
            <v>...</v>
          </cell>
          <cell r="Q176" t="str">
            <v>...</v>
          </cell>
          <cell r="R176" t="str">
            <v>...</v>
          </cell>
          <cell r="S176" t="str">
            <v>...</v>
          </cell>
        </row>
        <row r="177">
          <cell r="C177" t="str">
            <v>...</v>
          </cell>
          <cell r="D177" t="str">
            <v>...</v>
          </cell>
          <cell r="E177" t="str">
            <v>...</v>
          </cell>
          <cell r="F177" t="str">
            <v>...</v>
          </cell>
          <cell r="G177" t="str">
            <v>...</v>
          </cell>
          <cell r="H177" t="str">
            <v>...</v>
          </cell>
          <cell r="I177" t="str">
            <v>...</v>
          </cell>
          <cell r="J177" t="str">
            <v>...</v>
          </cell>
          <cell r="K177" t="str">
            <v>...</v>
          </cell>
          <cell r="L177" t="str">
            <v>...</v>
          </cell>
          <cell r="M177" t="str">
            <v>...</v>
          </cell>
          <cell r="N177" t="str">
            <v>...</v>
          </cell>
          <cell r="O177" t="str">
            <v>...</v>
          </cell>
          <cell r="P177" t="str">
            <v>...</v>
          </cell>
          <cell r="Q177" t="str">
            <v>...</v>
          </cell>
          <cell r="R177" t="str">
            <v>...</v>
          </cell>
          <cell r="S177" t="str">
            <v>...</v>
          </cell>
        </row>
        <row r="178">
          <cell r="C178" t="str">
            <v>...</v>
          </cell>
          <cell r="D178" t="str">
            <v>...</v>
          </cell>
          <cell r="E178" t="str">
            <v>...</v>
          </cell>
          <cell r="F178" t="str">
            <v>...</v>
          </cell>
          <cell r="G178" t="str">
            <v>...</v>
          </cell>
          <cell r="H178" t="str">
            <v>...</v>
          </cell>
          <cell r="I178" t="str">
            <v>...</v>
          </cell>
          <cell r="J178" t="str">
            <v>...</v>
          </cell>
          <cell r="K178" t="str">
            <v>...</v>
          </cell>
          <cell r="L178" t="str">
            <v>...</v>
          </cell>
          <cell r="M178" t="str">
            <v>...</v>
          </cell>
          <cell r="N178" t="str">
            <v>...</v>
          </cell>
          <cell r="O178" t="str">
            <v>...</v>
          </cell>
          <cell r="P178" t="str">
            <v>...</v>
          </cell>
          <cell r="Q178" t="str">
            <v>...</v>
          </cell>
          <cell r="R178" t="str">
            <v>...</v>
          </cell>
          <cell r="S178" t="str">
            <v>...</v>
          </cell>
        </row>
        <row r="179">
          <cell r="C179" t="str">
            <v>...</v>
          </cell>
          <cell r="D179" t="str">
            <v>...</v>
          </cell>
          <cell r="E179" t="str">
            <v>...</v>
          </cell>
          <cell r="F179" t="str">
            <v>...</v>
          </cell>
          <cell r="G179" t="str">
            <v>...</v>
          </cell>
          <cell r="H179" t="str">
            <v>...</v>
          </cell>
          <cell r="I179" t="str">
            <v>...</v>
          </cell>
          <cell r="J179" t="str">
            <v>...</v>
          </cell>
          <cell r="K179" t="str">
            <v>...</v>
          </cell>
          <cell r="L179" t="str">
            <v>...</v>
          </cell>
          <cell r="M179" t="str">
            <v>...</v>
          </cell>
          <cell r="N179" t="str">
            <v>...</v>
          </cell>
          <cell r="O179" t="str">
            <v>...</v>
          </cell>
          <cell r="P179" t="str">
            <v>...</v>
          </cell>
          <cell r="Q179" t="str">
            <v>...</v>
          </cell>
          <cell r="R179" t="str">
            <v>...</v>
          </cell>
          <cell r="S179" t="str">
            <v>...</v>
          </cell>
        </row>
        <row r="180">
          <cell r="C180" t="str">
            <v>...</v>
          </cell>
          <cell r="D180" t="str">
            <v>...</v>
          </cell>
          <cell r="E180" t="str">
            <v>...</v>
          </cell>
          <cell r="F180" t="str">
            <v>...</v>
          </cell>
          <cell r="G180" t="str">
            <v>...</v>
          </cell>
          <cell r="H180" t="str">
            <v>...</v>
          </cell>
          <cell r="I180" t="str">
            <v>...</v>
          </cell>
          <cell r="J180" t="str">
            <v>...</v>
          </cell>
          <cell r="K180" t="str">
            <v>...</v>
          </cell>
          <cell r="L180" t="str">
            <v>...</v>
          </cell>
          <cell r="M180" t="str">
            <v>...</v>
          </cell>
          <cell r="N180" t="str">
            <v>...</v>
          </cell>
          <cell r="O180" t="str">
            <v>...</v>
          </cell>
          <cell r="P180" t="str">
            <v>...</v>
          </cell>
          <cell r="Q180" t="str">
            <v>...</v>
          </cell>
          <cell r="R180" t="str">
            <v>...</v>
          </cell>
          <cell r="S180" t="str">
            <v>...</v>
          </cell>
        </row>
        <row r="181">
          <cell r="C181" t="str">
            <v>...</v>
          </cell>
          <cell r="D181" t="str">
            <v>...</v>
          </cell>
          <cell r="E181" t="str">
            <v>...</v>
          </cell>
          <cell r="F181" t="str">
            <v>...</v>
          </cell>
          <cell r="G181" t="str">
            <v>...</v>
          </cell>
          <cell r="H181" t="str">
            <v>...</v>
          </cell>
          <cell r="I181" t="str">
            <v>...</v>
          </cell>
          <cell r="J181" t="str">
            <v>...</v>
          </cell>
          <cell r="K181" t="str">
            <v>...</v>
          </cell>
          <cell r="L181" t="str">
            <v>...</v>
          </cell>
          <cell r="M181" t="str">
            <v>...</v>
          </cell>
          <cell r="N181" t="str">
            <v>...</v>
          </cell>
          <cell r="O181" t="str">
            <v>...</v>
          </cell>
          <cell r="P181" t="str">
            <v>...</v>
          </cell>
          <cell r="Q181" t="str">
            <v>...</v>
          </cell>
          <cell r="R181" t="str">
            <v>...</v>
          </cell>
          <cell r="S181" t="str">
            <v>...</v>
          </cell>
        </row>
        <row r="182">
          <cell r="C182" t="str">
            <v>...</v>
          </cell>
          <cell r="D182" t="str">
            <v>...</v>
          </cell>
          <cell r="E182" t="str">
            <v>...</v>
          </cell>
          <cell r="F182" t="str">
            <v>...</v>
          </cell>
          <cell r="G182" t="str">
            <v>...</v>
          </cell>
          <cell r="H182" t="str">
            <v>...</v>
          </cell>
          <cell r="I182" t="str">
            <v>...</v>
          </cell>
          <cell r="J182" t="str">
            <v>...</v>
          </cell>
          <cell r="K182" t="str">
            <v>...</v>
          </cell>
          <cell r="L182" t="str">
            <v>...</v>
          </cell>
          <cell r="M182" t="str">
            <v>...</v>
          </cell>
          <cell r="N182" t="str">
            <v>...</v>
          </cell>
          <cell r="O182" t="str">
            <v>...</v>
          </cell>
          <cell r="P182" t="str">
            <v>...</v>
          </cell>
          <cell r="Q182" t="str">
            <v>...</v>
          </cell>
          <cell r="R182" t="str">
            <v>...</v>
          </cell>
          <cell r="S182" t="str">
            <v>...</v>
          </cell>
        </row>
        <row r="183">
          <cell r="C183" t="str">
            <v>...</v>
          </cell>
          <cell r="D183" t="str">
            <v>...</v>
          </cell>
          <cell r="E183" t="str">
            <v>...</v>
          </cell>
          <cell r="F183" t="str">
            <v>...</v>
          </cell>
          <cell r="G183" t="str">
            <v>...</v>
          </cell>
          <cell r="H183" t="str">
            <v>...</v>
          </cell>
          <cell r="I183" t="str">
            <v>...</v>
          </cell>
          <cell r="J183" t="str">
            <v>...</v>
          </cell>
          <cell r="K183" t="str">
            <v>...</v>
          </cell>
          <cell r="L183" t="str">
            <v>...</v>
          </cell>
          <cell r="M183" t="str">
            <v>...</v>
          </cell>
          <cell r="N183" t="str">
            <v>...</v>
          </cell>
          <cell r="O183" t="str">
            <v>...</v>
          </cell>
          <cell r="P183" t="str">
            <v>...</v>
          </cell>
          <cell r="Q183" t="str">
            <v>...</v>
          </cell>
          <cell r="R183" t="str">
            <v>...</v>
          </cell>
          <cell r="S183" t="str">
            <v>...</v>
          </cell>
        </row>
        <row r="184">
          <cell r="C184" t="str">
            <v>...</v>
          </cell>
          <cell r="D184" t="str">
            <v>...</v>
          </cell>
          <cell r="E184" t="str">
            <v>...</v>
          </cell>
          <cell r="F184" t="str">
            <v>...</v>
          </cell>
          <cell r="G184" t="str">
            <v>...</v>
          </cell>
          <cell r="H184" t="str">
            <v>...</v>
          </cell>
          <cell r="I184" t="str">
            <v>...</v>
          </cell>
          <cell r="J184" t="str">
            <v>...</v>
          </cell>
          <cell r="K184" t="str">
            <v>...</v>
          </cell>
          <cell r="L184" t="str">
            <v>...</v>
          </cell>
          <cell r="M184" t="str">
            <v>...</v>
          </cell>
          <cell r="N184" t="str">
            <v>...</v>
          </cell>
          <cell r="O184" t="str">
            <v>...</v>
          </cell>
          <cell r="P184" t="str">
            <v>...</v>
          </cell>
          <cell r="Q184" t="str">
            <v>...</v>
          </cell>
          <cell r="R184" t="str">
            <v>...</v>
          </cell>
          <cell r="S184" t="str">
            <v>...</v>
          </cell>
        </row>
        <row r="185">
          <cell r="C185" t="str">
            <v>...</v>
          </cell>
          <cell r="D185" t="str">
            <v>...</v>
          </cell>
          <cell r="E185" t="str">
            <v>...</v>
          </cell>
          <cell r="F185" t="str">
            <v>...</v>
          </cell>
          <cell r="G185" t="str">
            <v>...</v>
          </cell>
          <cell r="H185" t="str">
            <v>...</v>
          </cell>
          <cell r="I185" t="str">
            <v>...</v>
          </cell>
          <cell r="J185" t="str">
            <v>...</v>
          </cell>
          <cell r="K185" t="str">
            <v>...</v>
          </cell>
          <cell r="L185" t="str">
            <v>...</v>
          </cell>
          <cell r="M185" t="str">
            <v>...</v>
          </cell>
          <cell r="N185" t="str">
            <v>...</v>
          </cell>
          <cell r="O185" t="str">
            <v>...</v>
          </cell>
          <cell r="P185" t="str">
            <v>...</v>
          </cell>
          <cell r="Q185" t="str">
            <v>...</v>
          </cell>
          <cell r="R185" t="str">
            <v>...</v>
          </cell>
          <cell r="S185" t="str">
            <v>...</v>
          </cell>
        </row>
        <row r="186">
          <cell r="C186" t="str">
            <v>...</v>
          </cell>
          <cell r="D186" t="str">
            <v>...</v>
          </cell>
          <cell r="E186" t="str">
            <v>...</v>
          </cell>
          <cell r="F186" t="str">
            <v>...</v>
          </cell>
          <cell r="G186" t="str">
            <v>...</v>
          </cell>
          <cell r="H186" t="str">
            <v>...</v>
          </cell>
          <cell r="I186" t="str">
            <v>...</v>
          </cell>
          <cell r="J186" t="str">
            <v>...</v>
          </cell>
          <cell r="K186" t="str">
            <v>...</v>
          </cell>
          <cell r="L186" t="str">
            <v>...</v>
          </cell>
          <cell r="M186" t="str">
            <v>...</v>
          </cell>
          <cell r="N186" t="str">
            <v>...</v>
          </cell>
          <cell r="O186" t="str">
            <v>...</v>
          </cell>
          <cell r="P186" t="str">
            <v>...</v>
          </cell>
          <cell r="Q186" t="str">
            <v>...</v>
          </cell>
          <cell r="R186" t="str">
            <v>...</v>
          </cell>
          <cell r="S186" t="str">
            <v>...</v>
          </cell>
        </row>
        <row r="187">
          <cell r="C187" t="str">
            <v>...</v>
          </cell>
          <cell r="D187" t="str">
            <v>...</v>
          </cell>
          <cell r="E187" t="str">
            <v>...</v>
          </cell>
          <cell r="F187" t="str">
            <v>...</v>
          </cell>
          <cell r="G187" t="str">
            <v>...</v>
          </cell>
          <cell r="H187" t="str">
            <v>...</v>
          </cell>
          <cell r="I187" t="str">
            <v>...</v>
          </cell>
          <cell r="J187" t="str">
            <v>...</v>
          </cell>
          <cell r="K187" t="str">
            <v>...</v>
          </cell>
          <cell r="L187" t="str">
            <v>...</v>
          </cell>
          <cell r="M187" t="str">
            <v>...</v>
          </cell>
          <cell r="N187" t="str">
            <v>...</v>
          </cell>
          <cell r="O187" t="str">
            <v>...</v>
          </cell>
          <cell r="P187" t="str">
            <v>...</v>
          </cell>
          <cell r="Q187" t="str">
            <v>...</v>
          </cell>
          <cell r="R187" t="str">
            <v>...</v>
          </cell>
          <cell r="S187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F7551-2ABE-4BC0-95E3-6FE54D85A5B0}">
  <dimension ref="A1:Z235"/>
  <sheetViews>
    <sheetView tabSelected="1" zoomScaleNormal="100" workbookViewId="0">
      <pane xSplit="2" ySplit="8" topLeftCell="D9" activePane="bottomRight" state="frozen"/>
      <selection pane="topRight" activeCell="C1" sqref="C1"/>
      <selection pane="bottomLeft" activeCell="A9" sqref="A9"/>
      <selection pane="bottomRight" activeCell="K9" sqref="K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6" width="9.777343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1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21" ht="13.8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21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9" t="s">
        <v>7</v>
      </c>
      <c r="H3" s="60"/>
      <c r="I3" s="65" t="s">
        <v>7</v>
      </c>
      <c r="J3" s="66"/>
      <c r="K3" s="66"/>
      <c r="L3" s="66"/>
      <c r="M3" s="59" t="s">
        <v>8</v>
      </c>
      <c r="N3" s="60"/>
      <c r="O3" s="65" t="s">
        <v>8</v>
      </c>
      <c r="P3" s="66"/>
      <c r="Q3" s="66"/>
      <c r="R3" s="66"/>
      <c r="S3" s="65" t="s">
        <v>9</v>
      </c>
    </row>
    <row r="4" spans="1:21" ht="12.75" customHeight="1" x14ac:dyDescent="0.25">
      <c r="A4" s="54"/>
      <c r="B4" s="55"/>
      <c r="C4" s="55"/>
      <c r="D4" s="55"/>
      <c r="E4" s="55"/>
      <c r="F4" s="55"/>
      <c r="G4" s="61"/>
      <c r="H4" s="62"/>
      <c r="I4" s="71" t="s">
        <v>10</v>
      </c>
      <c r="J4" s="72"/>
      <c r="K4" s="72"/>
      <c r="L4" s="72"/>
      <c r="M4" s="61"/>
      <c r="N4" s="62"/>
      <c r="O4" s="71" t="s">
        <v>10</v>
      </c>
      <c r="P4" s="72"/>
      <c r="Q4" s="72"/>
      <c r="R4" s="72"/>
      <c r="S4" s="67"/>
    </row>
    <row r="5" spans="1:21" ht="25.5" customHeight="1" x14ac:dyDescent="0.25">
      <c r="A5" s="54"/>
      <c r="B5" s="55"/>
      <c r="C5" s="55"/>
      <c r="D5" s="55"/>
      <c r="E5" s="55"/>
      <c r="F5" s="55"/>
      <c r="G5" s="63"/>
      <c r="H5" s="64"/>
      <c r="I5" s="6" t="s">
        <v>11</v>
      </c>
      <c r="J5" s="6" t="s">
        <v>12</v>
      </c>
      <c r="K5" s="15" t="s">
        <v>11</v>
      </c>
      <c r="L5" s="15" t="s">
        <v>12</v>
      </c>
      <c r="M5" s="63"/>
      <c r="N5" s="64"/>
      <c r="O5" s="6" t="s">
        <v>11</v>
      </c>
      <c r="P5" s="6" t="s">
        <v>12</v>
      </c>
      <c r="Q5" s="15" t="s">
        <v>11</v>
      </c>
      <c r="R5" s="15" t="s">
        <v>12</v>
      </c>
      <c r="S5" s="67"/>
    </row>
    <row r="6" spans="1:21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48" t="s">
        <v>110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21" x14ac:dyDescent="0.25">
      <c r="A8" s="50" t="str">
        <f>"kumuliert: "&amp;[1]Tabelle1!B1</f>
        <v>kumuliert: Jan. -Apr.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21" x14ac:dyDescent="0.25">
      <c r="A9" s="2"/>
      <c r="B9" s="5" t="s">
        <v>18</v>
      </c>
      <c r="C9" s="9"/>
      <c r="D9" s="9"/>
      <c r="E9" s="9"/>
      <c r="F9" s="9"/>
      <c r="G9" s="9">
        <f>SUM(G24,G39,G54,G69,G84,G99,G114,G129,G144,G159,G174,G189)</f>
        <v>7043233</v>
      </c>
      <c r="H9" s="14">
        <f>100*G9/'2024'!G9-100</f>
        <v>0.12421645050568486</v>
      </c>
      <c r="I9" s="9">
        <f>SUM(I24,I39,I54,I69,I84,I99,I114,I129,I144,I159,I174,I189)</f>
        <v>5523297</v>
      </c>
      <c r="J9" s="9">
        <f>SUM(J24,J39,J54,J69,J84,J99,J114,J129,J144,J159,J174,J189)</f>
        <v>1519936</v>
      </c>
      <c r="K9" s="14">
        <f>100*I9/'2024'!I9-100</f>
        <v>-0.71773104310341296</v>
      </c>
      <c r="L9" s="14">
        <f>100*J9/'2024'!J9-100</f>
        <v>3.3078247417705455</v>
      </c>
      <c r="M9" s="9">
        <f>SUM(M24,M39,M54,M69,M84,M99,M114,M129,M144,M159,M174,M189)</f>
        <v>15741748</v>
      </c>
      <c r="N9" s="14">
        <f>100*M9/'2024'!M9-100</f>
        <v>8.3026627330482938E-2</v>
      </c>
      <c r="O9" s="9">
        <f>SUM(O24,O39,O54,O69,O84,O99,O114,O129,O144,O159,O174,O189)</f>
        <v>12692549</v>
      </c>
      <c r="P9" s="9">
        <f>SUM(P24,P39,P54,P69,P84,P99,P114,P129,P144,P159,P174,P189)</f>
        <v>3049199</v>
      </c>
      <c r="Q9" s="14">
        <f>100*O9/'2024'!O9-100</f>
        <v>-0.23240630725265987</v>
      </c>
      <c r="R9" s="14">
        <f>100*P9/'2024'!P9-100</f>
        <v>1.4177603537316372</v>
      </c>
      <c r="S9" s="14">
        <f t="shared" ref="S9" si="0">M9/G9</f>
        <v>2.235017356375971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14"/>
      <c r="I10" s="9"/>
      <c r="J10" s="9"/>
      <c r="K10" s="14"/>
      <c r="L10" s="14"/>
      <c r="M10" s="9"/>
      <c r="N10" s="14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 t="shared" ref="G11:I22" si="1">SUM(G26,G41,G56,G71,G86,G101,G116,G131,G146,G161,G176,G191)</f>
        <v>344901</v>
      </c>
      <c r="H11" s="14">
        <f>100*G11/'2024'!G11-100</f>
        <v>-1.5811460955022483</v>
      </c>
      <c r="I11" s="9">
        <f t="shared" si="1"/>
        <v>249377</v>
      </c>
      <c r="J11" s="9">
        <f t="shared" ref="J11" si="2">SUM(J26,J41,J56,J71,J86,J101,J116,J131,J146,J161,J176,J191)</f>
        <v>95524</v>
      </c>
      <c r="K11" s="14">
        <f>100*I11/'2024'!I11-100</f>
        <v>-5.1488319374396241</v>
      </c>
      <c r="L11" s="14">
        <f>100*J11/'2024'!J11-100</f>
        <v>9.1353623983182501</v>
      </c>
      <c r="M11" s="9">
        <f t="shared" ref="M11" si="3">SUM(M26,M41,M56,M71,M86,M101,M116,M131,M146,M161,M176,M191)</f>
        <v>825714</v>
      </c>
      <c r="N11" s="14">
        <f>100*M11/'2024'!M11-100</f>
        <v>0.50452244424997161</v>
      </c>
      <c r="O11" s="9">
        <f t="shared" ref="O11:P11" si="4">SUM(O26,O41,O56,O71,O86,O101,O116,O131,O146,O161,O176,O191)</f>
        <v>635426</v>
      </c>
      <c r="P11" s="9">
        <f t="shared" si="4"/>
        <v>190288</v>
      </c>
      <c r="Q11" s="14">
        <f>100*O11/'2024'!O11-100</f>
        <v>-1.7902378483143195</v>
      </c>
      <c r="R11" s="14">
        <f>100*P11/'2024'!P11-100</f>
        <v>9.0100824931255659</v>
      </c>
      <c r="S11" s="14">
        <f t="shared" ref="S11:S22" si="5">M11/G11</f>
        <v>2.394060904433446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 t="shared" si="1"/>
        <v>572701</v>
      </c>
      <c r="H12" s="14">
        <f>100*G12/'2024'!G12-100</f>
        <v>1.9826663603808612</v>
      </c>
      <c r="I12" s="9">
        <f t="shared" si="1"/>
        <v>471825</v>
      </c>
      <c r="J12" s="9">
        <f t="shared" ref="J12" si="6">SUM(J27,J42,J57,J72,J87,J102,J117,J132,J147,J162,J177,J192)</f>
        <v>100876</v>
      </c>
      <c r="K12" s="14">
        <f>100*I12/'2024'!I12-100</f>
        <v>0.72089111278093299</v>
      </c>
      <c r="L12" s="14">
        <f>100*J12/'2024'!J12-100</f>
        <v>8.3302011404761629</v>
      </c>
      <c r="M12" s="9">
        <f t="shared" ref="M12" si="7">SUM(M27,M42,M57,M72,M87,M102,M117,M132,M147,M162,M177,M192)</f>
        <v>1259787</v>
      </c>
      <c r="N12" s="14">
        <f>100*M12/'2024'!M12-100</f>
        <v>-1.5302134498078743</v>
      </c>
      <c r="O12" s="9">
        <f t="shared" ref="O12:P12" si="8">SUM(O27,O42,O57,O72,O87,O102,O117,O132,O147,O162,O177,O192)</f>
        <v>1058514</v>
      </c>
      <c r="P12" s="9">
        <f t="shared" si="8"/>
        <v>201273</v>
      </c>
      <c r="Q12" s="14">
        <f>100*O12/'2024'!O12-100</f>
        <v>-2.7340691814883797</v>
      </c>
      <c r="R12" s="14">
        <f>100*P12/'2024'!P12-100</f>
        <v>5.325595512203293</v>
      </c>
      <c r="S12" s="14">
        <f t="shared" si="5"/>
        <v>2.1997290034415866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 t="shared" si="1"/>
        <v>502758</v>
      </c>
      <c r="H13" s="14">
        <f>100*G13/'2024'!G13-100</f>
        <v>0.25264660781549253</v>
      </c>
      <c r="I13" s="9">
        <f t="shared" si="1"/>
        <v>444405</v>
      </c>
      <c r="J13" s="9">
        <f t="shared" ref="J13" si="9">SUM(J28,J43,J58,J73,J88,J103,J118,J133,J148,J163,J178,J193)</f>
        <v>58353</v>
      </c>
      <c r="K13" s="14">
        <f>100*I13/'2024'!I13-100</f>
        <v>0.42438088523411466</v>
      </c>
      <c r="L13" s="14">
        <f>100*J13/'2024'!J13-100</f>
        <v>-1.0362254935214708</v>
      </c>
      <c r="M13" s="9">
        <f t="shared" ref="M13" si="10">SUM(M28,M43,M58,M73,M88,M103,M118,M133,M148,M163,M178,M193)</f>
        <v>1309599</v>
      </c>
      <c r="N13" s="14">
        <f>100*M13/'2024'!M13-100</f>
        <v>2.5815381289351222</v>
      </c>
      <c r="O13" s="9">
        <f t="shared" ref="O13:P13" si="11">SUM(O28,O43,O58,O73,O88,O103,O118,O133,O148,O163,O178,O193)</f>
        <v>1171855</v>
      </c>
      <c r="P13" s="9">
        <f t="shared" si="11"/>
        <v>137744</v>
      </c>
      <c r="Q13" s="14">
        <f>100*O13/'2024'!O13-100</f>
        <v>2.8837348958612239</v>
      </c>
      <c r="R13" s="14">
        <f>100*P13/'2024'!P13-100</f>
        <v>8.0649262894795015E-2</v>
      </c>
      <c r="S13" s="14">
        <f t="shared" si="5"/>
        <v>2.6048297590490854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 t="shared" si="1"/>
        <v>557802</v>
      </c>
      <c r="H14" s="14">
        <f>100*G14/'2024'!G14-100</f>
        <v>1.3995560831335183</v>
      </c>
      <c r="I14" s="9">
        <f t="shared" si="1"/>
        <v>508511</v>
      </c>
      <c r="J14" s="9">
        <f t="shared" ref="J14" si="12">SUM(J29,J44,J59,J74,J89,J104,J119,J134,J149,J164,J179,J194)</f>
        <v>49291</v>
      </c>
      <c r="K14" s="14">
        <f>100*I14/'2024'!I14-100</f>
        <v>1.1161309052730388</v>
      </c>
      <c r="L14" s="14">
        <f>100*J14/'2024'!J14-100</f>
        <v>4.4190234085372282</v>
      </c>
      <c r="M14" s="9">
        <f t="shared" ref="M14" si="13">SUM(M29,M44,M59,M74,M89,M104,M119,M134,M149,M164,M179,M194)</f>
        <v>1954597</v>
      </c>
      <c r="N14" s="14">
        <f>100*M14/'2024'!M14-100</f>
        <v>0.72101226164005539</v>
      </c>
      <c r="O14" s="9">
        <f t="shared" ref="O14:P14" si="14">SUM(O29,O44,O59,O74,O89,O104,O119,O134,O149,O164,O179,O194)</f>
        <v>1835885</v>
      </c>
      <c r="P14" s="9">
        <f t="shared" si="14"/>
        <v>118712</v>
      </c>
      <c r="Q14" s="14">
        <f>100*O14/'2024'!O14-100</f>
        <v>1.0116099101017397</v>
      </c>
      <c r="R14" s="14">
        <f>100*P14/'2024'!P14-100</f>
        <v>-3.5692817571848678</v>
      </c>
      <c r="S14" s="14">
        <f t="shared" si="5"/>
        <v>3.5041053994069582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 t="shared" si="1"/>
        <v>645071</v>
      </c>
      <c r="H15" s="14">
        <f>100*G15/'2024'!G15-100</f>
        <v>3.1989761228652611</v>
      </c>
      <c r="I15" s="9">
        <f t="shared" si="1"/>
        <v>516544</v>
      </c>
      <c r="J15" s="9">
        <f t="shared" ref="J15" si="15">SUM(J30,J45,J60,J75,J90,J105,J120,J135,J150,J165,J180,J195)</f>
        <v>128527</v>
      </c>
      <c r="K15" s="14">
        <f>100*I15/'2024'!I15-100</f>
        <v>2.0862154833711486</v>
      </c>
      <c r="L15" s="14">
        <f>100*J15/'2024'!J15-100</f>
        <v>7.9269777557584007</v>
      </c>
      <c r="M15" s="9">
        <f t="shared" ref="M15" si="16">SUM(M30,M45,M60,M75,M90,M105,M120,M135,M150,M165,M180,M195)</f>
        <v>1993435</v>
      </c>
      <c r="N15" s="14">
        <f>100*M15/'2024'!M15-100</f>
        <v>2.2587428048484526</v>
      </c>
      <c r="O15" s="9">
        <f t="shared" ref="O15:P15" si="17">SUM(O30,O45,O60,O75,O90,O105,O120,O135,O150,O165,O180,O195)</f>
        <v>1594796</v>
      </c>
      <c r="P15" s="9">
        <f t="shared" si="17"/>
        <v>398639</v>
      </c>
      <c r="Q15" s="14">
        <f>100*O15/'2024'!O15-100</f>
        <v>2.1472889716135057</v>
      </c>
      <c r="R15" s="14">
        <f>100*P15/'2024'!P15-100</f>
        <v>2.7070687291952282</v>
      </c>
      <c r="S15" s="14">
        <f t="shared" si="5"/>
        <v>3.0902567314295637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 t="shared" si="1"/>
        <v>66496</v>
      </c>
      <c r="H16" s="14">
        <f>100*G16/'2024'!G16-100</f>
        <v>0.43650973462020204</v>
      </c>
      <c r="I16" s="9">
        <f t="shared" si="1"/>
        <v>56077</v>
      </c>
      <c r="J16" s="9">
        <f t="shared" ref="J16" si="18">SUM(J31,J46,J61,J76,J91,J106,J121,J136,J151,J166,J181,J196)</f>
        <v>10419</v>
      </c>
      <c r="K16" s="14">
        <f>100*I16/'2024'!I16-100</f>
        <v>1.9748686148642491</v>
      </c>
      <c r="L16" s="14">
        <f>100*J16/'2024'!J16-100</f>
        <v>-7.1059201141226822</v>
      </c>
      <c r="M16" s="9">
        <f t="shared" ref="M16" si="19">SUM(M31,M46,M61,M76,M91,M106,M121,M136,M151,M166,M181,M196)</f>
        <v>237097</v>
      </c>
      <c r="N16" s="14">
        <f>100*M16/'2024'!M16-100</f>
        <v>6.4408529741863134</v>
      </c>
      <c r="O16" s="9">
        <f t="shared" ref="O16:P16" si="20">SUM(O31,O46,O61,O76,O91,O106,O121,O136,O151,O166,O181,O196)</f>
        <v>212333</v>
      </c>
      <c r="P16" s="9">
        <f t="shared" si="20"/>
        <v>24764</v>
      </c>
      <c r="Q16" s="14">
        <f>100*O16/'2024'!O16-100</f>
        <v>7.3777206893761615</v>
      </c>
      <c r="R16" s="14">
        <f>100*P16/'2024'!P16-100</f>
        <v>-0.96776773574342201</v>
      </c>
      <c r="S16" s="14">
        <f t="shared" si="5"/>
        <v>3.5655828922040422</v>
      </c>
      <c r="T16" s="39"/>
      <c r="U16" s="39"/>
    </row>
    <row r="17" spans="1:19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 t="shared" si="1"/>
        <v>160915</v>
      </c>
      <c r="H17" s="14">
        <f>100*G17/'2024'!G17-100</f>
        <v>-1.8840888997286669</v>
      </c>
      <c r="I17" s="9">
        <f t="shared" si="1"/>
        <v>144118</v>
      </c>
      <c r="J17" s="9">
        <f t="shared" ref="J17" si="21">SUM(J32,J47,J62,J77,J92,J107,J122,J137,J152,J167,J182,J197)</f>
        <v>16797</v>
      </c>
      <c r="K17" s="14">
        <f>100*I17/'2024'!I17-100</f>
        <v>-0.80734525882539288</v>
      </c>
      <c r="L17" s="14">
        <f>100*J17/'2024'!J17-100</f>
        <v>-10.243667842257139</v>
      </c>
      <c r="M17" s="9">
        <f t="shared" ref="M17" si="22">SUM(M32,M47,M62,M77,M92,M107,M122,M137,M152,M167,M182,M197)</f>
        <v>431366</v>
      </c>
      <c r="N17" s="14">
        <f>100*M17/'2024'!M17-100</f>
        <v>-2.2085294304342682</v>
      </c>
      <c r="O17" s="9">
        <f t="shared" ref="O17:P17" si="23">SUM(O32,O47,O62,O77,O92,O107,O122,O137,O152,O167,O182,O197)</f>
        <v>395493</v>
      </c>
      <c r="P17" s="9">
        <f t="shared" si="23"/>
        <v>35873</v>
      </c>
      <c r="Q17" s="14">
        <f>100*O17/'2024'!O17-100</f>
        <v>-0.78843857554259955</v>
      </c>
      <c r="R17" s="14">
        <f>100*P17/'2024'!P17-100</f>
        <v>-15.537295159163691</v>
      </c>
      <c r="S17" s="14">
        <f t="shared" si="5"/>
        <v>2.6807072056675887</v>
      </c>
    </row>
    <row r="18" spans="1:19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 t="shared" si="1"/>
        <v>111509</v>
      </c>
      <c r="H18" s="14">
        <f>100*G18/'2024'!G18-100</f>
        <v>3.9749734255823057</v>
      </c>
      <c r="I18" s="9">
        <f t="shared" si="1"/>
        <v>90187</v>
      </c>
      <c r="J18" s="9">
        <f t="shared" ref="J18" si="24">SUM(J33,J48,J63,J78,J93,J108,J123,J138,J153,J168,J183,J198)</f>
        <v>21322</v>
      </c>
      <c r="K18" s="14">
        <f>100*I18/'2024'!I18-100</f>
        <v>1.636332901335436</v>
      </c>
      <c r="L18" s="14">
        <f>100*J18/'2024'!J18-100</f>
        <v>15.185565339527855</v>
      </c>
      <c r="M18" s="9">
        <f t="shared" ref="M18" si="25">SUM(M33,M48,M63,M78,M93,M108,M123,M138,M153,M168,M183,M198)</f>
        <v>265285</v>
      </c>
      <c r="N18" s="14">
        <f>100*M18/'2024'!M18-100</f>
        <v>5.9491431332846076</v>
      </c>
      <c r="O18" s="9">
        <f t="shared" ref="O18:P18" si="26">SUM(O33,O48,O63,O78,O93,O108,O123,O138,O153,O168,O183,O198)</f>
        <v>221791</v>
      </c>
      <c r="P18" s="9">
        <f t="shared" si="26"/>
        <v>43494</v>
      </c>
      <c r="Q18" s="14">
        <f>100*O18/'2024'!O18-100</f>
        <v>2.314391947373764</v>
      </c>
      <c r="R18" s="14">
        <f>100*P18/'2024'!P18-100</f>
        <v>29.388665774207936</v>
      </c>
      <c r="S18" s="14">
        <f t="shared" si="5"/>
        <v>2.3790456375718554</v>
      </c>
    </row>
    <row r="19" spans="1:19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 t="shared" si="1"/>
        <v>405082</v>
      </c>
      <c r="H19" s="14">
        <f>100*G19/'2024'!G19-100</f>
        <v>-2.3599993250946625</v>
      </c>
      <c r="I19" s="9">
        <f t="shared" si="1"/>
        <v>340865</v>
      </c>
      <c r="J19" s="9">
        <f t="shared" ref="J19" si="27">SUM(J34,J49,J64,J79,J94,J109,J124,J139,J154,J169,J184,J199)</f>
        <v>64217</v>
      </c>
      <c r="K19" s="14">
        <f>100*I19/'2024'!I19-100</f>
        <v>-4.2215409860939843</v>
      </c>
      <c r="L19" s="14">
        <f>100*J19/'2024'!J19-100</f>
        <v>8.8718974637189802</v>
      </c>
      <c r="M19" s="9">
        <f t="shared" ref="M19" si="28">SUM(M34,M49,M64,M79,M94,M109,M124,M139,M154,M169,M184,M199)</f>
        <v>824741</v>
      </c>
      <c r="N19" s="14">
        <f>100*M19/'2024'!M19-100</f>
        <v>-1.43213293750388</v>
      </c>
      <c r="O19" s="9">
        <f t="shared" ref="O19:P19" si="29">SUM(O34,O49,O64,O79,O94,O109,O124,O139,O154,O169,O184,O199)</f>
        <v>690618</v>
      </c>
      <c r="P19" s="9">
        <f t="shared" si="29"/>
        <v>134123</v>
      </c>
      <c r="Q19" s="14">
        <f>100*O19/'2024'!O19-100</f>
        <v>-2.7769644003468699</v>
      </c>
      <c r="R19" s="14">
        <f>100*P19/'2024'!P19-100</f>
        <v>6.1267605633802873</v>
      </c>
      <c r="S19" s="14">
        <f t="shared" si="5"/>
        <v>2.035985306678648</v>
      </c>
    </row>
    <row r="20" spans="1:19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 t="shared" si="1"/>
        <v>1374487</v>
      </c>
      <c r="H20" s="14">
        <f>100*G20/'2024'!G20-100</f>
        <v>-1.7768236846938379</v>
      </c>
      <c r="I20" s="9">
        <f t="shared" si="1"/>
        <v>962153</v>
      </c>
      <c r="J20" s="9">
        <f t="shared" ref="J20" si="30">SUM(J35,J50,J65,J80,J95,J110,J125,J140,J155,J170,J185,J200)</f>
        <v>412334</v>
      </c>
      <c r="K20" s="14">
        <f>100*I20/'2024'!I20-100</f>
        <v>-4.0922760706414465</v>
      </c>
      <c r="L20" s="14">
        <f>100*J20/'2024'!J20-100</f>
        <v>4.0868976937679236</v>
      </c>
      <c r="M20" s="9">
        <f t="shared" ref="M20" si="31">SUM(M35,M50,M65,M80,M95,M110,M125,M140,M155,M170,M185,M200)</f>
        <v>2483507</v>
      </c>
      <c r="N20" s="14">
        <f>100*M20/'2024'!M20-100</f>
        <v>-2.1827348188701876</v>
      </c>
      <c r="O20" s="9">
        <f t="shared" ref="O20:P20" si="32">SUM(O35,O50,O65,O80,O95,O110,O125,O140,O155,O170,O185,O200)</f>
        <v>1730488</v>
      </c>
      <c r="P20" s="9">
        <f t="shared" si="32"/>
        <v>753019</v>
      </c>
      <c r="Q20" s="14">
        <f>100*O20/'2024'!O20-100</f>
        <v>-4.3115665751155205</v>
      </c>
      <c r="R20" s="14">
        <f>100*P20/'2024'!P20-100</f>
        <v>3.0877633942261298</v>
      </c>
      <c r="S20" s="14">
        <f t="shared" si="5"/>
        <v>1.8068610325161314</v>
      </c>
    </row>
    <row r="21" spans="1:19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 t="shared" si="1"/>
        <v>1143204</v>
      </c>
      <c r="H21" s="14">
        <f>100*G21/'2024'!G21-100</f>
        <v>-0.34763143397094609</v>
      </c>
      <c r="I21" s="9">
        <f t="shared" si="1"/>
        <v>790172</v>
      </c>
      <c r="J21" s="9">
        <f t="shared" ref="J21" si="33">SUM(J36,J51,J66,J81,J96,J111,J126,J141,J156,J171,J186,J201)</f>
        <v>353032</v>
      </c>
      <c r="K21" s="14">
        <f>100*I21/'2024'!I21-100</f>
        <v>0.42818850461932811</v>
      </c>
      <c r="L21" s="14">
        <f>100*J21/'2024'!J21-100</f>
        <v>-2.0414052593170169</v>
      </c>
      <c r="M21" s="9">
        <f t="shared" ref="M21" si="34">SUM(M36,M51,M66,M81,M96,M111,M126,M141,M156,M171,M186,M201)</f>
        <v>1899774</v>
      </c>
      <c r="N21" s="14">
        <f>100*M21/'2024'!M21-100</f>
        <v>-1.1116374217257601</v>
      </c>
      <c r="O21" s="9">
        <f t="shared" ref="O21:P21" si="35">SUM(O36,O51,O66,O81,O96,O111,O126,O141,O156,O171,O186,O201)</f>
        <v>1270110</v>
      </c>
      <c r="P21" s="9">
        <f t="shared" si="35"/>
        <v>629664</v>
      </c>
      <c r="Q21" s="14">
        <f>100*O21/'2024'!O21-100</f>
        <v>0.65443490995774312</v>
      </c>
      <c r="R21" s="14">
        <f>100*P21/'2024'!P21-100</f>
        <v>-4.4918835453329251</v>
      </c>
      <c r="S21" s="14">
        <f t="shared" si="5"/>
        <v>1.6617978943390681</v>
      </c>
    </row>
    <row r="22" spans="1:19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 t="shared" si="1"/>
        <v>1158307</v>
      </c>
      <c r="H22" s="14">
        <f>100*G22/'2024'!G22-100</f>
        <v>0.99080773848395154</v>
      </c>
      <c r="I22" s="9">
        <f t="shared" si="1"/>
        <v>949063</v>
      </c>
      <c r="J22" s="9">
        <f t="shared" ref="J22" si="36">SUM(J37,J52,J67,J82,J97,J112,J127,J142,J157,J172,J187,J202)</f>
        <v>209244</v>
      </c>
      <c r="K22" s="14">
        <f>100*I22/'2024'!I22-100</f>
        <v>0.37312209489866177</v>
      </c>
      <c r="L22" s="14">
        <f>100*J22/'2024'!J22-100</f>
        <v>3.8906101048617785</v>
      </c>
      <c r="M22" s="9">
        <f t="shared" ref="M22" si="37">SUM(M37,M52,M67,M82,M97,M112,M127,M142,M157,M172,M187,M202)</f>
        <v>2256846</v>
      </c>
      <c r="N22" s="14">
        <f>100*M22/'2024'!M22-100</f>
        <v>0.30070041954063242</v>
      </c>
      <c r="O22" s="9">
        <f t="shared" ref="O22:P22" si="38">SUM(O37,O52,O67,O82,O97,O112,O127,O142,O157,O172,O187,O202)</f>
        <v>1875240</v>
      </c>
      <c r="P22" s="9">
        <f t="shared" si="38"/>
        <v>381606</v>
      </c>
      <c r="Q22" s="14">
        <f>100*O22/'2024'!O22-100</f>
        <v>-4.7993626446896087E-4</v>
      </c>
      <c r="R22" s="14">
        <f>100*P22/'2024'!P22-100</f>
        <v>1.8074812382113521</v>
      </c>
      <c r="S22" s="14">
        <f t="shared" si="5"/>
        <v>1.9484005535665414</v>
      </c>
    </row>
    <row r="23" spans="1:19" s="35" customFormat="1" ht="33.75" customHeight="1" x14ac:dyDescent="0.3">
      <c r="A23" s="73" t="s">
        <v>16</v>
      </c>
      <c r="B23" s="74"/>
      <c r="C23" s="74"/>
      <c r="D23" s="74"/>
      <c r="E23" s="74"/>
      <c r="F23" s="74"/>
      <c r="G23" s="75"/>
      <c r="H23" s="74"/>
      <c r="I23" s="75"/>
      <c r="J23" s="74"/>
      <c r="K23" s="74"/>
      <c r="L23" s="74"/>
      <c r="M23" s="75"/>
      <c r="N23" s="74"/>
      <c r="O23" s="75"/>
      <c r="P23" s="75"/>
      <c r="Q23" s="74"/>
      <c r="R23" s="74"/>
      <c r="S23" s="74"/>
    </row>
    <row r="24" spans="1:19" s="35" customFormat="1" ht="13.8" x14ac:dyDescent="0.3">
      <c r="A24" s="41"/>
      <c r="B24" s="44" t="s">
        <v>87</v>
      </c>
      <c r="C24" s="43">
        <f>IF([2]Regionen!C9="...","",[2]Regionen!C9)</f>
        <v>4728</v>
      </c>
      <c r="D24" s="43">
        <f>IF([2]Regionen!D9="...","",[2]Regionen!D9)</f>
        <v>4444</v>
      </c>
      <c r="E24" s="43">
        <f>IF([2]Regionen!E9="...","",[2]Regionen!E9)</f>
        <v>348343</v>
      </c>
      <c r="F24" s="43">
        <f>IF([2]Regionen!F9="...","",[2]Regionen!F9)</f>
        <v>332004</v>
      </c>
      <c r="G24" s="43">
        <f>IF([2]Regionen!G9="...","",[2]Regionen!G9)</f>
        <v>1516865</v>
      </c>
      <c r="H24" s="43">
        <f>IF([2]Regionen!H9="...","",[2]Regionen!H9)</f>
        <v>-1.1000000000000001</v>
      </c>
      <c r="I24" s="43">
        <f>IF([2]Regionen!I9="...","",[2]Regionen!I9)</f>
        <v>1181165</v>
      </c>
      <c r="J24" s="43">
        <f>IF([2]Regionen!J9="...","",[2]Regionen!J9)</f>
        <v>335700</v>
      </c>
      <c r="K24" s="43">
        <f>IF([2]Regionen!K9="...","",[2]Regionen!K9)</f>
        <v>-1</v>
      </c>
      <c r="L24" s="43">
        <f>IF([2]Regionen!L9="...","",[2]Regionen!L9)</f>
        <v>-1.2</v>
      </c>
      <c r="M24" s="43">
        <f>IF([2]Regionen!M9="...","",[2]Regionen!M9)</f>
        <v>3411657</v>
      </c>
      <c r="N24" s="43">
        <f>IF([2]Regionen!N9="...","",[2]Regionen!N9)</f>
        <v>-2.4</v>
      </c>
      <c r="O24" s="43">
        <f>IF([2]Regionen!O9="...","",[2]Regionen!O9)</f>
        <v>2741878</v>
      </c>
      <c r="P24" s="43">
        <f>IF([2]Regionen!P9="...","",[2]Regionen!P9)</f>
        <v>669779</v>
      </c>
      <c r="Q24" s="43">
        <f>IF([2]Regionen!Q9="...","",[2]Regionen!Q9)</f>
        <v>-1.7</v>
      </c>
      <c r="R24" s="43">
        <f>IF([2]Regionen!R9="...","",[2]Regionen!R9)</f>
        <v>-5</v>
      </c>
      <c r="S24" s="43">
        <f>IF([2]Regionen!S9="...","",[2]Regionen!S9)</f>
        <v>2.2000000000000002</v>
      </c>
    </row>
    <row r="25" spans="1:19" s="35" customFormat="1" ht="13.8" x14ac:dyDescent="0.3">
      <c r="A25" s="41"/>
      <c r="B25" s="44" t="s">
        <v>99</v>
      </c>
      <c r="C25" s="45"/>
      <c r="D25" s="45"/>
      <c r="E25" s="45"/>
      <c r="F25" s="45"/>
      <c r="G25" s="46"/>
      <c r="H25" s="45"/>
      <c r="I25" s="46"/>
      <c r="J25" s="45"/>
      <c r="K25" s="45"/>
      <c r="L25" s="45"/>
      <c r="M25" s="46"/>
      <c r="N25" s="45"/>
      <c r="O25" s="46"/>
      <c r="P25" s="46"/>
      <c r="Q25" s="45"/>
      <c r="R25" s="45"/>
      <c r="S25" s="45"/>
    </row>
    <row r="26" spans="1:19" s="35" customFormat="1" x14ac:dyDescent="0.25">
      <c r="A26" s="42" t="s">
        <v>19</v>
      </c>
      <c r="B26" s="44" t="s">
        <v>88</v>
      </c>
      <c r="C26" s="43">
        <f>IF([2]Regionen!C11="...","",[2]Regionen!C11)</f>
        <v>406</v>
      </c>
      <c r="D26" s="43">
        <f>IF([2]Regionen!D11="...","",[2]Regionen!D11)</f>
        <v>362</v>
      </c>
      <c r="E26" s="43">
        <f>IF([2]Regionen!E11="...","",[2]Regionen!E11)</f>
        <v>20852</v>
      </c>
      <c r="F26" s="43">
        <f>IF([2]Regionen!F11="...","",[2]Regionen!F11)</f>
        <v>19682</v>
      </c>
      <c r="G26" s="43">
        <f>IF([2]Regionen!G11="...","",[2]Regionen!G11)</f>
        <v>64191</v>
      </c>
      <c r="H26" s="43">
        <f>IF([2]Regionen!H11="...","",[2]Regionen!H11)</f>
        <v>-3.6</v>
      </c>
      <c r="I26" s="43">
        <f>IF([2]Regionen!I11="...","",[2]Regionen!I11)</f>
        <v>45674</v>
      </c>
      <c r="J26" s="43">
        <f>IF([2]Regionen!J11="...","",[2]Regionen!J11)</f>
        <v>18517</v>
      </c>
      <c r="K26" s="43">
        <f>IF([2]Regionen!K11="...","",[2]Regionen!K11)</f>
        <v>-8.1999999999999993</v>
      </c>
      <c r="L26" s="43">
        <f>IF([2]Regionen!L11="...","",[2]Regionen!L11)</f>
        <v>10.199999999999999</v>
      </c>
      <c r="M26" s="43">
        <f>IF([2]Regionen!M11="...","",[2]Regionen!M11)</f>
        <v>160061</v>
      </c>
      <c r="N26" s="43">
        <f>IF([2]Regionen!N11="...","",[2]Regionen!N11)</f>
        <v>-2.6</v>
      </c>
      <c r="O26" s="43">
        <f>IF([2]Regionen!O11="...","",[2]Regionen!O11)</f>
        <v>124459</v>
      </c>
      <c r="P26" s="43">
        <f>IF([2]Regionen!P11="...","",[2]Regionen!P11)</f>
        <v>35602</v>
      </c>
      <c r="Q26" s="43">
        <f>IF([2]Regionen!Q11="...","",[2]Regionen!Q11)</f>
        <v>-4.8</v>
      </c>
      <c r="R26" s="43">
        <f>IF([2]Regionen!R11="...","",[2]Regionen!R11)</f>
        <v>5.8</v>
      </c>
      <c r="S26" s="43">
        <f>IF([2]Regionen!S11="...","",[2]Regionen!S11)</f>
        <v>2.5</v>
      </c>
    </row>
    <row r="27" spans="1:19" s="35" customFormat="1" x14ac:dyDescent="0.25">
      <c r="A27" s="42" t="s">
        <v>21</v>
      </c>
      <c r="B27" s="44" t="s">
        <v>89</v>
      </c>
      <c r="C27" s="43">
        <f>IF([2]Regionen!C12="...","",[2]Regionen!C12)</f>
        <v>512</v>
      </c>
      <c r="D27" s="43">
        <f>IF([2]Regionen!D12="...","",[2]Regionen!D12)</f>
        <v>478</v>
      </c>
      <c r="E27" s="43">
        <f>IF([2]Regionen!E12="...","",[2]Regionen!E12)</f>
        <v>30148</v>
      </c>
      <c r="F27" s="43">
        <f>IF([2]Regionen!F12="...","",[2]Regionen!F12)</f>
        <v>28391</v>
      </c>
      <c r="G27" s="43">
        <f>IF([2]Regionen!G12="...","",[2]Regionen!G12)</f>
        <v>121064</v>
      </c>
      <c r="H27" s="43">
        <f>IF([2]Regionen!H12="...","",[2]Regionen!H12)</f>
        <v>0.4</v>
      </c>
      <c r="I27" s="43">
        <f>IF([2]Regionen!I12="...","",[2]Regionen!I12)</f>
        <v>99639</v>
      </c>
      <c r="J27" s="43">
        <f>IF([2]Regionen!J12="...","",[2]Regionen!J12)</f>
        <v>21425</v>
      </c>
      <c r="K27" s="43">
        <f>IF([2]Regionen!K12="...","",[2]Regionen!K12)</f>
        <v>-1</v>
      </c>
      <c r="L27" s="43">
        <f>IF([2]Regionen!L12="...","",[2]Regionen!L12)</f>
        <v>7.3</v>
      </c>
      <c r="M27" s="43">
        <f>IF([2]Regionen!M12="...","",[2]Regionen!M12)</f>
        <v>267581</v>
      </c>
      <c r="N27" s="43">
        <f>IF([2]Regionen!N12="...","",[2]Regionen!N12)</f>
        <v>-4.7</v>
      </c>
      <c r="O27" s="43">
        <f>IF([2]Regionen!O12="...","",[2]Regionen!O12)</f>
        <v>223753</v>
      </c>
      <c r="P27" s="43">
        <f>IF([2]Regionen!P12="...","",[2]Regionen!P12)</f>
        <v>43828</v>
      </c>
      <c r="Q27" s="43">
        <f>IF([2]Regionen!Q12="...","",[2]Regionen!Q12)</f>
        <v>-6.7</v>
      </c>
      <c r="R27" s="43">
        <f>IF([2]Regionen!R12="...","",[2]Regionen!R12)</f>
        <v>6.8</v>
      </c>
      <c r="S27" s="43">
        <f>IF([2]Regionen!S12="...","",[2]Regionen!S12)</f>
        <v>2.2000000000000002</v>
      </c>
    </row>
    <row r="28" spans="1:19" s="35" customFormat="1" x14ac:dyDescent="0.25">
      <c r="A28" s="42" t="s">
        <v>23</v>
      </c>
      <c r="B28" s="44" t="s">
        <v>90</v>
      </c>
      <c r="C28" s="43">
        <f>IF([2]Regionen!C13="...","",[2]Regionen!C13)</f>
        <v>549</v>
      </c>
      <c r="D28" s="43">
        <f>IF([2]Regionen!D13="...","",[2]Regionen!D13)</f>
        <v>521</v>
      </c>
      <c r="E28" s="43">
        <f>IF([2]Regionen!E13="...","",[2]Regionen!E13)</f>
        <v>28674</v>
      </c>
      <c r="F28" s="43">
        <f>IF([2]Regionen!F13="...","",[2]Regionen!F13)</f>
        <v>27469</v>
      </c>
      <c r="G28" s="43">
        <f>IF([2]Regionen!G13="...","",[2]Regionen!G13)</f>
        <v>100572</v>
      </c>
      <c r="H28" s="43">
        <f>IF([2]Regionen!H13="...","",[2]Regionen!H13)</f>
        <v>1.4</v>
      </c>
      <c r="I28" s="43">
        <f>IF([2]Regionen!I13="...","",[2]Regionen!I13)</f>
        <v>87247</v>
      </c>
      <c r="J28" s="43">
        <f>IF([2]Regionen!J13="...","",[2]Regionen!J13)</f>
        <v>13325</v>
      </c>
      <c r="K28" s="43">
        <f>IF([2]Regionen!K13="...","",[2]Regionen!K13)</f>
        <v>-2.5</v>
      </c>
      <c r="L28" s="43">
        <f>IF([2]Regionen!L13="...","",[2]Regionen!L13)</f>
        <v>38.1</v>
      </c>
      <c r="M28" s="43">
        <f>IF([2]Regionen!M13="...","",[2]Regionen!M13)</f>
        <v>267677</v>
      </c>
      <c r="N28" s="43">
        <f>IF([2]Regionen!N13="...","",[2]Regionen!N13)</f>
        <v>-1.1000000000000001</v>
      </c>
      <c r="O28" s="43">
        <f>IF([2]Regionen!O13="...","",[2]Regionen!O13)</f>
        <v>237877</v>
      </c>
      <c r="P28" s="43">
        <f>IF([2]Regionen!P13="...","",[2]Regionen!P13)</f>
        <v>29800</v>
      </c>
      <c r="Q28" s="43">
        <f>IF([2]Regionen!Q13="...","",[2]Regionen!Q13)</f>
        <v>-3.2</v>
      </c>
      <c r="R28" s="43">
        <f>IF([2]Regionen!R13="...","",[2]Regionen!R13)</f>
        <v>18.899999999999999</v>
      </c>
      <c r="S28" s="43">
        <f>IF([2]Regionen!S13="...","",[2]Regionen!S13)</f>
        <v>2.7</v>
      </c>
    </row>
    <row r="29" spans="1:19" s="35" customFormat="1" x14ac:dyDescent="0.25">
      <c r="A29" s="42" t="s">
        <v>25</v>
      </c>
      <c r="B29" s="44" t="s">
        <v>91</v>
      </c>
      <c r="C29" s="43">
        <f>IF([2]Regionen!C14="...","",[2]Regionen!C14)</f>
        <v>694</v>
      </c>
      <c r="D29" s="43">
        <f>IF([2]Regionen!D14="...","",[2]Regionen!D14)</f>
        <v>633</v>
      </c>
      <c r="E29" s="43">
        <f>IF([2]Regionen!E14="...","",[2]Regionen!E14)</f>
        <v>40302</v>
      </c>
      <c r="F29" s="43">
        <f>IF([2]Regionen!F14="...","",[2]Regionen!F14)</f>
        <v>37415</v>
      </c>
      <c r="G29" s="43">
        <f>IF([2]Regionen!G14="...","",[2]Regionen!G14)</f>
        <v>114852</v>
      </c>
      <c r="H29" s="43">
        <f>IF([2]Regionen!H14="...","",[2]Regionen!H14)</f>
        <v>4.5999999999999996</v>
      </c>
      <c r="I29" s="43">
        <f>IF([2]Regionen!I14="...","",[2]Regionen!I14)</f>
        <v>105432</v>
      </c>
      <c r="J29" s="43">
        <f>IF([2]Regionen!J14="...","",[2]Regionen!J14)</f>
        <v>9420</v>
      </c>
      <c r="K29" s="43">
        <f>IF([2]Regionen!K14="...","",[2]Regionen!K14)</f>
        <v>5.3</v>
      </c>
      <c r="L29" s="43">
        <f>IF([2]Regionen!L14="...","",[2]Regionen!L14)</f>
        <v>-1.9</v>
      </c>
      <c r="M29" s="43">
        <f>IF([2]Regionen!M14="...","",[2]Regionen!M14)</f>
        <v>422222</v>
      </c>
      <c r="N29" s="43">
        <f>IF([2]Regionen!N14="...","",[2]Regionen!N14)</f>
        <v>1.2</v>
      </c>
      <c r="O29" s="43">
        <f>IF([2]Regionen!O14="...","",[2]Regionen!O14)</f>
        <v>399524</v>
      </c>
      <c r="P29" s="43">
        <f>IF([2]Regionen!P14="...","",[2]Regionen!P14)</f>
        <v>22698</v>
      </c>
      <c r="Q29" s="43">
        <f>IF([2]Regionen!Q14="...","",[2]Regionen!Q14)</f>
        <v>1.7</v>
      </c>
      <c r="R29" s="43">
        <f>IF([2]Regionen!R14="...","",[2]Regionen!R14)</f>
        <v>-7.3</v>
      </c>
      <c r="S29" s="43">
        <f>IF([2]Regionen!S14="...","",[2]Regionen!S14)</f>
        <v>3.7</v>
      </c>
    </row>
    <row r="30" spans="1:19" s="35" customFormat="1" x14ac:dyDescent="0.25">
      <c r="A30" s="42" t="s">
        <v>27</v>
      </c>
      <c r="B30" s="44" t="s">
        <v>92</v>
      </c>
      <c r="C30" s="43">
        <f>IF([2]Regionen!C15="...","",[2]Regionen!C15)</f>
        <v>758</v>
      </c>
      <c r="D30" s="43">
        <f>IF([2]Regionen!D15="...","",[2]Regionen!D15)</f>
        <v>729</v>
      </c>
      <c r="E30" s="43">
        <f>IF([2]Regionen!E15="...","",[2]Regionen!E15)</f>
        <v>43211</v>
      </c>
      <c r="F30" s="43">
        <f>IF([2]Regionen!F15="...","",[2]Regionen!F15)</f>
        <v>41803</v>
      </c>
      <c r="G30" s="43">
        <f>IF([2]Regionen!G15="...","",[2]Regionen!G15)</f>
        <v>155964</v>
      </c>
      <c r="H30" s="43">
        <f>IF([2]Regionen!H15="...","",[2]Regionen!H15)</f>
        <v>5</v>
      </c>
      <c r="I30" s="43">
        <f>IF([2]Regionen!I15="...","",[2]Regionen!I15)</f>
        <v>122767</v>
      </c>
      <c r="J30" s="43">
        <f>IF([2]Regionen!J15="...","",[2]Regionen!J15)</f>
        <v>33197</v>
      </c>
      <c r="K30" s="43">
        <f>IF([2]Regionen!K15="...","",[2]Regionen!K15)</f>
        <v>8.3000000000000007</v>
      </c>
      <c r="L30" s="43">
        <f>IF([2]Regionen!L15="...","",[2]Regionen!L15)</f>
        <v>-5.9</v>
      </c>
      <c r="M30" s="43">
        <f>IF([2]Regionen!M15="...","",[2]Regionen!M15)</f>
        <v>461072</v>
      </c>
      <c r="N30" s="43">
        <f>IF([2]Regionen!N15="...","",[2]Regionen!N15)</f>
        <v>1.2</v>
      </c>
      <c r="O30" s="43">
        <f>IF([2]Regionen!O15="...","",[2]Regionen!O15)</f>
        <v>367385</v>
      </c>
      <c r="P30" s="43">
        <f>IF([2]Regionen!P15="...","",[2]Regionen!P15)</f>
        <v>93687</v>
      </c>
      <c r="Q30" s="43">
        <f>IF([2]Regionen!Q15="...","",[2]Regionen!Q15)</f>
        <v>5.3</v>
      </c>
      <c r="R30" s="43">
        <f>IF([2]Regionen!R15="...","",[2]Regionen!R15)</f>
        <v>-12</v>
      </c>
      <c r="S30" s="43">
        <f>IF([2]Regionen!S15="...","",[2]Regionen!S15)</f>
        <v>3</v>
      </c>
    </row>
    <row r="31" spans="1:19" s="35" customFormat="1" x14ac:dyDescent="0.25">
      <c r="A31" s="42" t="s">
        <v>29</v>
      </c>
      <c r="B31" s="44" t="s">
        <v>109</v>
      </c>
      <c r="C31" s="43">
        <f>IF([2]Regionen!C16="...","",[2]Regionen!C16)</f>
        <v>96</v>
      </c>
      <c r="D31" s="43">
        <f>IF([2]Regionen!D16="...","",[2]Regionen!D16)</f>
        <v>91</v>
      </c>
      <c r="E31" s="43">
        <f>IF([2]Regionen!E16="...","",[2]Regionen!E16)</f>
        <v>5079</v>
      </c>
      <c r="F31" s="43">
        <f>IF([2]Regionen!F16="...","",[2]Regionen!F16)</f>
        <v>4823</v>
      </c>
      <c r="G31" s="43">
        <f>IF([2]Regionen!G16="...","",[2]Regionen!G16)</f>
        <v>13648</v>
      </c>
      <c r="H31" s="43">
        <f>IF([2]Regionen!H16="...","",[2]Regionen!H16)</f>
        <v>-0.1</v>
      </c>
      <c r="I31" s="43">
        <f>IF([2]Regionen!I16="...","",[2]Regionen!I16)</f>
        <v>11517</v>
      </c>
      <c r="J31" s="43">
        <f>IF([2]Regionen!J16="...","",[2]Regionen!J16)</f>
        <v>2131</v>
      </c>
      <c r="K31" s="43">
        <f>IF([2]Regionen!K16="...","",[2]Regionen!K16)</f>
        <v>-1.7</v>
      </c>
      <c r="L31" s="43">
        <f>IF([2]Regionen!L16="...","",[2]Regionen!L16)</f>
        <v>9.5</v>
      </c>
      <c r="M31" s="43">
        <f>IF([2]Regionen!M16="...","",[2]Regionen!M16)</f>
        <v>51697</v>
      </c>
      <c r="N31" s="43">
        <f>IF([2]Regionen!N16="...","",[2]Regionen!N16)</f>
        <v>27</v>
      </c>
      <c r="O31" s="43">
        <f>IF([2]Regionen!O16="...","",[2]Regionen!O16)</f>
        <v>47079</v>
      </c>
      <c r="P31" s="43">
        <f>IF([2]Regionen!P16="...","",[2]Regionen!P16)</f>
        <v>4618</v>
      </c>
      <c r="Q31" s="43">
        <f>IF([2]Regionen!Q16="...","",[2]Regionen!Q16)</f>
        <v>28.4</v>
      </c>
      <c r="R31" s="43">
        <f>IF([2]Regionen!R16="...","",[2]Regionen!R16)</f>
        <v>14.1</v>
      </c>
      <c r="S31" s="43">
        <f>IF([2]Regionen!S16="...","",[2]Regionen!S16)</f>
        <v>3.8</v>
      </c>
    </row>
    <row r="32" spans="1:19" s="35" customFormat="1" x14ac:dyDescent="0.25">
      <c r="A32" s="42" t="s">
        <v>30</v>
      </c>
      <c r="B32" s="44" t="s">
        <v>93</v>
      </c>
      <c r="C32" s="43">
        <f>IF([2]Regionen!C17="...","",[2]Regionen!C17)</f>
        <v>172</v>
      </c>
      <c r="D32" s="43">
        <f>IF([2]Regionen!D17="...","",[2]Regionen!D17)</f>
        <v>163</v>
      </c>
      <c r="E32" s="43">
        <f>IF([2]Regionen!E17="...","",[2]Regionen!E17)</f>
        <v>10431</v>
      </c>
      <c r="F32" s="43">
        <f>IF([2]Regionen!F17="...","",[2]Regionen!F17)</f>
        <v>9926</v>
      </c>
      <c r="G32" s="43">
        <f>IF([2]Regionen!G17="...","",[2]Regionen!G17)</f>
        <v>32399</v>
      </c>
      <c r="H32" s="43">
        <f>IF([2]Regionen!H17="...","",[2]Regionen!H17)</f>
        <v>-0.8</v>
      </c>
      <c r="I32" s="43">
        <f>IF([2]Regionen!I17="...","",[2]Regionen!I17)</f>
        <v>29250</v>
      </c>
      <c r="J32" s="43">
        <f>IF([2]Regionen!J17="...","",[2]Regionen!J17)</f>
        <v>3149</v>
      </c>
      <c r="K32" s="43">
        <f>IF([2]Regionen!K17="...","",[2]Regionen!K17)</f>
        <v>1.3</v>
      </c>
      <c r="L32" s="43">
        <f>IF([2]Regionen!L17="...","",[2]Regionen!L17)</f>
        <v>-16.8</v>
      </c>
      <c r="M32" s="43">
        <f>IF([2]Regionen!M17="...","",[2]Regionen!M17)</f>
        <v>91545</v>
      </c>
      <c r="N32" s="43">
        <f>IF([2]Regionen!N17="...","",[2]Regionen!N17)</f>
        <v>-2.6</v>
      </c>
      <c r="O32" s="43">
        <f>IF([2]Regionen!O17="...","",[2]Regionen!O17)</f>
        <v>84526</v>
      </c>
      <c r="P32" s="43">
        <f>IF([2]Regionen!P17="...","",[2]Regionen!P17)</f>
        <v>7019</v>
      </c>
      <c r="Q32" s="43">
        <f>IF([2]Regionen!Q17="...","",[2]Regionen!Q17)</f>
        <v>0.3</v>
      </c>
      <c r="R32" s="43">
        <f>IF([2]Regionen!R17="...","",[2]Regionen!R17)</f>
        <v>-27.4</v>
      </c>
      <c r="S32" s="43">
        <f>IF([2]Regionen!S17="...","",[2]Regionen!S17)</f>
        <v>2.8</v>
      </c>
    </row>
    <row r="33" spans="1:19" s="35" customFormat="1" x14ac:dyDescent="0.25">
      <c r="A33" s="42" t="s">
        <v>32</v>
      </c>
      <c r="B33" s="44" t="s">
        <v>94</v>
      </c>
      <c r="C33" s="43">
        <f>IF([2]Regionen!C18="...","",[2]Regionen!C18)</f>
        <v>71</v>
      </c>
      <c r="D33" s="43">
        <f>IF([2]Regionen!D18="...","",[2]Regionen!D18)</f>
        <v>70</v>
      </c>
      <c r="E33" s="43">
        <f>IF([2]Regionen!E18="...","",[2]Regionen!E18)</f>
        <v>6000</v>
      </c>
      <c r="F33" s="43">
        <f>IF([2]Regionen!F18="...","",[2]Regionen!F18)</f>
        <v>5656</v>
      </c>
      <c r="G33" s="43">
        <f>IF([2]Regionen!G18="...","",[2]Regionen!G18)</f>
        <v>25329</v>
      </c>
      <c r="H33" s="43">
        <f>IF([2]Regionen!H18="...","",[2]Regionen!H18)</f>
        <v>5</v>
      </c>
      <c r="I33" s="43">
        <f>IF([2]Regionen!I18="...","",[2]Regionen!I18)</f>
        <v>20376</v>
      </c>
      <c r="J33" s="43">
        <f>IF([2]Regionen!J18="...","",[2]Regionen!J18)</f>
        <v>4953</v>
      </c>
      <c r="K33" s="43">
        <f>IF([2]Regionen!K18="...","",[2]Regionen!K18)</f>
        <v>0.6</v>
      </c>
      <c r="L33" s="43">
        <f>IF([2]Regionen!L18="...","",[2]Regionen!L18)</f>
        <v>27.8</v>
      </c>
      <c r="M33" s="43">
        <f>IF([2]Regionen!M18="...","",[2]Regionen!M18)</f>
        <v>60596</v>
      </c>
      <c r="N33" s="43">
        <f>IF([2]Regionen!N18="...","",[2]Regionen!N18)</f>
        <v>4.2</v>
      </c>
      <c r="O33" s="43">
        <f>IF([2]Regionen!O18="...","",[2]Regionen!O18)</f>
        <v>51639</v>
      </c>
      <c r="P33" s="43">
        <f>IF([2]Regionen!P18="...","",[2]Regionen!P18)</f>
        <v>8957</v>
      </c>
      <c r="Q33" s="43">
        <f>IF([2]Regionen!Q18="...","",[2]Regionen!Q18)</f>
        <v>1.2</v>
      </c>
      <c r="R33" s="43">
        <f>IF([2]Regionen!R18="...","",[2]Regionen!R18)</f>
        <v>26.1</v>
      </c>
      <c r="S33" s="43">
        <f>IF([2]Regionen!S18="...","",[2]Regionen!S18)</f>
        <v>2.4</v>
      </c>
    </row>
    <row r="34" spans="1:19" s="35" customFormat="1" x14ac:dyDescent="0.25">
      <c r="A34" s="42" t="s">
        <v>34</v>
      </c>
      <c r="B34" s="44" t="s">
        <v>95</v>
      </c>
      <c r="C34" s="43">
        <f>IF([2]Regionen!C19="...","",[2]Regionen!C19)</f>
        <v>217</v>
      </c>
      <c r="D34" s="43">
        <f>IF([2]Regionen!D19="...","",[2]Regionen!D19)</f>
        <v>204</v>
      </c>
      <c r="E34" s="43">
        <f>IF([2]Regionen!E19="...","",[2]Regionen!E19)</f>
        <v>19801</v>
      </c>
      <c r="F34" s="43">
        <f>IF([2]Regionen!F19="...","",[2]Regionen!F19)</f>
        <v>18964</v>
      </c>
      <c r="G34" s="43">
        <f>IF([2]Regionen!G19="...","",[2]Regionen!G19)</f>
        <v>81731</v>
      </c>
      <c r="H34" s="43">
        <f>IF([2]Regionen!H19="...","",[2]Regionen!H19)</f>
        <v>-5.4</v>
      </c>
      <c r="I34" s="43">
        <f>IF([2]Regionen!I19="...","",[2]Regionen!I19)</f>
        <v>69657</v>
      </c>
      <c r="J34" s="43">
        <f>IF([2]Regionen!J19="...","",[2]Regionen!J19)</f>
        <v>12074</v>
      </c>
      <c r="K34" s="43">
        <f>IF([2]Regionen!K19="...","",[2]Regionen!K19)</f>
        <v>-6</v>
      </c>
      <c r="L34" s="43">
        <f>IF([2]Regionen!L19="...","",[2]Regionen!L19)</f>
        <v>-2.2999999999999998</v>
      </c>
      <c r="M34" s="43">
        <f>IF([2]Regionen!M19="...","",[2]Regionen!M19)</f>
        <v>168258</v>
      </c>
      <c r="N34" s="43">
        <f>IF([2]Regionen!N19="...","",[2]Regionen!N19)</f>
        <v>-4.3</v>
      </c>
      <c r="O34" s="43">
        <f>IF([2]Regionen!O19="...","",[2]Regionen!O19)</f>
        <v>142251</v>
      </c>
      <c r="P34" s="43">
        <f>IF([2]Regionen!P19="...","",[2]Regionen!P19)</f>
        <v>26007</v>
      </c>
      <c r="Q34" s="43">
        <f>IF([2]Regionen!Q19="...","",[2]Regionen!Q19)</f>
        <v>-4.8</v>
      </c>
      <c r="R34" s="43">
        <f>IF([2]Regionen!R19="...","",[2]Regionen!R19)</f>
        <v>-1.6</v>
      </c>
      <c r="S34" s="43">
        <f>IF([2]Regionen!S19="...","",[2]Regionen!S19)</f>
        <v>2.1</v>
      </c>
    </row>
    <row r="35" spans="1:19" s="35" customFormat="1" x14ac:dyDescent="0.25">
      <c r="A35" s="42" t="s">
        <v>36</v>
      </c>
      <c r="B35" s="44" t="s">
        <v>96</v>
      </c>
      <c r="C35" s="43">
        <f>IF([2]Regionen!C20="...","",[2]Regionen!C20)</f>
        <v>356</v>
      </c>
      <c r="D35" s="43">
        <f>IF([2]Regionen!D20="...","",[2]Regionen!D20)</f>
        <v>337</v>
      </c>
      <c r="E35" s="43">
        <f>IF([2]Regionen!E20="...","",[2]Regionen!E20)</f>
        <v>47256</v>
      </c>
      <c r="F35" s="43">
        <f>IF([2]Regionen!F20="...","",[2]Regionen!F20)</f>
        <v>45274</v>
      </c>
      <c r="G35" s="43">
        <f>IF([2]Regionen!G20="...","",[2]Regionen!G20)</f>
        <v>283411</v>
      </c>
      <c r="H35" s="43">
        <f>IF([2]Regionen!H20="...","",[2]Regionen!H20)</f>
        <v>-8.4</v>
      </c>
      <c r="I35" s="43">
        <f>IF([2]Regionen!I20="...","",[2]Regionen!I20)</f>
        <v>203356</v>
      </c>
      <c r="J35" s="43">
        <f>IF([2]Regionen!J20="...","",[2]Regionen!J20)</f>
        <v>80055</v>
      </c>
      <c r="K35" s="43">
        <f>IF([2]Regionen!K20="...","",[2]Regionen!K20)</f>
        <v>-6.7</v>
      </c>
      <c r="L35" s="43">
        <f>IF([2]Regionen!L20="...","",[2]Regionen!L20)</f>
        <v>-12.6</v>
      </c>
      <c r="M35" s="43">
        <f>IF([2]Regionen!M20="...","",[2]Regionen!M20)</f>
        <v>492178</v>
      </c>
      <c r="N35" s="43">
        <f>IF([2]Regionen!N20="...","",[2]Regionen!N20)</f>
        <v>-13.6</v>
      </c>
      <c r="O35" s="43">
        <f>IF([2]Regionen!O20="...","",[2]Regionen!O20)</f>
        <v>354658</v>
      </c>
      <c r="P35" s="43">
        <f>IF([2]Regionen!P20="...","",[2]Regionen!P20)</f>
        <v>137520</v>
      </c>
      <c r="Q35" s="43">
        <f>IF([2]Regionen!Q20="...","",[2]Regionen!Q20)</f>
        <v>-10.7</v>
      </c>
      <c r="R35" s="43">
        <f>IF([2]Regionen!R20="...","",[2]Regionen!R20)</f>
        <v>-20.5</v>
      </c>
      <c r="S35" s="43">
        <f>IF([2]Regionen!S20="...","",[2]Regionen!S20)</f>
        <v>1.7</v>
      </c>
    </row>
    <row r="36" spans="1:19" s="35" customFormat="1" x14ac:dyDescent="0.25">
      <c r="A36" s="42" t="s">
        <v>38</v>
      </c>
      <c r="B36" s="44" t="s">
        <v>97</v>
      </c>
      <c r="C36" s="43">
        <f>IF([2]Regionen!C21="...","",[2]Regionen!C21)</f>
        <v>322</v>
      </c>
      <c r="D36" s="43">
        <f>IF([2]Regionen!D21="...","",[2]Regionen!D21)</f>
        <v>299</v>
      </c>
      <c r="E36" s="43">
        <f>IF([2]Regionen!E21="...","",[2]Regionen!E21)</f>
        <v>45489</v>
      </c>
      <c r="F36" s="43">
        <f>IF([2]Regionen!F21="...","",[2]Regionen!F21)</f>
        <v>43547</v>
      </c>
      <c r="G36" s="43">
        <f>IF([2]Regionen!G21="...","",[2]Regionen!G21)</f>
        <v>269921</v>
      </c>
      <c r="H36" s="43">
        <f>IF([2]Regionen!H21="...","",[2]Regionen!H21)</f>
        <v>-3.1</v>
      </c>
      <c r="I36" s="43">
        <f>IF([2]Regionen!I21="...","",[2]Regionen!I21)</f>
        <v>178862</v>
      </c>
      <c r="J36" s="43">
        <f>IF([2]Regionen!J21="...","",[2]Regionen!J21)</f>
        <v>91059</v>
      </c>
      <c r="K36" s="43">
        <f>IF([2]Regionen!K21="...","",[2]Regionen!K21)</f>
        <v>-4.5</v>
      </c>
      <c r="L36" s="43">
        <f>IF([2]Regionen!L21="...","",[2]Regionen!L21)</f>
        <v>0</v>
      </c>
      <c r="M36" s="43">
        <f>IF([2]Regionen!M21="...","",[2]Regionen!M21)</f>
        <v>468640</v>
      </c>
      <c r="N36" s="43">
        <f>IF([2]Regionen!N21="...","",[2]Regionen!N21)</f>
        <v>-2</v>
      </c>
      <c r="O36" s="43">
        <f>IF([2]Regionen!O21="...","",[2]Regionen!O21)</f>
        <v>293406</v>
      </c>
      <c r="P36" s="43">
        <f>IF([2]Regionen!P21="...","",[2]Regionen!P21)</f>
        <v>175234</v>
      </c>
      <c r="Q36" s="43">
        <f>IF([2]Regionen!Q21="...","",[2]Regionen!Q21)</f>
        <v>-4.2</v>
      </c>
      <c r="R36" s="43">
        <f>IF([2]Regionen!R21="...","",[2]Regionen!R21)</f>
        <v>2.1</v>
      </c>
      <c r="S36" s="43">
        <f>IF([2]Regionen!S21="...","",[2]Regionen!S21)</f>
        <v>1.7</v>
      </c>
    </row>
    <row r="37" spans="1:19" s="35" customFormat="1" x14ac:dyDescent="0.25">
      <c r="A37" s="42" t="s">
        <v>40</v>
      </c>
      <c r="B37" s="44" t="s">
        <v>98</v>
      </c>
      <c r="C37" s="43">
        <f>IF([2]Regionen!C22="...","",[2]Regionen!C22)</f>
        <v>575</v>
      </c>
      <c r="D37" s="43">
        <f>IF([2]Regionen!D22="...","",[2]Regionen!D22)</f>
        <v>557</v>
      </c>
      <c r="E37" s="43">
        <f>IF([2]Regionen!E22="...","",[2]Regionen!E22)</f>
        <v>51100</v>
      </c>
      <c r="F37" s="43">
        <f>IF([2]Regionen!F22="...","",[2]Regionen!F22)</f>
        <v>49054</v>
      </c>
      <c r="G37" s="43">
        <f>IF([2]Regionen!G22="...","",[2]Regionen!G22)</f>
        <v>253783</v>
      </c>
      <c r="H37" s="43">
        <f>IF([2]Regionen!H22="...","",[2]Regionen!H22)</f>
        <v>4.2</v>
      </c>
      <c r="I37" s="43">
        <f>IF([2]Regionen!I22="...","",[2]Regionen!I22)</f>
        <v>207388</v>
      </c>
      <c r="J37" s="43">
        <f>IF([2]Regionen!J22="...","",[2]Regionen!J22)</f>
        <v>46395</v>
      </c>
      <c r="K37" s="43">
        <f>IF([2]Regionen!K22="...","",[2]Regionen!K22)</f>
        <v>3.9</v>
      </c>
      <c r="L37" s="43">
        <f>IF([2]Regionen!L22="...","",[2]Regionen!L22)</f>
        <v>5.5</v>
      </c>
      <c r="M37" s="43">
        <f>IF([2]Regionen!M22="...","",[2]Regionen!M22)</f>
        <v>500130</v>
      </c>
      <c r="N37" s="43">
        <f>IF([2]Regionen!N22="...","",[2]Regionen!N22)</f>
        <v>2.1</v>
      </c>
      <c r="O37" s="43">
        <f>IF([2]Regionen!O22="...","",[2]Regionen!O22)</f>
        <v>415321</v>
      </c>
      <c r="P37" s="43">
        <f>IF([2]Regionen!P22="...","",[2]Regionen!P22)</f>
        <v>84809</v>
      </c>
      <c r="Q37" s="43">
        <f>IF([2]Regionen!Q22="...","",[2]Regionen!Q22)</f>
        <v>1.9</v>
      </c>
      <c r="R37" s="43">
        <f>IF([2]Regionen!R22="...","",[2]Regionen!R22)</f>
        <v>2.7</v>
      </c>
      <c r="S37" s="43">
        <f>IF([2]Regionen!S22="...","",[2]Regionen!S22)</f>
        <v>2</v>
      </c>
    </row>
    <row r="38" spans="1:19" s="35" customFormat="1" ht="33.75" customHeight="1" x14ac:dyDescent="0.3">
      <c r="A38" s="68" t="s">
        <v>42</v>
      </c>
      <c r="B38" s="69"/>
      <c r="C38" s="69"/>
      <c r="D38" s="69"/>
      <c r="E38" s="69"/>
      <c r="F38" s="69"/>
      <c r="G38" s="70"/>
      <c r="H38" s="69"/>
      <c r="I38" s="70"/>
      <c r="J38" s="69"/>
      <c r="K38" s="69"/>
      <c r="L38" s="69"/>
      <c r="M38" s="70"/>
      <c r="N38" s="69"/>
      <c r="O38" s="70"/>
      <c r="P38" s="70"/>
      <c r="Q38" s="69"/>
      <c r="R38" s="69"/>
      <c r="S38" s="69"/>
    </row>
    <row r="39" spans="1:19" s="35" customFormat="1" ht="13.8" x14ac:dyDescent="0.3">
      <c r="A39" s="41"/>
      <c r="B39" s="44" t="s">
        <v>87</v>
      </c>
      <c r="C39" s="43">
        <f>IF([2]Regionen!C24="...","",[2]Regionen!C24)</f>
        <v>4706</v>
      </c>
      <c r="D39" s="43">
        <f>IF([2]Regionen!D24="...","",[2]Regionen!D24)</f>
        <v>4458</v>
      </c>
      <c r="E39" s="43">
        <f>IF([2]Regionen!E24="...","",[2]Regionen!E24)</f>
        <v>347848</v>
      </c>
      <c r="F39" s="43">
        <f>IF([2]Regionen!F24="...","",[2]Regionen!F24)</f>
        <v>331948</v>
      </c>
      <c r="G39" s="43">
        <f>IF([2]Regionen!G24="...","",[2]Regionen!G24)</f>
        <v>1623400</v>
      </c>
      <c r="H39" s="43">
        <f>IF([2]Regionen!H24="...","",[2]Regionen!H24)</f>
        <v>2.2000000000000002</v>
      </c>
      <c r="I39" s="43">
        <f>IF([2]Regionen!I24="...","",[2]Regionen!I24)</f>
        <v>1265529</v>
      </c>
      <c r="J39" s="43">
        <f>IF([2]Regionen!J24="...","",[2]Regionen!J24)</f>
        <v>357871</v>
      </c>
      <c r="K39" s="43">
        <f>IF([2]Regionen!K24="...","",[2]Regionen!K24)</f>
        <v>0.3</v>
      </c>
      <c r="L39" s="43">
        <f>IF([2]Regionen!L24="...","",[2]Regionen!L24)</f>
        <v>9.8000000000000007</v>
      </c>
      <c r="M39" s="43">
        <f>IF([2]Regionen!M24="...","",[2]Regionen!M24)</f>
        <v>3549277</v>
      </c>
      <c r="N39" s="43">
        <f>IF([2]Regionen!N24="...","",[2]Regionen!N24)</f>
        <v>-0.9</v>
      </c>
      <c r="O39" s="43">
        <f>IF([2]Regionen!O24="...","",[2]Regionen!O24)</f>
        <v>2828173</v>
      </c>
      <c r="P39" s="43">
        <f>IF([2]Regionen!P24="...","",[2]Regionen!P24)</f>
        <v>721104</v>
      </c>
      <c r="Q39" s="43">
        <f>IF([2]Regionen!Q24="...","",[2]Regionen!Q24)</f>
        <v>-2</v>
      </c>
      <c r="R39" s="43">
        <f>IF([2]Regionen!R24="...","",[2]Regionen!R24)</f>
        <v>3.5</v>
      </c>
      <c r="S39" s="43">
        <f>IF([2]Regionen!S24="...","",[2]Regionen!S24)</f>
        <v>2.2000000000000002</v>
      </c>
    </row>
    <row r="40" spans="1:19" s="35" customFormat="1" ht="13.8" x14ac:dyDescent="0.3">
      <c r="A40" s="41"/>
      <c r="B40" s="44" t="s">
        <v>99</v>
      </c>
      <c r="C40" s="45"/>
      <c r="D40" s="45"/>
      <c r="E40" s="45"/>
      <c r="F40" s="45"/>
      <c r="G40" s="46"/>
      <c r="H40" s="45"/>
      <c r="I40" s="46"/>
      <c r="J40" s="45"/>
      <c r="K40" s="45"/>
      <c r="L40" s="45"/>
      <c r="M40" s="46"/>
      <c r="N40" s="45"/>
      <c r="O40" s="46"/>
      <c r="P40" s="46"/>
      <c r="Q40" s="45"/>
      <c r="R40" s="45"/>
      <c r="S40" s="45"/>
    </row>
    <row r="41" spans="1:19" s="35" customFormat="1" x14ac:dyDescent="0.25">
      <c r="A41" s="42" t="s">
        <v>19</v>
      </c>
      <c r="B41" s="44" t="s">
        <v>88</v>
      </c>
      <c r="C41" s="43">
        <f>IF([2]Regionen!C26="...","",[2]Regionen!C26)</f>
        <v>402</v>
      </c>
      <c r="D41" s="43">
        <f>IF([2]Regionen!D26="...","",[2]Regionen!D26)</f>
        <v>367</v>
      </c>
      <c r="E41" s="43">
        <f>IF([2]Regionen!E26="...","",[2]Regionen!E26)</f>
        <v>20745</v>
      </c>
      <c r="F41" s="43">
        <f>IF([2]Regionen!F26="...","",[2]Regionen!F26)</f>
        <v>19761</v>
      </c>
      <c r="G41" s="43">
        <f>IF([2]Regionen!G26="...","",[2]Regionen!G26)</f>
        <v>69102</v>
      </c>
      <c r="H41" s="43">
        <f>IF([2]Regionen!H26="...","",[2]Regionen!H26)</f>
        <v>-4.2</v>
      </c>
      <c r="I41" s="43">
        <f>IF([2]Regionen!I26="...","",[2]Regionen!I26)</f>
        <v>48741</v>
      </c>
      <c r="J41" s="43">
        <f>IF([2]Regionen!J26="...","",[2]Regionen!J26)</f>
        <v>20361</v>
      </c>
      <c r="K41" s="43">
        <f>IF([2]Regionen!K26="...","",[2]Regionen!K26)</f>
        <v>-8.3000000000000007</v>
      </c>
      <c r="L41" s="43">
        <f>IF([2]Regionen!L26="...","",[2]Regionen!L26)</f>
        <v>7.2</v>
      </c>
      <c r="M41" s="43">
        <f>IF([2]Regionen!M26="...","",[2]Regionen!M26)</f>
        <v>159393</v>
      </c>
      <c r="N41" s="43">
        <f>IF([2]Regionen!N26="...","",[2]Regionen!N26)</f>
        <v>-6.3</v>
      </c>
      <c r="O41" s="43">
        <f>IF([2]Regionen!O26="...","",[2]Regionen!O26)</f>
        <v>121537</v>
      </c>
      <c r="P41" s="43">
        <f>IF([2]Regionen!P26="...","",[2]Regionen!P26)</f>
        <v>37856</v>
      </c>
      <c r="Q41" s="43">
        <f>IF([2]Regionen!Q26="...","",[2]Regionen!Q26)</f>
        <v>-7.2</v>
      </c>
      <c r="R41" s="43">
        <f>IF([2]Regionen!R26="...","",[2]Regionen!R26)</f>
        <v>-3.3</v>
      </c>
      <c r="S41" s="43">
        <f>IF([2]Regionen!S26="...","",[2]Regionen!S26)</f>
        <v>2.2999999999999998</v>
      </c>
    </row>
    <row r="42" spans="1:19" s="35" customFormat="1" x14ac:dyDescent="0.25">
      <c r="A42" s="42" t="s">
        <v>21</v>
      </c>
      <c r="B42" s="44" t="s">
        <v>89</v>
      </c>
      <c r="C42" s="43">
        <f>IF([2]Regionen!C27="...","",[2]Regionen!C27)</f>
        <v>511</v>
      </c>
      <c r="D42" s="43">
        <f>IF([2]Regionen!D27="...","",[2]Regionen!D27)</f>
        <v>478</v>
      </c>
      <c r="E42" s="43">
        <f>IF([2]Regionen!E27="...","",[2]Regionen!E27)</f>
        <v>30080</v>
      </c>
      <c r="F42" s="43">
        <f>IF([2]Regionen!F27="...","",[2]Regionen!F27)</f>
        <v>28285</v>
      </c>
      <c r="G42" s="43">
        <f>IF([2]Regionen!G27="...","",[2]Regionen!G27)</f>
        <v>125501</v>
      </c>
      <c r="H42" s="43">
        <f>IF([2]Regionen!H27="...","",[2]Regionen!H27)</f>
        <v>4.8</v>
      </c>
      <c r="I42" s="43">
        <f>IF([2]Regionen!I27="...","",[2]Regionen!I27)</f>
        <v>105017</v>
      </c>
      <c r="J42" s="43">
        <f>IF([2]Regionen!J27="...","",[2]Regionen!J27)</f>
        <v>20484</v>
      </c>
      <c r="K42" s="43">
        <f>IF([2]Regionen!K27="...","",[2]Regionen!K27)</f>
        <v>4.5999999999999996</v>
      </c>
      <c r="L42" s="43">
        <f>IF([2]Regionen!L27="...","",[2]Regionen!L27)</f>
        <v>5.9</v>
      </c>
      <c r="M42" s="43">
        <f>IF([2]Regionen!M27="...","",[2]Regionen!M27)</f>
        <v>273069</v>
      </c>
      <c r="N42" s="43">
        <f>IF([2]Regionen!N27="...","",[2]Regionen!N27)</f>
        <v>1</v>
      </c>
      <c r="O42" s="43">
        <f>IF([2]Regionen!O27="...","",[2]Regionen!O27)</f>
        <v>232531</v>
      </c>
      <c r="P42" s="43">
        <f>IF([2]Regionen!P27="...","",[2]Regionen!P27)</f>
        <v>40538</v>
      </c>
      <c r="Q42" s="43">
        <f>IF([2]Regionen!Q27="...","",[2]Regionen!Q27)</f>
        <v>0.8</v>
      </c>
      <c r="R42" s="43">
        <f>IF([2]Regionen!R27="...","",[2]Regionen!R27)</f>
        <v>2.2000000000000002</v>
      </c>
      <c r="S42" s="43">
        <f>IF([2]Regionen!S27="...","",[2]Regionen!S27)</f>
        <v>2.2000000000000002</v>
      </c>
    </row>
    <row r="43" spans="1:19" s="35" customFormat="1" x14ac:dyDescent="0.25">
      <c r="A43" s="42" t="s">
        <v>23</v>
      </c>
      <c r="B43" s="44" t="s">
        <v>90</v>
      </c>
      <c r="C43" s="43">
        <f>IF([2]Regionen!C28="...","",[2]Regionen!C28)</f>
        <v>545</v>
      </c>
      <c r="D43" s="43">
        <f>IF([2]Regionen!D28="...","",[2]Regionen!D28)</f>
        <v>523</v>
      </c>
      <c r="E43" s="43">
        <f>IF([2]Regionen!E28="...","",[2]Regionen!E28)</f>
        <v>28627</v>
      </c>
      <c r="F43" s="43">
        <f>IF([2]Regionen!F28="...","",[2]Regionen!F28)</f>
        <v>27614</v>
      </c>
      <c r="G43" s="43">
        <f>IF([2]Regionen!G28="...","",[2]Regionen!G28)</f>
        <v>108680</v>
      </c>
      <c r="H43" s="43">
        <f>IF([2]Regionen!H28="...","",[2]Regionen!H28)</f>
        <v>-1.3</v>
      </c>
      <c r="I43" s="43">
        <f>IF([2]Regionen!I28="...","",[2]Regionen!I28)</f>
        <v>95762</v>
      </c>
      <c r="J43" s="43">
        <f>IF([2]Regionen!J28="...","",[2]Regionen!J28)</f>
        <v>12918</v>
      </c>
      <c r="K43" s="43">
        <f>IF([2]Regionen!K28="...","",[2]Regionen!K28)</f>
        <v>-2.2000000000000002</v>
      </c>
      <c r="L43" s="43">
        <f>IF([2]Regionen!L28="...","",[2]Regionen!L28)</f>
        <v>5.6</v>
      </c>
      <c r="M43" s="43">
        <f>IF([2]Regionen!M28="...","",[2]Regionen!M28)</f>
        <v>268059</v>
      </c>
      <c r="N43" s="43">
        <f>IF([2]Regionen!N28="...","",[2]Regionen!N28)</f>
        <v>-1.8</v>
      </c>
      <c r="O43" s="43">
        <f>IF([2]Regionen!O28="...","",[2]Regionen!O28)</f>
        <v>238110</v>
      </c>
      <c r="P43" s="43">
        <f>IF([2]Regionen!P28="...","",[2]Regionen!P28)</f>
        <v>29949</v>
      </c>
      <c r="Q43" s="43">
        <f>IF([2]Regionen!Q28="...","",[2]Regionen!Q28)</f>
        <v>-2.4</v>
      </c>
      <c r="R43" s="43">
        <f>IF([2]Regionen!R28="...","",[2]Regionen!R28)</f>
        <v>2.9</v>
      </c>
      <c r="S43" s="43">
        <f>IF([2]Regionen!S28="...","",[2]Regionen!S28)</f>
        <v>2.5</v>
      </c>
    </row>
    <row r="44" spans="1:19" s="35" customFormat="1" x14ac:dyDescent="0.25">
      <c r="A44" s="42" t="s">
        <v>25</v>
      </c>
      <c r="B44" s="44" t="s">
        <v>91</v>
      </c>
      <c r="C44" s="43">
        <f>IF([2]Regionen!C29="...","",[2]Regionen!C29)</f>
        <v>688</v>
      </c>
      <c r="D44" s="43">
        <f>IF([2]Regionen!D29="...","",[2]Regionen!D29)</f>
        <v>638</v>
      </c>
      <c r="E44" s="43">
        <f>IF([2]Regionen!E29="...","",[2]Regionen!E29)</f>
        <v>40126</v>
      </c>
      <c r="F44" s="43">
        <f>IF([2]Regionen!F29="...","",[2]Regionen!F29)</f>
        <v>37623</v>
      </c>
      <c r="G44" s="43">
        <f>IF([2]Regionen!G29="...","",[2]Regionen!G29)</f>
        <v>124380</v>
      </c>
      <c r="H44" s="43">
        <f>IF([2]Regionen!H29="...","",[2]Regionen!H29)</f>
        <v>-0.1</v>
      </c>
      <c r="I44" s="43">
        <f>IF([2]Regionen!I29="...","",[2]Regionen!I29)</f>
        <v>113704</v>
      </c>
      <c r="J44" s="43">
        <f>IF([2]Regionen!J29="...","",[2]Regionen!J29)</f>
        <v>10676</v>
      </c>
      <c r="K44" s="43">
        <f>IF([2]Regionen!K29="...","",[2]Regionen!K29)</f>
        <v>-0.9</v>
      </c>
      <c r="L44" s="43">
        <f>IF([2]Regionen!L29="...","",[2]Regionen!L29)</f>
        <v>8.1</v>
      </c>
      <c r="M44" s="43">
        <f>IF([2]Regionen!M29="...","",[2]Regionen!M29)</f>
        <v>442471</v>
      </c>
      <c r="N44" s="43">
        <f>IF([2]Regionen!N29="...","",[2]Regionen!N29)</f>
        <v>-1.8</v>
      </c>
      <c r="O44" s="43">
        <f>IF([2]Regionen!O29="...","",[2]Regionen!O29)</f>
        <v>417186</v>
      </c>
      <c r="P44" s="43">
        <f>IF([2]Regionen!P29="...","",[2]Regionen!P29)</f>
        <v>25285</v>
      </c>
      <c r="Q44" s="43">
        <f>IF([2]Regionen!Q29="...","",[2]Regionen!Q29)</f>
        <v>-1.5</v>
      </c>
      <c r="R44" s="43">
        <f>IF([2]Regionen!R29="...","",[2]Regionen!R29)</f>
        <v>-6</v>
      </c>
      <c r="S44" s="43">
        <f>IF([2]Regionen!S29="...","",[2]Regionen!S29)</f>
        <v>3.6</v>
      </c>
    </row>
    <row r="45" spans="1:19" s="35" customFormat="1" x14ac:dyDescent="0.25">
      <c r="A45" s="42" t="s">
        <v>27</v>
      </c>
      <c r="B45" s="44" t="s">
        <v>92</v>
      </c>
      <c r="C45" s="43">
        <f>IF([2]Regionen!C30="...","",[2]Regionen!C30)</f>
        <v>752</v>
      </c>
      <c r="D45" s="43">
        <f>IF([2]Regionen!D30="...","",[2]Regionen!D30)</f>
        <v>728</v>
      </c>
      <c r="E45" s="43">
        <f>IF([2]Regionen!E30="...","",[2]Regionen!E30)</f>
        <v>42995</v>
      </c>
      <c r="F45" s="43">
        <f>IF([2]Regionen!F30="...","",[2]Regionen!F30)</f>
        <v>41669</v>
      </c>
      <c r="G45" s="43">
        <f>IF([2]Regionen!G30="...","",[2]Regionen!G30)</f>
        <v>160768</v>
      </c>
      <c r="H45" s="43">
        <f>IF([2]Regionen!H30="...","",[2]Regionen!H30)</f>
        <v>2.7</v>
      </c>
      <c r="I45" s="43">
        <f>IF([2]Regionen!I30="...","",[2]Regionen!I30)</f>
        <v>113323</v>
      </c>
      <c r="J45" s="43">
        <f>IF([2]Regionen!J30="...","",[2]Regionen!J30)</f>
        <v>47445</v>
      </c>
      <c r="K45" s="43">
        <f>IF([2]Regionen!K30="...","",[2]Regionen!K30)</f>
        <v>-0.4</v>
      </c>
      <c r="L45" s="43">
        <f>IF([2]Regionen!L30="...","",[2]Regionen!L30)</f>
        <v>10.7</v>
      </c>
      <c r="M45" s="43">
        <f>IF([2]Regionen!M30="...","",[2]Regionen!M30)</f>
        <v>487741</v>
      </c>
      <c r="N45" s="43">
        <f>IF([2]Regionen!N30="...","",[2]Regionen!N30)</f>
        <v>-2.1</v>
      </c>
      <c r="O45" s="43">
        <f>IF([2]Regionen!O30="...","",[2]Regionen!O30)</f>
        <v>338910</v>
      </c>
      <c r="P45" s="43">
        <f>IF([2]Regionen!P30="...","",[2]Regionen!P30)</f>
        <v>148831</v>
      </c>
      <c r="Q45" s="43">
        <f>IF([2]Regionen!Q30="...","",[2]Regionen!Q30)</f>
        <v>-2.1</v>
      </c>
      <c r="R45" s="43">
        <f>IF([2]Regionen!R30="...","",[2]Regionen!R30)</f>
        <v>-1.9</v>
      </c>
      <c r="S45" s="43">
        <f>IF([2]Regionen!S30="...","",[2]Regionen!S30)</f>
        <v>3</v>
      </c>
    </row>
    <row r="46" spans="1:19" s="35" customFormat="1" x14ac:dyDescent="0.25">
      <c r="A46" s="42" t="s">
        <v>29</v>
      </c>
      <c r="B46" s="44" t="s">
        <v>109</v>
      </c>
      <c r="C46" s="43">
        <f>IF([2]Regionen!C31="...","",[2]Regionen!C31)</f>
        <v>97</v>
      </c>
      <c r="D46" s="43">
        <f>IF([2]Regionen!D31="...","",[2]Regionen!D31)</f>
        <v>92</v>
      </c>
      <c r="E46" s="43">
        <f>IF([2]Regionen!E31="...","",[2]Regionen!E31)</f>
        <v>5186</v>
      </c>
      <c r="F46" s="43">
        <f>IF([2]Regionen!F31="...","",[2]Regionen!F31)</f>
        <v>4921</v>
      </c>
      <c r="G46" s="43">
        <f>IF([2]Regionen!G31="...","",[2]Regionen!G31)</f>
        <v>16010</v>
      </c>
      <c r="H46" s="43">
        <f>IF([2]Regionen!H31="...","",[2]Regionen!H31)</f>
        <v>3.2</v>
      </c>
      <c r="I46" s="43">
        <f>IF([2]Regionen!I31="...","",[2]Regionen!I31)</f>
        <v>13616</v>
      </c>
      <c r="J46" s="43">
        <f>IF([2]Regionen!J31="...","",[2]Regionen!J31)</f>
        <v>2394</v>
      </c>
      <c r="K46" s="43">
        <f>IF([2]Regionen!K31="...","",[2]Regionen!K31)</f>
        <v>7.2</v>
      </c>
      <c r="L46" s="43">
        <f>IF([2]Regionen!L31="...","",[2]Regionen!L31)</f>
        <v>-14.8</v>
      </c>
      <c r="M46" s="43">
        <f>IF([2]Regionen!M31="...","",[2]Regionen!M31)</f>
        <v>55658</v>
      </c>
      <c r="N46" s="43">
        <f>IF([2]Regionen!N31="...","",[2]Regionen!N31)</f>
        <v>1.4</v>
      </c>
      <c r="O46" s="43">
        <f>IF([2]Regionen!O31="...","",[2]Regionen!O31)</f>
        <v>50121</v>
      </c>
      <c r="P46" s="43">
        <f>IF([2]Regionen!P31="...","",[2]Regionen!P31)</f>
        <v>5537</v>
      </c>
      <c r="Q46" s="43">
        <f>IF([2]Regionen!Q31="...","",[2]Regionen!Q31)</f>
        <v>3.2</v>
      </c>
      <c r="R46" s="43">
        <f>IF([2]Regionen!R31="...","",[2]Regionen!R31)</f>
        <v>-12.3</v>
      </c>
      <c r="S46" s="43">
        <f>IF([2]Regionen!S31="...","",[2]Regionen!S31)</f>
        <v>3.5</v>
      </c>
    </row>
    <row r="47" spans="1:19" s="35" customFormat="1" x14ac:dyDescent="0.25">
      <c r="A47" s="42" t="s">
        <v>30</v>
      </c>
      <c r="B47" s="44" t="s">
        <v>93</v>
      </c>
      <c r="C47" s="43">
        <f>IF([2]Regionen!C32="...","",[2]Regionen!C32)</f>
        <v>172</v>
      </c>
      <c r="D47" s="43">
        <f>IF([2]Regionen!D32="...","",[2]Regionen!D32)</f>
        <v>164</v>
      </c>
      <c r="E47" s="43">
        <f>IF([2]Regionen!E32="...","",[2]Regionen!E32)</f>
        <v>10431</v>
      </c>
      <c r="F47" s="43">
        <f>IF([2]Regionen!F32="...","",[2]Regionen!F32)</f>
        <v>9949</v>
      </c>
      <c r="G47" s="43">
        <f>IF([2]Regionen!G32="...","",[2]Regionen!G32)</f>
        <v>35853</v>
      </c>
      <c r="H47" s="43">
        <f>IF([2]Regionen!H32="...","",[2]Regionen!H32)</f>
        <v>0.4</v>
      </c>
      <c r="I47" s="43">
        <f>IF([2]Regionen!I32="...","",[2]Regionen!I32)</f>
        <v>32191</v>
      </c>
      <c r="J47" s="43">
        <f>IF([2]Regionen!J32="...","",[2]Regionen!J32)</f>
        <v>3662</v>
      </c>
      <c r="K47" s="43">
        <f>IF([2]Regionen!K32="...","",[2]Regionen!K32)</f>
        <v>1.3</v>
      </c>
      <c r="L47" s="43">
        <f>IF([2]Regionen!L32="...","",[2]Regionen!L32)</f>
        <v>-6.5</v>
      </c>
      <c r="M47" s="43">
        <f>IF([2]Regionen!M32="...","",[2]Regionen!M32)</f>
        <v>96223</v>
      </c>
      <c r="N47" s="43">
        <f>IF([2]Regionen!N32="...","",[2]Regionen!N32)</f>
        <v>-3.1</v>
      </c>
      <c r="O47" s="43">
        <f>IF([2]Regionen!O32="...","",[2]Regionen!O32)</f>
        <v>88444</v>
      </c>
      <c r="P47" s="43">
        <f>IF([2]Regionen!P32="...","",[2]Regionen!P32)</f>
        <v>7779</v>
      </c>
      <c r="Q47" s="43">
        <f>IF([2]Regionen!Q32="...","",[2]Regionen!Q32)</f>
        <v>-2.1</v>
      </c>
      <c r="R47" s="43">
        <f>IF([2]Regionen!R32="...","",[2]Regionen!R32)</f>
        <v>-12.7</v>
      </c>
      <c r="S47" s="43">
        <f>IF([2]Regionen!S32="...","",[2]Regionen!S32)</f>
        <v>2.7</v>
      </c>
    </row>
    <row r="48" spans="1:19" s="35" customFormat="1" x14ac:dyDescent="0.25">
      <c r="A48" s="42" t="s">
        <v>32</v>
      </c>
      <c r="B48" s="44" t="s">
        <v>94</v>
      </c>
      <c r="C48" s="43">
        <f>IF([2]Regionen!C33="...","",[2]Regionen!C33)</f>
        <v>71</v>
      </c>
      <c r="D48" s="43">
        <f>IF([2]Regionen!D33="...","",[2]Regionen!D33)</f>
        <v>70</v>
      </c>
      <c r="E48" s="43">
        <f>IF([2]Regionen!E33="...","",[2]Regionen!E33)</f>
        <v>6000</v>
      </c>
      <c r="F48" s="43">
        <f>IF([2]Regionen!F33="...","",[2]Regionen!F33)</f>
        <v>5566</v>
      </c>
      <c r="G48" s="43">
        <f>IF([2]Regionen!G33="...","",[2]Regionen!G33)</f>
        <v>26248</v>
      </c>
      <c r="H48" s="43">
        <f>IF([2]Regionen!H33="...","",[2]Regionen!H33)</f>
        <v>3.7</v>
      </c>
      <c r="I48" s="43">
        <f>IF([2]Regionen!I33="...","",[2]Regionen!I33)</f>
        <v>21638</v>
      </c>
      <c r="J48" s="43">
        <f>IF([2]Regionen!J33="...","",[2]Regionen!J33)</f>
        <v>4610</v>
      </c>
      <c r="K48" s="43">
        <f>IF([2]Regionen!K33="...","",[2]Regionen!K33)</f>
        <v>2.4</v>
      </c>
      <c r="L48" s="43">
        <f>IF([2]Regionen!L33="...","",[2]Regionen!L33)</f>
        <v>9.9</v>
      </c>
      <c r="M48" s="43">
        <f>IF([2]Regionen!M33="...","",[2]Regionen!M33)</f>
        <v>64870</v>
      </c>
      <c r="N48" s="43">
        <f>IF([2]Regionen!N33="...","",[2]Regionen!N33)</f>
        <v>8.3000000000000007</v>
      </c>
      <c r="O48" s="43">
        <f>IF([2]Regionen!O33="...","",[2]Regionen!O33)</f>
        <v>54679</v>
      </c>
      <c r="P48" s="43">
        <f>IF([2]Regionen!P33="...","",[2]Regionen!P33)</f>
        <v>10191</v>
      </c>
      <c r="Q48" s="43">
        <f>IF([2]Regionen!Q33="...","",[2]Regionen!Q33)</f>
        <v>4.9000000000000004</v>
      </c>
      <c r="R48" s="43">
        <f>IF([2]Regionen!R33="...","",[2]Regionen!R33)</f>
        <v>31.2</v>
      </c>
      <c r="S48" s="43">
        <f>IF([2]Regionen!S33="...","",[2]Regionen!S33)</f>
        <v>2.5</v>
      </c>
    </row>
    <row r="49" spans="1:19" s="35" customFormat="1" x14ac:dyDescent="0.25">
      <c r="A49" s="42" t="s">
        <v>34</v>
      </c>
      <c r="B49" s="44" t="s">
        <v>95</v>
      </c>
      <c r="C49" s="43">
        <f>IF([2]Regionen!C34="...","",[2]Regionen!C34)</f>
        <v>216</v>
      </c>
      <c r="D49" s="43">
        <f>IF([2]Regionen!D34="...","",[2]Regionen!D34)</f>
        <v>206</v>
      </c>
      <c r="E49" s="43">
        <f>IF([2]Regionen!E34="...","",[2]Regionen!E34)</f>
        <v>19771</v>
      </c>
      <c r="F49" s="43">
        <f>IF([2]Regionen!F34="...","",[2]Regionen!F34)</f>
        <v>19014</v>
      </c>
      <c r="G49" s="43">
        <f>IF([2]Regionen!G34="...","",[2]Regionen!G34)</f>
        <v>91652</v>
      </c>
      <c r="H49" s="43">
        <f>IF([2]Regionen!H34="...","",[2]Regionen!H34)</f>
        <v>1.9</v>
      </c>
      <c r="I49" s="43">
        <f>IF([2]Regionen!I34="...","",[2]Regionen!I34)</f>
        <v>77772</v>
      </c>
      <c r="J49" s="43">
        <f>IF([2]Regionen!J34="...","",[2]Regionen!J34)</f>
        <v>13880</v>
      </c>
      <c r="K49" s="43">
        <f>IF([2]Regionen!K34="...","",[2]Regionen!K34)</f>
        <v>-0.7</v>
      </c>
      <c r="L49" s="43">
        <f>IF([2]Regionen!L34="...","",[2]Regionen!L34)</f>
        <v>18.600000000000001</v>
      </c>
      <c r="M49" s="43">
        <f>IF([2]Regionen!M34="...","",[2]Regionen!M34)</f>
        <v>180366</v>
      </c>
      <c r="N49" s="43">
        <f>IF([2]Regionen!N34="...","",[2]Regionen!N34)</f>
        <v>-2.9</v>
      </c>
      <c r="O49" s="43">
        <f>IF([2]Regionen!O34="...","",[2]Regionen!O34)</f>
        <v>152262</v>
      </c>
      <c r="P49" s="43">
        <f>IF([2]Regionen!P34="...","",[2]Regionen!P34)</f>
        <v>28104</v>
      </c>
      <c r="Q49" s="43">
        <f>IF([2]Regionen!Q34="...","",[2]Regionen!Q34)</f>
        <v>-4.8</v>
      </c>
      <c r="R49" s="43">
        <f>IF([2]Regionen!R34="...","",[2]Regionen!R34)</f>
        <v>8.8000000000000007</v>
      </c>
      <c r="S49" s="43">
        <f>IF([2]Regionen!S34="...","",[2]Regionen!S34)</f>
        <v>2</v>
      </c>
    </row>
    <row r="50" spans="1:19" s="35" customFormat="1" x14ac:dyDescent="0.25">
      <c r="A50" s="42" t="s">
        <v>36</v>
      </c>
      <c r="B50" s="44" t="s">
        <v>96</v>
      </c>
      <c r="C50" s="43">
        <f>IF([2]Regionen!C35="...","",[2]Regionen!C35)</f>
        <v>356</v>
      </c>
      <c r="D50" s="43">
        <f>IF([2]Regionen!D35="...","",[2]Regionen!D35)</f>
        <v>336</v>
      </c>
      <c r="E50" s="43">
        <f>IF([2]Regionen!E35="...","",[2]Regionen!E35)</f>
        <v>47269</v>
      </c>
      <c r="F50" s="43">
        <f>IF([2]Regionen!F35="...","",[2]Regionen!F35)</f>
        <v>45089</v>
      </c>
      <c r="G50" s="43">
        <f>IF([2]Regionen!G35="...","",[2]Regionen!G35)</f>
        <v>327035</v>
      </c>
      <c r="H50" s="43">
        <f>IF([2]Regionen!H35="...","",[2]Regionen!H35)</f>
        <v>3.3</v>
      </c>
      <c r="I50" s="43">
        <f>IF([2]Regionen!I35="...","",[2]Regionen!I35)</f>
        <v>232987</v>
      </c>
      <c r="J50" s="43">
        <f>IF([2]Regionen!J35="...","",[2]Regionen!J35)</f>
        <v>94048</v>
      </c>
      <c r="K50" s="43">
        <f>IF([2]Regionen!K35="...","",[2]Regionen!K35)</f>
        <v>-3.5</v>
      </c>
      <c r="L50" s="43">
        <f>IF([2]Regionen!L35="...","",[2]Regionen!L35)</f>
        <v>25.4</v>
      </c>
      <c r="M50" s="43">
        <f>IF([2]Regionen!M35="...","",[2]Regionen!M35)</f>
        <v>574137</v>
      </c>
      <c r="N50" s="43">
        <f>IF([2]Regionen!N35="...","",[2]Regionen!N35)</f>
        <v>-1.2</v>
      </c>
      <c r="O50" s="43">
        <f>IF([2]Regionen!O35="...","",[2]Regionen!O35)</f>
        <v>405153</v>
      </c>
      <c r="P50" s="43">
        <f>IF([2]Regionen!P35="...","",[2]Regionen!P35)</f>
        <v>168984</v>
      </c>
      <c r="Q50" s="43">
        <f>IF([2]Regionen!Q35="...","",[2]Regionen!Q35)</f>
        <v>-8.4</v>
      </c>
      <c r="R50" s="43">
        <f>IF([2]Regionen!R35="...","",[2]Regionen!R35)</f>
        <v>21.8</v>
      </c>
      <c r="S50" s="43">
        <f>IF([2]Regionen!S35="...","",[2]Regionen!S35)</f>
        <v>1.8</v>
      </c>
    </row>
    <row r="51" spans="1:19" s="35" customFormat="1" x14ac:dyDescent="0.25">
      <c r="A51" s="42" t="s">
        <v>38</v>
      </c>
      <c r="B51" s="44" t="s">
        <v>97</v>
      </c>
      <c r="C51" s="43">
        <f>IF([2]Regionen!C36="...","",[2]Regionen!C36)</f>
        <v>321</v>
      </c>
      <c r="D51" s="43">
        <f>IF([2]Regionen!D36="...","",[2]Regionen!D36)</f>
        <v>299</v>
      </c>
      <c r="E51" s="43">
        <f>IF([2]Regionen!E36="...","",[2]Regionen!E36)</f>
        <v>45437</v>
      </c>
      <c r="F51" s="43">
        <f>IF([2]Regionen!F36="...","",[2]Regionen!F36)</f>
        <v>43323</v>
      </c>
      <c r="G51" s="43">
        <f>IF([2]Regionen!G36="...","",[2]Regionen!G36)</f>
        <v>265709</v>
      </c>
      <c r="H51" s="43">
        <f>IF([2]Regionen!H36="...","",[2]Regionen!H36)</f>
        <v>6.2</v>
      </c>
      <c r="I51" s="43">
        <f>IF([2]Regionen!I36="...","",[2]Regionen!I36)</f>
        <v>184705</v>
      </c>
      <c r="J51" s="43">
        <f>IF([2]Regionen!J36="...","",[2]Regionen!J36)</f>
        <v>81004</v>
      </c>
      <c r="K51" s="43">
        <f>IF([2]Regionen!K36="...","",[2]Regionen!K36)</f>
        <v>5.8</v>
      </c>
      <c r="L51" s="43">
        <f>IF([2]Regionen!L36="...","",[2]Regionen!L36)</f>
        <v>7.3</v>
      </c>
      <c r="M51" s="43">
        <f>IF([2]Regionen!M36="...","",[2]Regionen!M36)</f>
        <v>422659</v>
      </c>
      <c r="N51" s="43">
        <f>IF([2]Regionen!N36="...","",[2]Regionen!N36)</f>
        <v>4.0999999999999996</v>
      </c>
      <c r="O51" s="43">
        <f>IF([2]Regionen!O36="...","",[2]Regionen!O36)</f>
        <v>288647</v>
      </c>
      <c r="P51" s="43">
        <f>IF([2]Regionen!P36="...","",[2]Regionen!P36)</f>
        <v>134012</v>
      </c>
      <c r="Q51" s="43">
        <f>IF([2]Regionen!Q36="...","",[2]Regionen!Q36)</f>
        <v>4.7</v>
      </c>
      <c r="R51" s="43">
        <f>IF([2]Regionen!R36="...","",[2]Regionen!R36)</f>
        <v>3</v>
      </c>
      <c r="S51" s="43">
        <f>IF([2]Regionen!S36="...","",[2]Regionen!S36)</f>
        <v>1.6</v>
      </c>
    </row>
    <row r="52" spans="1:19" s="35" customFormat="1" x14ac:dyDescent="0.25">
      <c r="A52" s="42" t="s">
        <v>40</v>
      </c>
      <c r="B52" s="44" t="s">
        <v>98</v>
      </c>
      <c r="C52" s="43">
        <f>IF([2]Regionen!C37="...","",[2]Regionen!C37)</f>
        <v>575</v>
      </c>
      <c r="D52" s="43">
        <f>IF([2]Regionen!D37="...","",[2]Regionen!D37)</f>
        <v>557</v>
      </c>
      <c r="E52" s="43">
        <f>IF([2]Regionen!E37="...","",[2]Regionen!E37)</f>
        <v>51181</v>
      </c>
      <c r="F52" s="43">
        <f>IF([2]Regionen!F37="...","",[2]Regionen!F37)</f>
        <v>49134</v>
      </c>
      <c r="G52" s="43">
        <f>IF([2]Regionen!G37="...","",[2]Regionen!G37)</f>
        <v>272462</v>
      </c>
      <c r="H52" s="43">
        <f>IF([2]Regionen!H37="...","",[2]Regionen!H37)</f>
        <v>0.4</v>
      </c>
      <c r="I52" s="43">
        <f>IF([2]Regionen!I37="...","",[2]Regionen!I37)</f>
        <v>226073</v>
      </c>
      <c r="J52" s="43">
        <f>IF([2]Regionen!J37="...","",[2]Regionen!J37)</f>
        <v>46389</v>
      </c>
      <c r="K52" s="43">
        <f>IF([2]Regionen!K37="...","",[2]Regionen!K37)</f>
        <v>2</v>
      </c>
      <c r="L52" s="43">
        <f>IF([2]Regionen!L37="...","",[2]Regionen!L37)</f>
        <v>-6.6</v>
      </c>
      <c r="M52" s="43">
        <f>IF([2]Regionen!M37="...","",[2]Regionen!M37)</f>
        <v>524631</v>
      </c>
      <c r="N52" s="43">
        <f>IF([2]Regionen!N37="...","",[2]Regionen!N37)</f>
        <v>-1.7</v>
      </c>
      <c r="O52" s="43">
        <f>IF([2]Regionen!O37="...","",[2]Regionen!O37)</f>
        <v>440593</v>
      </c>
      <c r="P52" s="43">
        <f>IF([2]Regionen!P37="...","",[2]Regionen!P37)</f>
        <v>84038</v>
      </c>
      <c r="Q52" s="43">
        <f>IF([2]Regionen!Q37="...","",[2]Regionen!Q37)</f>
        <v>-0.2</v>
      </c>
      <c r="R52" s="43">
        <f>IF([2]Regionen!R37="...","",[2]Regionen!R37)</f>
        <v>-9.3000000000000007</v>
      </c>
      <c r="S52" s="43">
        <f>IF([2]Regionen!S37="...","",[2]Regionen!S37)</f>
        <v>1.9</v>
      </c>
    </row>
    <row r="53" spans="1:19" s="35" customFormat="1" ht="33.75" customHeight="1" x14ac:dyDescent="0.3">
      <c r="A53" s="68" t="s">
        <v>43</v>
      </c>
      <c r="B53" s="69"/>
      <c r="C53" s="69"/>
      <c r="D53" s="69"/>
      <c r="E53" s="69"/>
      <c r="F53" s="69"/>
      <c r="G53" s="70"/>
      <c r="H53" s="69"/>
      <c r="I53" s="70"/>
      <c r="J53" s="69"/>
      <c r="K53" s="69"/>
      <c r="L53" s="69"/>
      <c r="M53" s="70"/>
      <c r="N53" s="69"/>
      <c r="O53" s="70"/>
      <c r="P53" s="70"/>
      <c r="Q53" s="69"/>
      <c r="R53" s="69"/>
      <c r="S53" s="69"/>
    </row>
    <row r="54" spans="1:19" s="35" customFormat="1" ht="13.8" x14ac:dyDescent="0.3">
      <c r="A54" s="41"/>
      <c r="B54" s="44" t="s">
        <v>87</v>
      </c>
      <c r="C54" s="43">
        <f>IF([2]Regionen!C39="...","",[2]Regionen!C39)</f>
        <v>4722</v>
      </c>
      <c r="D54" s="43">
        <f>IF([2]Regionen!D39="...","",[2]Regionen!D39)</f>
        <v>4504</v>
      </c>
      <c r="E54" s="43">
        <f>IF([2]Regionen!E39="...","",[2]Regionen!E39)</f>
        <v>348722</v>
      </c>
      <c r="F54" s="43">
        <f>IF([2]Regionen!F39="...","",[2]Regionen!F39)</f>
        <v>333206</v>
      </c>
      <c r="G54" s="43">
        <f>IF([2]Regionen!G39="...","",[2]Regionen!G39)</f>
        <v>1921115</v>
      </c>
      <c r="H54" s="43">
        <f>IF([2]Regionen!H39="...","",[2]Regionen!H39)</f>
        <v>2.2999999999999998</v>
      </c>
      <c r="I54" s="43">
        <f>IF([2]Regionen!I39="...","",[2]Regionen!I39)</f>
        <v>1526948</v>
      </c>
      <c r="J54" s="43">
        <f>IF([2]Regionen!J39="...","",[2]Regionen!J39)</f>
        <v>394167</v>
      </c>
      <c r="K54" s="43">
        <f>IF([2]Regionen!K39="...","",[2]Regionen!K39)</f>
        <v>1.9</v>
      </c>
      <c r="L54" s="43">
        <f>IF([2]Regionen!L39="...","",[2]Regionen!L39)</f>
        <v>4.0999999999999996</v>
      </c>
      <c r="M54" s="43">
        <f>IF([2]Regionen!M39="...","",[2]Regionen!M39)</f>
        <v>4277212</v>
      </c>
      <c r="N54" s="43">
        <f>IF([2]Regionen!N39="...","",[2]Regionen!N39)</f>
        <v>1.2</v>
      </c>
      <c r="O54" s="43">
        <f>IF([2]Regionen!O39="...","",[2]Regionen!O39)</f>
        <v>3472615</v>
      </c>
      <c r="P54" s="43">
        <f>IF([2]Regionen!P39="...","",[2]Regionen!P39)</f>
        <v>804597</v>
      </c>
      <c r="Q54" s="43">
        <f>IF([2]Regionen!Q39="...","",[2]Regionen!Q39)</f>
        <v>0.3</v>
      </c>
      <c r="R54" s="43">
        <f>IF([2]Regionen!R39="...","",[2]Regionen!R39)</f>
        <v>5.2</v>
      </c>
      <c r="S54" s="43">
        <f>IF([2]Regionen!S39="...","",[2]Regionen!S39)</f>
        <v>2.2000000000000002</v>
      </c>
    </row>
    <row r="55" spans="1:19" s="35" customFormat="1" ht="13.8" x14ac:dyDescent="0.3">
      <c r="A55" s="41"/>
      <c r="B55" s="44" t="s">
        <v>99</v>
      </c>
      <c r="C55" s="45"/>
      <c r="D55" s="45"/>
      <c r="E55" s="45"/>
      <c r="F55" s="45"/>
      <c r="G55" s="46"/>
      <c r="H55" s="45"/>
      <c r="I55" s="46"/>
      <c r="J55" s="45"/>
      <c r="K55" s="45"/>
      <c r="L55" s="45"/>
      <c r="M55" s="46"/>
      <c r="N55" s="45"/>
      <c r="O55" s="46"/>
      <c r="P55" s="46"/>
      <c r="Q55" s="45"/>
      <c r="R55" s="45"/>
      <c r="S55" s="45"/>
    </row>
    <row r="56" spans="1:19" s="35" customFormat="1" x14ac:dyDescent="0.25">
      <c r="A56" s="42" t="s">
        <v>19</v>
      </c>
      <c r="B56" s="44" t="s">
        <v>88</v>
      </c>
      <c r="C56" s="43">
        <f>IF([2]Regionen!C41="...","",[2]Regionen!C41)</f>
        <v>400</v>
      </c>
      <c r="D56" s="43">
        <f>IF([2]Regionen!D41="...","",[2]Regionen!D41)</f>
        <v>371</v>
      </c>
      <c r="E56" s="43">
        <f>IF([2]Regionen!E41="...","",[2]Regionen!E41)</f>
        <v>20660</v>
      </c>
      <c r="F56" s="43">
        <f>IF([2]Regionen!F41="...","",[2]Regionen!F41)</f>
        <v>19785</v>
      </c>
      <c r="G56" s="43">
        <f>IF([2]Regionen!G41="...","",[2]Regionen!G41)</f>
        <v>93097</v>
      </c>
      <c r="H56" s="43">
        <f>IF([2]Regionen!H41="...","",[2]Regionen!H41)</f>
        <v>-5.5</v>
      </c>
      <c r="I56" s="43">
        <f>IF([2]Regionen!I41="...","",[2]Regionen!I41)</f>
        <v>69558</v>
      </c>
      <c r="J56" s="43">
        <f>IF([2]Regionen!J41="...","",[2]Regionen!J41)</f>
        <v>23539</v>
      </c>
      <c r="K56" s="43">
        <f>IF([2]Regionen!K41="...","",[2]Regionen!K41)</f>
        <v>-8.6999999999999993</v>
      </c>
      <c r="L56" s="43">
        <f>IF([2]Regionen!L41="...","",[2]Regionen!L41)</f>
        <v>5.5</v>
      </c>
      <c r="M56" s="43">
        <f>IF([2]Regionen!M41="...","",[2]Regionen!M41)</f>
        <v>219118</v>
      </c>
      <c r="N56" s="43">
        <f>IF([2]Regionen!N41="...","",[2]Regionen!N41)</f>
        <v>-5.3</v>
      </c>
      <c r="O56" s="43">
        <f>IF([2]Regionen!O41="...","",[2]Regionen!O41)</f>
        <v>172402</v>
      </c>
      <c r="P56" s="43">
        <f>IF([2]Regionen!P41="...","",[2]Regionen!P41)</f>
        <v>46716</v>
      </c>
      <c r="Q56" s="43">
        <f>IF([2]Regionen!Q41="...","",[2]Regionen!Q41)</f>
        <v>-8.6999999999999993</v>
      </c>
      <c r="R56" s="43">
        <f>IF([2]Regionen!R41="...","",[2]Regionen!R41)</f>
        <v>9.4</v>
      </c>
      <c r="S56" s="43">
        <f>IF([2]Regionen!S41="...","",[2]Regionen!S41)</f>
        <v>2.4</v>
      </c>
    </row>
    <row r="57" spans="1:19" s="35" customFormat="1" x14ac:dyDescent="0.25">
      <c r="A57" s="42" t="s">
        <v>21</v>
      </c>
      <c r="B57" s="44" t="s">
        <v>89</v>
      </c>
      <c r="C57" s="43">
        <f>IF([2]Regionen!C42="...","",[2]Regionen!C42)</f>
        <v>510</v>
      </c>
      <c r="D57" s="43">
        <f>IF([2]Regionen!D42="...","",[2]Regionen!D42)</f>
        <v>482</v>
      </c>
      <c r="E57" s="43">
        <f>IF([2]Regionen!E42="...","",[2]Regionen!E42)</f>
        <v>30058</v>
      </c>
      <c r="F57" s="43">
        <f>IF([2]Regionen!F42="...","",[2]Regionen!F42)</f>
        <v>28341</v>
      </c>
      <c r="G57" s="43">
        <f>IF([2]Regionen!G42="...","",[2]Regionen!G42)</f>
        <v>160382</v>
      </c>
      <c r="H57" s="43">
        <f>IF([2]Regionen!H42="...","",[2]Regionen!H42)</f>
        <v>4.8</v>
      </c>
      <c r="I57" s="43">
        <f>IF([2]Regionen!I42="...","",[2]Regionen!I42)</f>
        <v>133071</v>
      </c>
      <c r="J57" s="43">
        <f>IF([2]Regionen!J42="...","",[2]Regionen!J42)</f>
        <v>27311</v>
      </c>
      <c r="K57" s="43">
        <f>IF([2]Regionen!K42="...","",[2]Regionen!K42)</f>
        <v>5.4</v>
      </c>
      <c r="L57" s="43">
        <f>IF([2]Regionen!L42="...","",[2]Regionen!L42)</f>
        <v>2</v>
      </c>
      <c r="M57" s="43">
        <f>IF([2]Regionen!M42="...","",[2]Regionen!M42)</f>
        <v>343683</v>
      </c>
      <c r="N57" s="43">
        <f>IF([2]Regionen!N42="...","",[2]Regionen!N42)</f>
        <v>-1.7</v>
      </c>
      <c r="O57" s="43">
        <f>IF([2]Regionen!O42="...","",[2]Regionen!O42)</f>
        <v>289384</v>
      </c>
      <c r="P57" s="43">
        <f>IF([2]Regionen!P42="...","",[2]Regionen!P42)</f>
        <v>54299</v>
      </c>
      <c r="Q57" s="43">
        <f>IF([2]Regionen!Q42="...","",[2]Regionen!Q42)</f>
        <v>-1.7</v>
      </c>
      <c r="R57" s="43">
        <f>IF([2]Regionen!R42="...","",[2]Regionen!R42)</f>
        <v>-2.2000000000000002</v>
      </c>
      <c r="S57" s="43">
        <f>IF([2]Regionen!S42="...","",[2]Regionen!S42)</f>
        <v>2.1</v>
      </c>
    </row>
    <row r="58" spans="1:19" s="35" customFormat="1" x14ac:dyDescent="0.25">
      <c r="A58" s="42" t="s">
        <v>23</v>
      </c>
      <c r="B58" s="44" t="s">
        <v>90</v>
      </c>
      <c r="C58" s="43">
        <f>IF([2]Regionen!C43="...","",[2]Regionen!C43)</f>
        <v>548</v>
      </c>
      <c r="D58" s="43">
        <f>IF([2]Regionen!D43="...","",[2]Regionen!D43)</f>
        <v>531</v>
      </c>
      <c r="E58" s="43">
        <f>IF([2]Regionen!E43="...","",[2]Regionen!E43)</f>
        <v>28784</v>
      </c>
      <c r="F58" s="43">
        <f>IF([2]Regionen!F43="...","",[2]Regionen!F43)</f>
        <v>27900</v>
      </c>
      <c r="G58" s="43">
        <f>IF([2]Regionen!G43="...","",[2]Regionen!G43)</f>
        <v>142951</v>
      </c>
      <c r="H58" s="43">
        <f>IF([2]Regionen!H43="...","",[2]Regionen!H43)</f>
        <v>4.2</v>
      </c>
      <c r="I58" s="43">
        <f>IF([2]Regionen!I43="...","",[2]Regionen!I43)</f>
        <v>128605</v>
      </c>
      <c r="J58" s="43">
        <f>IF([2]Regionen!J43="...","",[2]Regionen!J43)</f>
        <v>14346</v>
      </c>
      <c r="K58" s="43">
        <f>IF([2]Regionen!K43="...","",[2]Regionen!K43)</f>
        <v>4.0999999999999996</v>
      </c>
      <c r="L58" s="43">
        <f>IF([2]Regionen!L43="...","",[2]Regionen!L43)</f>
        <v>4.9000000000000004</v>
      </c>
      <c r="M58" s="43">
        <f>IF([2]Regionen!M43="...","",[2]Regionen!M43)</f>
        <v>372329</v>
      </c>
      <c r="N58" s="43">
        <f>IF([2]Regionen!N43="...","",[2]Regionen!N43)</f>
        <v>6.7</v>
      </c>
      <c r="O58" s="43">
        <f>IF([2]Regionen!O43="...","",[2]Regionen!O43)</f>
        <v>336040</v>
      </c>
      <c r="P58" s="43">
        <f>IF([2]Regionen!P43="...","",[2]Regionen!P43)</f>
        <v>36289</v>
      </c>
      <c r="Q58" s="43">
        <f>IF([2]Regionen!Q43="...","",[2]Regionen!Q43)</f>
        <v>6.6</v>
      </c>
      <c r="R58" s="43">
        <f>IF([2]Regionen!R43="...","",[2]Regionen!R43)</f>
        <v>7.1</v>
      </c>
      <c r="S58" s="43">
        <f>IF([2]Regionen!S43="...","",[2]Regionen!S43)</f>
        <v>2.6</v>
      </c>
    </row>
    <row r="59" spans="1:19" s="35" customFormat="1" x14ac:dyDescent="0.25">
      <c r="A59" s="42" t="s">
        <v>25</v>
      </c>
      <c r="B59" s="44" t="s">
        <v>91</v>
      </c>
      <c r="C59" s="43">
        <f>IF([2]Regionen!C44="...","",[2]Regionen!C44)</f>
        <v>694</v>
      </c>
      <c r="D59" s="43">
        <f>IF([2]Regionen!D44="...","",[2]Regionen!D44)</f>
        <v>654</v>
      </c>
      <c r="E59" s="43">
        <f>IF([2]Regionen!E44="...","",[2]Regionen!E44)</f>
        <v>40185</v>
      </c>
      <c r="F59" s="43">
        <f>IF([2]Regionen!F44="...","",[2]Regionen!F44)</f>
        <v>37703</v>
      </c>
      <c r="G59" s="43">
        <f>IF([2]Regionen!G44="...","",[2]Regionen!G44)</f>
        <v>150473</v>
      </c>
      <c r="H59" s="43">
        <f>IF([2]Regionen!H44="...","",[2]Regionen!H44)</f>
        <v>-0.4</v>
      </c>
      <c r="I59" s="43">
        <f>IF([2]Regionen!I44="...","",[2]Regionen!I44)</f>
        <v>136608</v>
      </c>
      <c r="J59" s="43">
        <f>IF([2]Regionen!J44="...","",[2]Regionen!J44)</f>
        <v>13865</v>
      </c>
      <c r="K59" s="43">
        <f>IF([2]Regionen!K44="...","",[2]Regionen!K44)</f>
        <v>-1.6</v>
      </c>
      <c r="L59" s="43">
        <f>IF([2]Regionen!L44="...","",[2]Regionen!L44)</f>
        <v>13.3</v>
      </c>
      <c r="M59" s="43">
        <f>IF([2]Regionen!M44="...","",[2]Regionen!M44)</f>
        <v>521480</v>
      </c>
      <c r="N59" s="43">
        <f>IF([2]Regionen!N44="...","",[2]Regionen!N44)</f>
        <v>-2</v>
      </c>
      <c r="O59" s="43">
        <f>IF([2]Regionen!O44="...","",[2]Regionen!O44)</f>
        <v>488789</v>
      </c>
      <c r="P59" s="43">
        <f>IF([2]Regionen!P44="...","",[2]Regionen!P44)</f>
        <v>32691</v>
      </c>
      <c r="Q59" s="43">
        <f>IF([2]Regionen!Q44="...","",[2]Regionen!Q44)</f>
        <v>-2.2000000000000002</v>
      </c>
      <c r="R59" s="43">
        <f>IF([2]Regionen!R44="...","",[2]Regionen!R44)</f>
        <v>0.4</v>
      </c>
      <c r="S59" s="43">
        <f>IF([2]Regionen!S44="...","",[2]Regionen!S44)</f>
        <v>3.5</v>
      </c>
    </row>
    <row r="60" spans="1:19" s="35" customFormat="1" x14ac:dyDescent="0.25">
      <c r="A60" s="42" t="s">
        <v>27</v>
      </c>
      <c r="B60" s="44" t="s">
        <v>92</v>
      </c>
      <c r="C60" s="43">
        <f>IF([2]Regionen!C45="...","",[2]Regionen!C45)</f>
        <v>756</v>
      </c>
      <c r="D60" s="43">
        <f>IF([2]Regionen!D45="...","",[2]Regionen!D45)</f>
        <v>734</v>
      </c>
      <c r="E60" s="43">
        <f>IF([2]Regionen!E45="...","",[2]Regionen!E45)</f>
        <v>43070</v>
      </c>
      <c r="F60" s="43">
        <f>IF([2]Regionen!F45="...","",[2]Regionen!F45)</f>
        <v>41675</v>
      </c>
      <c r="G60" s="43">
        <f>IF([2]Regionen!G45="...","",[2]Regionen!G45)</f>
        <v>157843</v>
      </c>
      <c r="H60" s="43">
        <f>IF([2]Regionen!H45="...","",[2]Regionen!H45)</f>
        <v>1.9</v>
      </c>
      <c r="I60" s="43">
        <f>IF([2]Regionen!I45="...","",[2]Regionen!I45)</f>
        <v>133186</v>
      </c>
      <c r="J60" s="43">
        <f>IF([2]Regionen!J45="...","",[2]Regionen!J45)</f>
        <v>24657</v>
      </c>
      <c r="K60" s="43">
        <f>IF([2]Regionen!K45="...","",[2]Regionen!K45)</f>
        <v>-2</v>
      </c>
      <c r="L60" s="43">
        <f>IF([2]Regionen!L45="...","",[2]Regionen!L45)</f>
        <v>29.7</v>
      </c>
      <c r="M60" s="43">
        <f>IF([2]Regionen!M45="...","",[2]Regionen!M45)</f>
        <v>478537</v>
      </c>
      <c r="N60" s="43">
        <f>IF([2]Regionen!N45="...","",[2]Regionen!N45)</f>
        <v>-2.8</v>
      </c>
      <c r="O60" s="43">
        <f>IF([2]Regionen!O45="...","",[2]Regionen!O45)</f>
        <v>403496</v>
      </c>
      <c r="P60" s="43">
        <f>IF([2]Regionen!P45="...","",[2]Regionen!P45)</f>
        <v>75041</v>
      </c>
      <c r="Q60" s="43">
        <f>IF([2]Regionen!Q45="...","",[2]Regionen!Q45)</f>
        <v>-7.4</v>
      </c>
      <c r="R60" s="43">
        <f>IF([2]Regionen!R45="...","",[2]Regionen!R45)</f>
        <v>31.7</v>
      </c>
      <c r="S60" s="43">
        <f>IF([2]Regionen!S45="...","",[2]Regionen!S45)</f>
        <v>3</v>
      </c>
    </row>
    <row r="61" spans="1:19" s="35" customFormat="1" x14ac:dyDescent="0.25">
      <c r="A61" s="42" t="s">
        <v>29</v>
      </c>
      <c r="B61" s="44" t="s">
        <v>109</v>
      </c>
      <c r="C61" s="43">
        <f>IF([2]Regionen!C46="...","",[2]Regionen!C46)</f>
        <v>95</v>
      </c>
      <c r="D61" s="43">
        <f>IF([2]Regionen!D46="...","",[2]Regionen!D46)</f>
        <v>89</v>
      </c>
      <c r="E61" s="43">
        <f>IF([2]Regionen!E46="...","",[2]Regionen!E46)</f>
        <v>5038</v>
      </c>
      <c r="F61" s="43">
        <f>IF([2]Regionen!F46="...","",[2]Regionen!F46)</f>
        <v>4675</v>
      </c>
      <c r="G61" s="43">
        <f>IF([2]Regionen!G46="...","",[2]Regionen!G46)</f>
        <v>19161</v>
      </c>
      <c r="H61" s="43">
        <f>IF([2]Regionen!H46="...","",[2]Regionen!H46)</f>
        <v>8.6</v>
      </c>
      <c r="I61" s="43">
        <f>IF([2]Regionen!I46="...","",[2]Regionen!I46)</f>
        <v>15783</v>
      </c>
      <c r="J61" s="43">
        <f>IF([2]Regionen!J46="...","",[2]Regionen!J46)</f>
        <v>3378</v>
      </c>
      <c r="K61" s="43">
        <f>IF([2]Regionen!K46="...","",[2]Regionen!K46)</f>
        <v>8.8000000000000007</v>
      </c>
      <c r="L61" s="43">
        <f>IF([2]Regionen!L46="...","",[2]Regionen!L46)</f>
        <v>7.5</v>
      </c>
      <c r="M61" s="43">
        <f>IF([2]Regionen!M46="...","",[2]Regionen!M46)</f>
        <v>66290</v>
      </c>
      <c r="N61" s="43">
        <f>IF([2]Regionen!N46="...","",[2]Regionen!N46)</f>
        <v>5.5</v>
      </c>
      <c r="O61" s="43">
        <f>IF([2]Regionen!O46="...","",[2]Regionen!O46)</f>
        <v>58371</v>
      </c>
      <c r="P61" s="43">
        <f>IF([2]Regionen!P46="...","",[2]Regionen!P46)</f>
        <v>7919</v>
      </c>
      <c r="Q61" s="43">
        <f>IF([2]Regionen!Q46="...","",[2]Regionen!Q46)</f>
        <v>4.9000000000000004</v>
      </c>
      <c r="R61" s="43">
        <f>IF([2]Regionen!R46="...","",[2]Regionen!R46)</f>
        <v>9.6999999999999993</v>
      </c>
      <c r="S61" s="43">
        <f>IF([2]Regionen!S46="...","",[2]Regionen!S46)</f>
        <v>3.5</v>
      </c>
    </row>
    <row r="62" spans="1:19" s="35" customFormat="1" x14ac:dyDescent="0.25">
      <c r="A62" s="42" t="s">
        <v>30</v>
      </c>
      <c r="B62" s="44" t="s">
        <v>93</v>
      </c>
      <c r="C62" s="43">
        <f>IF([2]Regionen!C47="...","",[2]Regionen!C47)</f>
        <v>171</v>
      </c>
      <c r="D62" s="43">
        <f>IF([2]Regionen!D47="...","",[2]Regionen!D47)</f>
        <v>164</v>
      </c>
      <c r="E62" s="43">
        <f>IF([2]Regionen!E47="...","",[2]Regionen!E47)</f>
        <v>10425</v>
      </c>
      <c r="F62" s="43">
        <f>IF([2]Regionen!F47="...","",[2]Regionen!F47)</f>
        <v>9907</v>
      </c>
      <c r="G62" s="43">
        <f>IF([2]Regionen!G47="...","",[2]Regionen!G47)</f>
        <v>46655</v>
      </c>
      <c r="H62" s="43">
        <f>IF([2]Regionen!H47="...","",[2]Regionen!H47)</f>
        <v>2.5</v>
      </c>
      <c r="I62" s="43">
        <f>IF([2]Regionen!I47="...","",[2]Regionen!I47)</f>
        <v>41384</v>
      </c>
      <c r="J62" s="43">
        <f>IF([2]Regionen!J47="...","",[2]Regionen!J47)</f>
        <v>5271</v>
      </c>
      <c r="K62" s="43">
        <f>IF([2]Regionen!K47="...","",[2]Regionen!K47)</f>
        <v>3</v>
      </c>
      <c r="L62" s="43">
        <f>IF([2]Regionen!L47="...","",[2]Regionen!L47)</f>
        <v>-1.1000000000000001</v>
      </c>
      <c r="M62" s="43">
        <f>IF([2]Regionen!M47="...","",[2]Regionen!M47)</f>
        <v>122375</v>
      </c>
      <c r="N62" s="43">
        <f>IF([2]Regionen!N47="...","",[2]Regionen!N47)</f>
        <v>-0.3</v>
      </c>
      <c r="O62" s="43">
        <f>IF([2]Regionen!O47="...","",[2]Regionen!O47)</f>
        <v>111345</v>
      </c>
      <c r="P62" s="43">
        <f>IF([2]Regionen!P47="...","",[2]Regionen!P47)</f>
        <v>11030</v>
      </c>
      <c r="Q62" s="43">
        <f>IF([2]Regionen!Q47="...","",[2]Regionen!Q47)</f>
        <v>1</v>
      </c>
      <c r="R62" s="43">
        <f>IF([2]Regionen!R47="...","",[2]Regionen!R47)</f>
        <v>-11.7</v>
      </c>
      <c r="S62" s="43">
        <f>IF([2]Regionen!S47="...","",[2]Regionen!S47)</f>
        <v>2.6</v>
      </c>
    </row>
    <row r="63" spans="1:19" s="35" customFormat="1" x14ac:dyDescent="0.25">
      <c r="A63" s="42" t="s">
        <v>32</v>
      </c>
      <c r="B63" s="44" t="s">
        <v>94</v>
      </c>
      <c r="C63" s="43">
        <f>IF([2]Regionen!C48="...","",[2]Regionen!C48)</f>
        <v>71</v>
      </c>
      <c r="D63" s="43">
        <f>IF([2]Regionen!D48="...","",[2]Regionen!D48)</f>
        <v>70</v>
      </c>
      <c r="E63" s="43">
        <f>IF([2]Regionen!E48="...","",[2]Regionen!E48)</f>
        <v>6022</v>
      </c>
      <c r="F63" s="43">
        <f>IF([2]Regionen!F48="...","",[2]Regionen!F48)</f>
        <v>5685</v>
      </c>
      <c r="G63" s="43">
        <f>IF([2]Regionen!G48="...","",[2]Regionen!G48)</f>
        <v>30637</v>
      </c>
      <c r="H63" s="43">
        <f>IF([2]Regionen!H48="...","",[2]Regionen!H48)</f>
        <v>16.899999999999999</v>
      </c>
      <c r="I63" s="43">
        <f>IF([2]Regionen!I48="...","",[2]Regionen!I48)</f>
        <v>25017</v>
      </c>
      <c r="J63" s="43">
        <f>IF([2]Regionen!J48="...","",[2]Regionen!J48)</f>
        <v>5620</v>
      </c>
      <c r="K63" s="43">
        <f>IF([2]Regionen!K48="...","",[2]Regionen!K48)</f>
        <v>16.399999999999999</v>
      </c>
      <c r="L63" s="43">
        <f>IF([2]Regionen!L48="...","",[2]Regionen!L48)</f>
        <v>18.899999999999999</v>
      </c>
      <c r="M63" s="43">
        <f>IF([2]Regionen!M48="...","",[2]Regionen!M48)</f>
        <v>71377</v>
      </c>
      <c r="N63" s="43">
        <f>IF([2]Regionen!N48="...","",[2]Regionen!N48)</f>
        <v>13.1</v>
      </c>
      <c r="O63" s="43">
        <f>IF([2]Regionen!O48="...","",[2]Regionen!O48)</f>
        <v>58961</v>
      </c>
      <c r="P63" s="43">
        <f>IF([2]Regionen!P48="...","",[2]Regionen!P48)</f>
        <v>12416</v>
      </c>
      <c r="Q63" s="43">
        <f>IF([2]Regionen!Q48="...","",[2]Regionen!Q48)</f>
        <v>8.3000000000000007</v>
      </c>
      <c r="R63" s="43">
        <f>IF([2]Regionen!R48="...","",[2]Regionen!R48)</f>
        <v>43.4</v>
      </c>
      <c r="S63" s="43">
        <f>IF([2]Regionen!S48="...","",[2]Regionen!S48)</f>
        <v>2.2999999999999998</v>
      </c>
    </row>
    <row r="64" spans="1:19" s="35" customFormat="1" x14ac:dyDescent="0.25">
      <c r="A64" s="42" t="s">
        <v>34</v>
      </c>
      <c r="B64" s="44" t="s">
        <v>95</v>
      </c>
      <c r="C64" s="43">
        <f>IF([2]Regionen!C49="...","",[2]Regionen!C49)</f>
        <v>220</v>
      </c>
      <c r="D64" s="43">
        <f>IF([2]Regionen!D49="...","",[2]Regionen!D49)</f>
        <v>211</v>
      </c>
      <c r="E64" s="43">
        <f>IF([2]Regionen!E49="...","",[2]Regionen!E49)</f>
        <v>19961</v>
      </c>
      <c r="F64" s="43">
        <f>IF([2]Regionen!F49="...","",[2]Regionen!F49)</f>
        <v>19325</v>
      </c>
      <c r="G64" s="43">
        <f>IF([2]Regionen!G49="...","",[2]Regionen!G49)</f>
        <v>113998</v>
      </c>
      <c r="H64" s="43">
        <f>IF([2]Regionen!H49="...","",[2]Regionen!H49)</f>
        <v>1</v>
      </c>
      <c r="I64" s="43">
        <f>IF([2]Regionen!I49="...","",[2]Regionen!I49)</f>
        <v>95793</v>
      </c>
      <c r="J64" s="43">
        <f>IF([2]Regionen!J49="...","",[2]Regionen!J49)</f>
        <v>18205</v>
      </c>
      <c r="K64" s="43">
        <f>IF([2]Regionen!K49="...","",[2]Regionen!K49)</f>
        <v>-1</v>
      </c>
      <c r="L64" s="43">
        <f>IF([2]Regionen!L49="...","",[2]Regionen!L49)</f>
        <v>12.9</v>
      </c>
      <c r="M64" s="43">
        <f>IF([2]Regionen!M49="...","",[2]Regionen!M49)</f>
        <v>234315</v>
      </c>
      <c r="N64" s="43">
        <f>IF([2]Regionen!N49="...","",[2]Regionen!N49)</f>
        <v>0.7</v>
      </c>
      <c r="O64" s="43">
        <f>IF([2]Regionen!O49="...","",[2]Regionen!O49)</f>
        <v>195214</v>
      </c>
      <c r="P64" s="43">
        <f>IF([2]Regionen!P49="...","",[2]Regionen!P49)</f>
        <v>39101</v>
      </c>
      <c r="Q64" s="43">
        <f>IF([2]Regionen!Q49="...","",[2]Regionen!Q49)</f>
        <v>-1</v>
      </c>
      <c r="R64" s="43">
        <f>IF([2]Regionen!R49="...","",[2]Regionen!R49)</f>
        <v>10.6</v>
      </c>
      <c r="S64" s="43">
        <f>IF([2]Regionen!S49="...","",[2]Regionen!S49)</f>
        <v>2.1</v>
      </c>
    </row>
    <row r="65" spans="1:19" s="35" customFormat="1" x14ac:dyDescent="0.25">
      <c r="A65" s="42" t="s">
        <v>36</v>
      </c>
      <c r="B65" s="44" t="s">
        <v>96</v>
      </c>
      <c r="C65" s="43">
        <f>IF([2]Regionen!C50="...","",[2]Regionen!C50)</f>
        <v>360</v>
      </c>
      <c r="D65" s="43">
        <f>IF([2]Regionen!D50="...","",[2]Regionen!D50)</f>
        <v>341</v>
      </c>
      <c r="E65" s="43">
        <f>IF([2]Regionen!E50="...","",[2]Regionen!E50)</f>
        <v>47729</v>
      </c>
      <c r="F65" s="43">
        <f>IF([2]Regionen!F50="...","",[2]Regionen!F50)</f>
        <v>45492</v>
      </c>
      <c r="G65" s="43">
        <f>IF([2]Regionen!G50="...","",[2]Regionen!G50)</f>
        <v>367461</v>
      </c>
      <c r="H65" s="43">
        <f>IF([2]Regionen!H50="...","",[2]Regionen!H50)</f>
        <v>0.8</v>
      </c>
      <c r="I65" s="43">
        <f>IF([2]Regionen!I50="...","",[2]Regionen!I50)</f>
        <v>260430</v>
      </c>
      <c r="J65" s="43">
        <f>IF([2]Regionen!J50="...","",[2]Regionen!J50)</f>
        <v>107031</v>
      </c>
      <c r="K65" s="43">
        <f>IF([2]Regionen!K50="...","",[2]Regionen!K50)</f>
        <v>3</v>
      </c>
      <c r="L65" s="43">
        <f>IF([2]Regionen!L50="...","",[2]Regionen!L50)</f>
        <v>-4.0999999999999996</v>
      </c>
      <c r="M65" s="43">
        <f>IF([2]Regionen!M50="...","",[2]Regionen!M50)</f>
        <v>695108</v>
      </c>
      <c r="N65" s="43">
        <f>IF([2]Regionen!N50="...","",[2]Regionen!N50)</f>
        <v>4.0999999999999996</v>
      </c>
      <c r="O65" s="43">
        <f>IF([2]Regionen!O50="...","",[2]Regionen!O50)</f>
        <v>482620</v>
      </c>
      <c r="P65" s="43">
        <f>IF([2]Regionen!P50="...","",[2]Regionen!P50)</f>
        <v>212488</v>
      </c>
      <c r="Q65" s="43">
        <f>IF([2]Regionen!Q50="...","",[2]Regionen!Q50)</f>
        <v>6</v>
      </c>
      <c r="R65" s="43">
        <f>IF([2]Regionen!R50="...","",[2]Regionen!R50)</f>
        <v>0</v>
      </c>
      <c r="S65" s="43">
        <f>IF([2]Regionen!S50="...","",[2]Regionen!S50)</f>
        <v>1.9</v>
      </c>
    </row>
    <row r="66" spans="1:19" s="35" customFormat="1" x14ac:dyDescent="0.25">
      <c r="A66" s="42" t="s">
        <v>38</v>
      </c>
      <c r="B66" s="44" t="s">
        <v>97</v>
      </c>
      <c r="C66" s="43">
        <f>IF([2]Regionen!C51="...","",[2]Regionen!C51)</f>
        <v>321</v>
      </c>
      <c r="D66" s="43">
        <f>IF([2]Regionen!D51="...","",[2]Regionen!D51)</f>
        <v>298</v>
      </c>
      <c r="E66" s="43">
        <f>IF([2]Regionen!E51="...","",[2]Regionen!E51)</f>
        <v>45489</v>
      </c>
      <c r="F66" s="43">
        <f>IF([2]Regionen!F51="...","",[2]Regionen!F51)</f>
        <v>43656</v>
      </c>
      <c r="G66" s="43">
        <f>IF([2]Regionen!G51="...","",[2]Regionen!G51)</f>
        <v>311911</v>
      </c>
      <c r="H66" s="43">
        <f>IF([2]Regionen!H51="...","",[2]Regionen!H51)</f>
        <v>0.3</v>
      </c>
      <c r="I66" s="43">
        <f>IF([2]Regionen!I51="...","",[2]Regionen!I51)</f>
        <v>218592</v>
      </c>
      <c r="J66" s="43">
        <f>IF([2]Regionen!J51="...","",[2]Regionen!J51)</f>
        <v>93319</v>
      </c>
      <c r="K66" s="43">
        <f>IF([2]Regionen!K51="...","",[2]Regionen!K51)</f>
        <v>0.5</v>
      </c>
      <c r="L66" s="43">
        <f>IF([2]Regionen!L51="...","",[2]Regionen!L51)</f>
        <v>-0.3</v>
      </c>
      <c r="M66" s="43">
        <f>IF([2]Regionen!M51="...","",[2]Regionen!M51)</f>
        <v>520494</v>
      </c>
      <c r="N66" s="43">
        <f>IF([2]Regionen!N51="...","",[2]Regionen!N51)</f>
        <v>-0.9</v>
      </c>
      <c r="O66" s="43">
        <f>IF([2]Regionen!O51="...","",[2]Regionen!O51)</f>
        <v>350849</v>
      </c>
      <c r="P66" s="43">
        <f>IF([2]Regionen!P51="...","",[2]Regionen!P51)</f>
        <v>169645</v>
      </c>
      <c r="Q66" s="43">
        <f>IF([2]Regionen!Q51="...","",[2]Regionen!Q51)</f>
        <v>0.2</v>
      </c>
      <c r="R66" s="43">
        <f>IF([2]Regionen!R51="...","",[2]Regionen!R51)</f>
        <v>-3.1</v>
      </c>
      <c r="S66" s="43">
        <f>IF([2]Regionen!S51="...","",[2]Regionen!S51)</f>
        <v>1.7</v>
      </c>
    </row>
    <row r="67" spans="1:19" s="35" customFormat="1" x14ac:dyDescent="0.25">
      <c r="A67" s="42" t="s">
        <v>40</v>
      </c>
      <c r="B67" s="44" t="s">
        <v>98</v>
      </c>
      <c r="C67" s="43">
        <f>IF([2]Regionen!C52="...","",[2]Regionen!C52)</f>
        <v>576</v>
      </c>
      <c r="D67" s="43">
        <f>IF([2]Regionen!D52="...","",[2]Regionen!D52)</f>
        <v>559</v>
      </c>
      <c r="E67" s="43">
        <f>IF([2]Regionen!E52="...","",[2]Regionen!E52)</f>
        <v>51301</v>
      </c>
      <c r="F67" s="43">
        <f>IF([2]Regionen!F52="...","",[2]Regionen!F52)</f>
        <v>49062</v>
      </c>
      <c r="G67" s="43">
        <f>IF([2]Regionen!G52="...","",[2]Regionen!G52)</f>
        <v>326546</v>
      </c>
      <c r="H67" s="43">
        <f>IF([2]Regionen!H52="...","",[2]Regionen!H52)</f>
        <v>7.1</v>
      </c>
      <c r="I67" s="43">
        <f>IF([2]Regionen!I52="...","",[2]Regionen!I52)</f>
        <v>268921</v>
      </c>
      <c r="J67" s="43">
        <f>IF([2]Regionen!J52="...","",[2]Regionen!J52)</f>
        <v>57625</v>
      </c>
      <c r="K67" s="43">
        <f>IF([2]Regionen!K52="...","",[2]Regionen!K52)</f>
        <v>5.4</v>
      </c>
      <c r="L67" s="43">
        <f>IF([2]Regionen!L52="...","",[2]Regionen!L52)</f>
        <v>15.2</v>
      </c>
      <c r="M67" s="43">
        <f>IF([2]Regionen!M52="...","",[2]Regionen!M52)</f>
        <v>632106</v>
      </c>
      <c r="N67" s="43">
        <f>IF([2]Regionen!N52="...","",[2]Regionen!N52)</f>
        <v>6</v>
      </c>
      <c r="O67" s="43">
        <f>IF([2]Regionen!O52="...","",[2]Regionen!O52)</f>
        <v>525144</v>
      </c>
      <c r="P67" s="43">
        <f>IF([2]Regionen!P52="...","",[2]Regionen!P52)</f>
        <v>106962</v>
      </c>
      <c r="Q67" s="43">
        <f>IF([2]Regionen!Q52="...","",[2]Regionen!Q52)</f>
        <v>4</v>
      </c>
      <c r="R67" s="43">
        <f>IF([2]Regionen!R52="...","",[2]Regionen!R52)</f>
        <v>16.600000000000001</v>
      </c>
      <c r="S67" s="43">
        <f>IF([2]Regionen!S52="...","",[2]Regionen!S52)</f>
        <v>1.9</v>
      </c>
    </row>
    <row r="68" spans="1:19" s="35" customFormat="1" ht="33.75" customHeight="1" x14ac:dyDescent="0.3">
      <c r="A68" s="68" t="s">
        <v>44</v>
      </c>
      <c r="B68" s="69"/>
      <c r="C68" s="69"/>
      <c r="D68" s="69"/>
      <c r="E68" s="69"/>
      <c r="F68" s="69"/>
      <c r="G68" s="70"/>
      <c r="H68" s="69"/>
      <c r="I68" s="70"/>
      <c r="J68" s="69"/>
      <c r="K68" s="69"/>
      <c r="L68" s="69"/>
      <c r="M68" s="70"/>
      <c r="N68" s="69"/>
      <c r="O68" s="70"/>
      <c r="P68" s="70"/>
      <c r="Q68" s="69"/>
      <c r="R68" s="69"/>
      <c r="S68" s="69"/>
    </row>
    <row r="69" spans="1:19" s="35" customFormat="1" ht="13.8" x14ac:dyDescent="0.3">
      <c r="A69" s="41"/>
      <c r="B69" s="44" t="s">
        <v>87</v>
      </c>
      <c r="C69" s="43">
        <f>IF([2]Regionen!C54="...","",[2]Regionen!C54)</f>
        <v>4718</v>
      </c>
      <c r="D69" s="43">
        <f>IF([2]Regionen!D54="...","",[2]Regionen!D54)</f>
        <v>4587</v>
      </c>
      <c r="E69" s="43">
        <f>IF([2]Regionen!E54="...","",[2]Regionen!E54)</f>
        <v>348753</v>
      </c>
      <c r="F69" s="43">
        <f>IF([2]Regionen!F54="...","",[2]Regionen!F54)</f>
        <v>335209</v>
      </c>
      <c r="G69" s="43">
        <f>IF([2]Regionen!G54="...","",[2]Regionen!G54)</f>
        <v>1981853</v>
      </c>
      <c r="H69" s="43">
        <f>IF([2]Regionen!H54="...","",[2]Regionen!H54)</f>
        <v>-2.7</v>
      </c>
      <c r="I69" s="43">
        <f>IF([2]Regionen!I54="...","",[2]Regionen!I54)</f>
        <v>1549655</v>
      </c>
      <c r="J69" s="43">
        <f>IF([2]Regionen!J54="...","",[2]Regionen!J54)</f>
        <v>432198</v>
      </c>
      <c r="K69" s="43">
        <f>IF([2]Regionen!K54="...","",[2]Regionen!K54)</f>
        <v>-3.7</v>
      </c>
      <c r="L69" s="43">
        <f>IF([2]Regionen!L54="...","",[2]Regionen!L54)</f>
        <v>1.3</v>
      </c>
      <c r="M69" s="43">
        <f>IF([2]Regionen!M54="...","",[2]Regionen!M54)</f>
        <v>4503602</v>
      </c>
      <c r="N69" s="43">
        <f>IF([2]Regionen!N54="...","",[2]Regionen!N54)</f>
        <v>1.8</v>
      </c>
      <c r="O69" s="43">
        <f>IF([2]Regionen!O54="...","",[2]Regionen!O54)</f>
        <v>3649883</v>
      </c>
      <c r="P69" s="43">
        <f>IF([2]Regionen!P54="...","",[2]Regionen!P54)</f>
        <v>853719</v>
      </c>
      <c r="Q69" s="43">
        <f>IF([2]Regionen!Q54="...","",[2]Regionen!Q54)</f>
        <v>1.8</v>
      </c>
      <c r="R69" s="43">
        <f>IF([2]Regionen!R54="...","",[2]Regionen!R54)</f>
        <v>1.7</v>
      </c>
      <c r="S69" s="43">
        <f>IF([2]Regionen!S54="...","",[2]Regionen!S54)</f>
        <v>2.2999999999999998</v>
      </c>
    </row>
    <row r="70" spans="1:19" s="35" customFormat="1" ht="13.8" x14ac:dyDescent="0.3">
      <c r="A70" s="41"/>
      <c r="B70" s="44" t="s">
        <v>99</v>
      </c>
      <c r="C70" s="45"/>
      <c r="D70" s="45"/>
      <c r="E70" s="45"/>
      <c r="F70" s="45"/>
      <c r="G70" s="46"/>
      <c r="H70" s="45"/>
      <c r="I70" s="46"/>
      <c r="J70" s="45"/>
      <c r="K70" s="45"/>
      <c r="L70" s="45"/>
      <c r="M70" s="46"/>
      <c r="N70" s="45"/>
      <c r="O70" s="46"/>
      <c r="P70" s="46"/>
      <c r="Q70" s="45"/>
      <c r="R70" s="45"/>
      <c r="S70" s="45"/>
    </row>
    <row r="71" spans="1:19" s="35" customFormat="1" x14ac:dyDescent="0.25">
      <c r="A71" s="42" t="s">
        <v>19</v>
      </c>
      <c r="B71" s="44" t="s">
        <v>88</v>
      </c>
      <c r="C71" s="43">
        <f>IF([2]Regionen!C56="...","",[2]Regionen!C56)</f>
        <v>402</v>
      </c>
      <c r="D71" s="43">
        <f>IF([2]Regionen!D56="...","",[2]Regionen!D56)</f>
        <v>388</v>
      </c>
      <c r="E71" s="43">
        <f>IF([2]Regionen!E56="...","",[2]Regionen!E56)</f>
        <v>20928</v>
      </c>
      <c r="F71" s="43">
        <f>IF([2]Regionen!F56="...","",[2]Regionen!F56)</f>
        <v>20122</v>
      </c>
      <c r="G71" s="43">
        <f>IF([2]Regionen!G56="...","",[2]Regionen!G56)</f>
        <v>118511</v>
      </c>
      <c r="H71" s="43">
        <f>IF([2]Regionen!H56="...","",[2]Regionen!H56)</f>
        <v>4.7</v>
      </c>
      <c r="I71" s="43">
        <f>IF([2]Regionen!I56="...","",[2]Regionen!I56)</f>
        <v>85404</v>
      </c>
      <c r="J71" s="43">
        <f>IF([2]Regionen!J56="...","",[2]Regionen!J56)</f>
        <v>33107</v>
      </c>
      <c r="K71" s="43">
        <f>IF([2]Regionen!K56="...","",[2]Regionen!K56)</f>
        <v>1.9</v>
      </c>
      <c r="L71" s="43">
        <f>IF([2]Regionen!L56="...","",[2]Regionen!L56)</f>
        <v>12.5</v>
      </c>
      <c r="M71" s="43">
        <f>IF([2]Regionen!M56="...","",[2]Regionen!M56)</f>
        <v>287142</v>
      </c>
      <c r="N71" s="43">
        <f>IF([2]Regionen!N56="...","",[2]Regionen!N56)</f>
        <v>12.3</v>
      </c>
      <c r="O71" s="43">
        <f>IF([2]Regionen!O56="...","",[2]Regionen!O56)</f>
        <v>217028</v>
      </c>
      <c r="P71" s="43">
        <f>IF([2]Regionen!P56="...","",[2]Regionen!P56)</f>
        <v>70114</v>
      </c>
      <c r="Q71" s="43">
        <f>IF([2]Regionen!Q56="...","",[2]Regionen!Q56)</f>
        <v>10.4</v>
      </c>
      <c r="R71" s="43">
        <f>IF([2]Regionen!R56="...","",[2]Regionen!R56)</f>
        <v>18.7</v>
      </c>
      <c r="S71" s="43">
        <f>IF([2]Regionen!S56="...","",[2]Regionen!S56)</f>
        <v>2.4</v>
      </c>
    </row>
    <row r="72" spans="1:19" s="35" customFormat="1" x14ac:dyDescent="0.25">
      <c r="A72" s="42" t="s">
        <v>21</v>
      </c>
      <c r="B72" s="44" t="s">
        <v>89</v>
      </c>
      <c r="C72" s="43">
        <f>IF([2]Regionen!C57="...","",[2]Regionen!C57)</f>
        <v>507</v>
      </c>
      <c r="D72" s="43">
        <f>IF([2]Regionen!D57="...","",[2]Regionen!D57)</f>
        <v>489</v>
      </c>
      <c r="E72" s="43">
        <f>IF([2]Regionen!E57="...","",[2]Regionen!E57)</f>
        <v>29942</v>
      </c>
      <c r="F72" s="43">
        <f>IF([2]Regionen!F57="...","",[2]Regionen!F57)</f>
        <v>28526</v>
      </c>
      <c r="G72" s="43">
        <f>IF([2]Regionen!G57="...","",[2]Regionen!G57)</f>
        <v>165754</v>
      </c>
      <c r="H72" s="43">
        <f>IF([2]Regionen!H57="...","",[2]Regionen!H57)</f>
        <v>-1.4</v>
      </c>
      <c r="I72" s="43">
        <f>IF([2]Regionen!I57="...","",[2]Regionen!I57)</f>
        <v>134098</v>
      </c>
      <c r="J72" s="43">
        <f>IF([2]Regionen!J57="...","",[2]Regionen!J57)</f>
        <v>31656</v>
      </c>
      <c r="K72" s="43">
        <f>IF([2]Regionen!K57="...","",[2]Regionen!K57)</f>
        <v>-5</v>
      </c>
      <c r="L72" s="43">
        <f>IF([2]Regionen!L57="...","",[2]Regionen!L57)</f>
        <v>17.2</v>
      </c>
      <c r="M72" s="43">
        <f>IF([2]Regionen!M57="...","",[2]Regionen!M57)</f>
        <v>375454</v>
      </c>
      <c r="N72" s="43">
        <f>IF([2]Regionen!N57="...","",[2]Regionen!N57)</f>
        <v>-0.8</v>
      </c>
      <c r="O72" s="43">
        <f>IF([2]Regionen!O57="...","",[2]Regionen!O57)</f>
        <v>312846</v>
      </c>
      <c r="P72" s="43">
        <f>IF([2]Regionen!P57="...","",[2]Regionen!P57)</f>
        <v>62608</v>
      </c>
      <c r="Q72" s="43">
        <f>IF([2]Regionen!Q57="...","",[2]Regionen!Q57)</f>
        <v>-3.3</v>
      </c>
      <c r="R72" s="43">
        <f>IF([2]Regionen!R57="...","",[2]Regionen!R57)</f>
        <v>14.1</v>
      </c>
      <c r="S72" s="43">
        <f>IF([2]Regionen!S57="...","",[2]Regionen!S57)</f>
        <v>2.2999999999999998</v>
      </c>
    </row>
    <row r="73" spans="1:19" s="35" customFormat="1" x14ac:dyDescent="0.25">
      <c r="A73" s="42" t="s">
        <v>23</v>
      </c>
      <c r="B73" s="44" t="s">
        <v>90</v>
      </c>
      <c r="C73" s="43">
        <f>IF([2]Regionen!C58="...","",[2]Regionen!C58)</f>
        <v>548</v>
      </c>
      <c r="D73" s="43">
        <f>IF([2]Regionen!D58="...","",[2]Regionen!D58)</f>
        <v>540</v>
      </c>
      <c r="E73" s="43">
        <f>IF([2]Regionen!E58="...","",[2]Regionen!E58)</f>
        <v>28812</v>
      </c>
      <c r="F73" s="43">
        <f>IF([2]Regionen!F58="...","",[2]Regionen!F58)</f>
        <v>27906</v>
      </c>
      <c r="G73" s="43">
        <f>IF([2]Regionen!G58="...","",[2]Regionen!G58)</f>
        <v>150555</v>
      </c>
      <c r="H73" s="43">
        <f>IF([2]Regionen!H58="...","",[2]Regionen!H58)</f>
        <v>-2.9</v>
      </c>
      <c r="I73" s="43">
        <f>IF([2]Regionen!I58="...","",[2]Regionen!I58)</f>
        <v>132791</v>
      </c>
      <c r="J73" s="43">
        <f>IF([2]Regionen!J58="...","",[2]Regionen!J58)</f>
        <v>17764</v>
      </c>
      <c r="K73" s="43">
        <f>IF([2]Regionen!K58="...","",[2]Regionen!K58)</f>
        <v>0.9</v>
      </c>
      <c r="L73" s="43">
        <f>IF([2]Regionen!L58="...","",[2]Regionen!L58)</f>
        <v>-24.1</v>
      </c>
      <c r="M73" s="43">
        <f>IF([2]Regionen!M58="...","",[2]Regionen!M58)</f>
        <v>401534</v>
      </c>
      <c r="N73" s="43">
        <f>IF([2]Regionen!N58="...","",[2]Regionen!N58)</f>
        <v>4.5999999999999996</v>
      </c>
      <c r="O73" s="43">
        <f>IF([2]Regionen!O58="...","",[2]Regionen!O58)</f>
        <v>359828</v>
      </c>
      <c r="P73" s="43">
        <f>IF([2]Regionen!P58="...","",[2]Regionen!P58)</f>
        <v>41706</v>
      </c>
      <c r="Q73" s="43">
        <f>IF([2]Regionen!Q58="...","",[2]Regionen!Q58)</f>
        <v>7.6</v>
      </c>
      <c r="R73" s="43">
        <f>IF([2]Regionen!R58="...","",[2]Regionen!R58)</f>
        <v>-15.9</v>
      </c>
      <c r="S73" s="43">
        <f>IF([2]Regionen!S58="...","",[2]Regionen!S58)</f>
        <v>2.7</v>
      </c>
    </row>
    <row r="74" spans="1:19" s="35" customFormat="1" x14ac:dyDescent="0.25">
      <c r="A74" s="42" t="s">
        <v>25</v>
      </c>
      <c r="B74" s="44" t="s">
        <v>91</v>
      </c>
      <c r="C74" s="43">
        <f>IF([2]Regionen!C59="...","",[2]Regionen!C59)</f>
        <v>694</v>
      </c>
      <c r="D74" s="43">
        <f>IF([2]Regionen!D59="...","",[2]Regionen!D59)</f>
        <v>681</v>
      </c>
      <c r="E74" s="43">
        <f>IF([2]Regionen!E59="...","",[2]Regionen!E59)</f>
        <v>40148</v>
      </c>
      <c r="F74" s="43">
        <f>IF([2]Regionen!F59="...","",[2]Regionen!F59)</f>
        <v>38510</v>
      </c>
      <c r="G74" s="43">
        <f>IF([2]Regionen!G59="...","",[2]Regionen!G59)</f>
        <v>168097</v>
      </c>
      <c r="H74" s="43">
        <f>IF([2]Regionen!H59="...","",[2]Regionen!H59)</f>
        <v>2.1</v>
      </c>
      <c r="I74" s="43">
        <f>IF([2]Regionen!I59="...","",[2]Regionen!I59)</f>
        <v>152767</v>
      </c>
      <c r="J74" s="43">
        <f>IF([2]Regionen!J59="...","",[2]Regionen!J59)</f>
        <v>15330</v>
      </c>
      <c r="K74" s="43">
        <f>IF([2]Regionen!K59="...","",[2]Regionen!K59)</f>
        <v>2.4</v>
      </c>
      <c r="L74" s="43">
        <f>IF([2]Regionen!L59="...","",[2]Regionen!L59)</f>
        <v>-1</v>
      </c>
      <c r="M74" s="43">
        <f>IF([2]Regionen!M59="...","",[2]Regionen!M59)</f>
        <v>568424</v>
      </c>
      <c r="N74" s="43">
        <f>IF([2]Regionen!N59="...","",[2]Regionen!N59)</f>
        <v>5.0999999999999996</v>
      </c>
      <c r="O74" s="43">
        <f>IF([2]Regionen!O59="...","",[2]Regionen!O59)</f>
        <v>530386</v>
      </c>
      <c r="P74" s="43">
        <f>IF([2]Regionen!P59="...","",[2]Regionen!P59)</f>
        <v>38038</v>
      </c>
      <c r="Q74" s="43">
        <f>IF([2]Regionen!Q59="...","",[2]Regionen!Q59)</f>
        <v>5.8</v>
      </c>
      <c r="R74" s="43">
        <f>IF([2]Regionen!R59="...","",[2]Regionen!R59)</f>
        <v>-2.9</v>
      </c>
      <c r="S74" s="43">
        <f>IF([2]Regionen!S59="...","",[2]Regionen!S59)</f>
        <v>3.4</v>
      </c>
    </row>
    <row r="75" spans="1:19" s="35" customFormat="1" x14ac:dyDescent="0.25">
      <c r="A75" s="42" t="s">
        <v>27</v>
      </c>
      <c r="B75" s="44" t="s">
        <v>92</v>
      </c>
      <c r="C75" s="43">
        <f>IF([2]Regionen!C60="...","",[2]Regionen!C60)</f>
        <v>756</v>
      </c>
      <c r="D75" s="43">
        <f>IF([2]Regionen!D60="...","",[2]Regionen!D60)</f>
        <v>740</v>
      </c>
      <c r="E75" s="43">
        <f>IF([2]Regionen!E60="...","",[2]Regionen!E60)</f>
        <v>43061</v>
      </c>
      <c r="F75" s="43">
        <f>IF([2]Regionen!F60="...","",[2]Regionen!F60)</f>
        <v>41956</v>
      </c>
      <c r="G75" s="43">
        <f>IF([2]Regionen!G60="...","",[2]Regionen!G60)</f>
        <v>170496</v>
      </c>
      <c r="H75" s="43">
        <f>IF([2]Regionen!H60="...","",[2]Regionen!H60)</f>
        <v>3.3</v>
      </c>
      <c r="I75" s="43">
        <f>IF([2]Regionen!I60="...","",[2]Regionen!I60)</f>
        <v>147268</v>
      </c>
      <c r="J75" s="43">
        <f>IF([2]Regionen!J60="...","",[2]Regionen!J60)</f>
        <v>23228</v>
      </c>
      <c r="K75" s="43">
        <f>IF([2]Regionen!K60="...","",[2]Regionen!K60)</f>
        <v>2.9</v>
      </c>
      <c r="L75" s="43">
        <f>IF([2]Regionen!L60="...","",[2]Regionen!L60)</f>
        <v>5.8</v>
      </c>
      <c r="M75" s="43">
        <f>IF([2]Regionen!M60="...","",[2]Regionen!M60)</f>
        <v>566085</v>
      </c>
      <c r="N75" s="43">
        <f>IF([2]Regionen!N60="...","",[2]Regionen!N60)</f>
        <v>12.4</v>
      </c>
      <c r="O75" s="43">
        <f>IF([2]Regionen!O60="...","",[2]Regionen!O60)</f>
        <v>485005</v>
      </c>
      <c r="P75" s="43">
        <f>IF([2]Regionen!P60="...","",[2]Regionen!P60)</f>
        <v>81080</v>
      </c>
      <c r="Q75" s="43">
        <f>IF([2]Regionen!Q60="...","",[2]Regionen!Q60)</f>
        <v>12.6</v>
      </c>
      <c r="R75" s="43">
        <f>IF([2]Regionen!R60="...","",[2]Regionen!R60)</f>
        <v>11.2</v>
      </c>
      <c r="S75" s="43">
        <f>IF([2]Regionen!S60="...","",[2]Regionen!S60)</f>
        <v>3.3</v>
      </c>
    </row>
    <row r="76" spans="1:19" s="35" customFormat="1" x14ac:dyDescent="0.25">
      <c r="A76" s="42" t="s">
        <v>29</v>
      </c>
      <c r="B76" s="44" t="s">
        <v>109</v>
      </c>
      <c r="C76" s="43">
        <f>IF([2]Regionen!C61="...","",[2]Regionen!C61)</f>
        <v>93</v>
      </c>
      <c r="D76" s="43">
        <f>IF([2]Regionen!D61="...","",[2]Regionen!D61)</f>
        <v>89</v>
      </c>
      <c r="E76" s="43">
        <f>IF([2]Regionen!E61="...","",[2]Regionen!E61)</f>
        <v>4965</v>
      </c>
      <c r="F76" s="43">
        <f>IF([2]Regionen!F61="...","",[2]Regionen!F61)</f>
        <v>4708</v>
      </c>
      <c r="G76" s="43">
        <f>IF([2]Regionen!G61="...","",[2]Regionen!G61)</f>
        <v>17677</v>
      </c>
      <c r="H76" s="43">
        <f>IF([2]Regionen!H61="...","",[2]Regionen!H61)</f>
        <v>-8.8000000000000007</v>
      </c>
      <c r="I76" s="43">
        <f>IF([2]Regionen!I61="...","",[2]Regionen!I61)</f>
        <v>15161</v>
      </c>
      <c r="J76" s="43">
        <f>IF([2]Regionen!J61="...","",[2]Regionen!J61)</f>
        <v>2516</v>
      </c>
      <c r="K76" s="43">
        <f>IF([2]Regionen!K61="...","",[2]Regionen!K61)</f>
        <v>-5.7</v>
      </c>
      <c r="L76" s="43">
        <f>IF([2]Regionen!L61="...","",[2]Regionen!L61)</f>
        <v>-24.2</v>
      </c>
      <c r="M76" s="43">
        <f>IF([2]Regionen!M61="...","",[2]Regionen!M61)</f>
        <v>63452</v>
      </c>
      <c r="N76" s="43">
        <f>IF([2]Regionen!N61="...","",[2]Regionen!N61)</f>
        <v>-1.3</v>
      </c>
      <c r="O76" s="43">
        <f>IF([2]Regionen!O61="...","",[2]Regionen!O61)</f>
        <v>56762</v>
      </c>
      <c r="P76" s="43">
        <f>IF([2]Regionen!P61="...","",[2]Regionen!P61)</f>
        <v>6690</v>
      </c>
      <c r="Q76" s="43">
        <f>IF([2]Regionen!Q61="...","",[2]Regionen!Q61)</f>
        <v>-0.2</v>
      </c>
      <c r="R76" s="43">
        <f>IF([2]Regionen!R61="...","",[2]Regionen!R61)</f>
        <v>-10</v>
      </c>
      <c r="S76" s="43">
        <f>IF([2]Regionen!S61="...","",[2]Regionen!S61)</f>
        <v>3.6</v>
      </c>
    </row>
    <row r="77" spans="1:19" s="35" customFormat="1" x14ac:dyDescent="0.25">
      <c r="A77" s="42" t="s">
        <v>30</v>
      </c>
      <c r="B77" s="44" t="s">
        <v>93</v>
      </c>
      <c r="C77" s="43">
        <f>IF([2]Regionen!C62="...","",[2]Regionen!C62)</f>
        <v>172</v>
      </c>
      <c r="D77" s="43">
        <f>IF([2]Regionen!D62="...","",[2]Regionen!D62)</f>
        <v>166</v>
      </c>
      <c r="E77" s="43">
        <f>IF([2]Regionen!E62="...","",[2]Regionen!E62)</f>
        <v>10447</v>
      </c>
      <c r="F77" s="43">
        <f>IF([2]Regionen!F62="...","",[2]Regionen!F62)</f>
        <v>9996</v>
      </c>
      <c r="G77" s="43">
        <f>IF([2]Regionen!G62="...","",[2]Regionen!G62)</f>
        <v>46008</v>
      </c>
      <c r="H77" s="43">
        <f>IF([2]Regionen!H62="...","",[2]Regionen!H62)</f>
        <v>-8.1999999999999993</v>
      </c>
      <c r="I77" s="43">
        <f>IF([2]Regionen!I62="...","",[2]Regionen!I62)</f>
        <v>41293</v>
      </c>
      <c r="J77" s="43">
        <f>IF([2]Regionen!J62="...","",[2]Regionen!J62)</f>
        <v>4715</v>
      </c>
      <c r="K77" s="43">
        <f>IF([2]Regionen!K62="...","",[2]Regionen!K62)</f>
        <v>-7.1</v>
      </c>
      <c r="L77" s="43">
        <f>IF([2]Regionen!L62="...","",[2]Regionen!L62)</f>
        <v>-17</v>
      </c>
      <c r="M77" s="43">
        <f>IF([2]Regionen!M62="...","",[2]Regionen!M62)</f>
        <v>121223</v>
      </c>
      <c r="N77" s="43">
        <f>IF([2]Regionen!N62="...","",[2]Regionen!N62)</f>
        <v>-3.1</v>
      </c>
      <c r="O77" s="43">
        <f>IF([2]Regionen!O62="...","",[2]Regionen!O62)</f>
        <v>111178</v>
      </c>
      <c r="P77" s="43">
        <f>IF([2]Regionen!P62="...","",[2]Regionen!P62)</f>
        <v>10045</v>
      </c>
      <c r="Q77" s="43">
        <f>IF([2]Regionen!Q62="...","",[2]Regionen!Q62)</f>
        <v>-2.2999999999999998</v>
      </c>
      <c r="R77" s="43">
        <f>IF([2]Regionen!R62="...","",[2]Regionen!R62)</f>
        <v>-11.8</v>
      </c>
      <c r="S77" s="43">
        <f>IF([2]Regionen!S62="...","",[2]Regionen!S62)</f>
        <v>2.6</v>
      </c>
    </row>
    <row r="78" spans="1:19" s="35" customFormat="1" x14ac:dyDescent="0.25">
      <c r="A78" s="42" t="s">
        <v>32</v>
      </c>
      <c r="B78" s="44" t="s">
        <v>94</v>
      </c>
      <c r="C78" s="43">
        <f>IF([2]Regionen!C63="...","",[2]Regionen!C63)</f>
        <v>71</v>
      </c>
      <c r="D78" s="43">
        <f>IF([2]Regionen!D63="...","",[2]Regionen!D63)</f>
        <v>70</v>
      </c>
      <c r="E78" s="43">
        <f>IF([2]Regionen!E63="...","",[2]Regionen!E63)</f>
        <v>6025</v>
      </c>
      <c r="F78" s="43">
        <f>IF([2]Regionen!F63="...","",[2]Regionen!F63)</f>
        <v>5601</v>
      </c>
      <c r="G78" s="43">
        <f>IF([2]Regionen!G63="...","",[2]Regionen!G63)</f>
        <v>29295</v>
      </c>
      <c r="H78" s="43">
        <f>IF([2]Regionen!H63="...","",[2]Regionen!H63)</f>
        <v>-7.2</v>
      </c>
      <c r="I78" s="43">
        <f>IF([2]Regionen!I63="...","",[2]Regionen!I63)</f>
        <v>23156</v>
      </c>
      <c r="J78" s="43">
        <f>IF([2]Regionen!J63="...","",[2]Regionen!J63)</f>
        <v>6139</v>
      </c>
      <c r="K78" s="43">
        <f>IF([2]Regionen!K63="...","",[2]Regionen!K63)</f>
        <v>-10.5</v>
      </c>
      <c r="L78" s="43">
        <f>IF([2]Regionen!L63="...","",[2]Regionen!L63)</f>
        <v>7.4</v>
      </c>
      <c r="M78" s="43">
        <f>IF([2]Regionen!M63="...","",[2]Regionen!M63)</f>
        <v>68442</v>
      </c>
      <c r="N78" s="43">
        <f>IF([2]Regionen!N63="...","",[2]Regionen!N63)</f>
        <v>-1.2</v>
      </c>
      <c r="O78" s="43">
        <f>IF([2]Regionen!O63="...","",[2]Regionen!O63)</f>
        <v>56512</v>
      </c>
      <c r="P78" s="43">
        <f>IF([2]Regionen!P63="...","",[2]Regionen!P63)</f>
        <v>11930</v>
      </c>
      <c r="Q78" s="43">
        <f>IF([2]Regionen!Q63="...","",[2]Regionen!Q63)</f>
        <v>-4.5</v>
      </c>
      <c r="R78" s="43">
        <f>IF([2]Regionen!R63="...","",[2]Regionen!R63)</f>
        <v>18.3</v>
      </c>
      <c r="S78" s="43">
        <f>IF([2]Regionen!S63="...","",[2]Regionen!S63)</f>
        <v>2.2999999999999998</v>
      </c>
    </row>
    <row r="79" spans="1:19" s="35" customFormat="1" x14ac:dyDescent="0.25">
      <c r="A79" s="42" t="s">
        <v>34</v>
      </c>
      <c r="B79" s="44" t="s">
        <v>95</v>
      </c>
      <c r="C79" s="43">
        <f>IF([2]Regionen!C64="...","",[2]Regionen!C64)</f>
        <v>219</v>
      </c>
      <c r="D79" s="43">
        <f>IF([2]Regionen!D64="...","",[2]Regionen!D64)</f>
        <v>214</v>
      </c>
      <c r="E79" s="43">
        <f>IF([2]Regionen!E64="...","",[2]Regionen!E64)</f>
        <v>19935</v>
      </c>
      <c r="F79" s="43">
        <f>IF([2]Regionen!F64="...","",[2]Regionen!F64)</f>
        <v>19338</v>
      </c>
      <c r="G79" s="43">
        <f>IF([2]Regionen!G64="...","",[2]Regionen!G64)</f>
        <v>117701</v>
      </c>
      <c r="H79" s="43">
        <f>IF([2]Regionen!H64="...","",[2]Regionen!H64)</f>
        <v>-6.2</v>
      </c>
      <c r="I79" s="43">
        <f>IF([2]Regionen!I64="...","",[2]Regionen!I64)</f>
        <v>97643</v>
      </c>
      <c r="J79" s="43">
        <f>IF([2]Regionen!J64="...","",[2]Regionen!J64)</f>
        <v>20058</v>
      </c>
      <c r="K79" s="43">
        <f>IF([2]Regionen!K64="...","",[2]Regionen!K64)</f>
        <v>-8.5</v>
      </c>
      <c r="L79" s="43">
        <f>IF([2]Regionen!L64="...","",[2]Regionen!L64)</f>
        <v>6.7</v>
      </c>
      <c r="M79" s="43">
        <f>IF([2]Regionen!M64="...","",[2]Regionen!M64)</f>
        <v>241802</v>
      </c>
      <c r="N79" s="43">
        <f>IF([2]Regionen!N64="...","",[2]Regionen!N64)</f>
        <v>-0.3</v>
      </c>
      <c r="O79" s="43">
        <f>IF([2]Regionen!O64="...","",[2]Regionen!O64)</f>
        <v>200891</v>
      </c>
      <c r="P79" s="43">
        <f>IF([2]Regionen!P64="...","",[2]Regionen!P64)</f>
        <v>40911</v>
      </c>
      <c r="Q79" s="43">
        <f>IF([2]Regionen!Q64="...","",[2]Regionen!Q64)</f>
        <v>-1.4</v>
      </c>
      <c r="R79" s="43">
        <f>IF([2]Regionen!R64="...","",[2]Regionen!R64)</f>
        <v>5.5</v>
      </c>
      <c r="S79" s="43">
        <f>IF([2]Regionen!S64="...","",[2]Regionen!S64)</f>
        <v>2.1</v>
      </c>
    </row>
    <row r="80" spans="1:19" s="35" customFormat="1" x14ac:dyDescent="0.25">
      <c r="A80" s="42" t="s">
        <v>36</v>
      </c>
      <c r="B80" s="44" t="s">
        <v>96</v>
      </c>
      <c r="C80" s="43">
        <f>IF([2]Regionen!C65="...","",[2]Regionen!C65)</f>
        <v>358</v>
      </c>
      <c r="D80" s="43">
        <f>IF([2]Regionen!D65="...","",[2]Regionen!D65)</f>
        <v>342</v>
      </c>
      <c r="E80" s="43">
        <f>IF([2]Regionen!E65="...","",[2]Regionen!E65)</f>
        <v>47636</v>
      </c>
      <c r="F80" s="43">
        <f>IF([2]Regionen!F65="...","",[2]Regionen!F65)</f>
        <v>45687</v>
      </c>
      <c r="G80" s="43">
        <f>IF([2]Regionen!G65="...","",[2]Regionen!G65)</f>
        <v>396580</v>
      </c>
      <c r="H80" s="43">
        <f>IF([2]Regionen!H65="...","",[2]Regionen!H65)</f>
        <v>-3</v>
      </c>
      <c r="I80" s="43">
        <f>IF([2]Regionen!I65="...","",[2]Regionen!I65)</f>
        <v>265380</v>
      </c>
      <c r="J80" s="43">
        <f>IF([2]Regionen!J65="...","",[2]Regionen!J65)</f>
        <v>131200</v>
      </c>
      <c r="K80" s="43">
        <f>IF([2]Regionen!K65="...","",[2]Regionen!K65)</f>
        <v>-8.8000000000000007</v>
      </c>
      <c r="L80" s="43">
        <f>IF([2]Regionen!L65="...","",[2]Regionen!L65)</f>
        <v>11.2</v>
      </c>
      <c r="M80" s="43">
        <f>IF([2]Regionen!M65="...","",[2]Regionen!M65)</f>
        <v>722084</v>
      </c>
      <c r="N80" s="43">
        <f>IF([2]Regionen!N65="...","",[2]Regionen!N65)</f>
        <v>0.3</v>
      </c>
      <c r="O80" s="43">
        <f>IF([2]Regionen!O65="...","",[2]Regionen!O65)</f>
        <v>488057</v>
      </c>
      <c r="P80" s="43">
        <f>IF([2]Regionen!P65="...","",[2]Regionen!P65)</f>
        <v>234027</v>
      </c>
      <c r="Q80" s="43">
        <f>IF([2]Regionen!Q65="...","",[2]Regionen!Q65)</f>
        <v>-5</v>
      </c>
      <c r="R80" s="43">
        <f>IF([2]Regionen!R65="...","",[2]Regionen!R65)</f>
        <v>13.4</v>
      </c>
      <c r="S80" s="43">
        <f>IF([2]Regionen!S65="...","",[2]Regionen!S65)</f>
        <v>1.8</v>
      </c>
    </row>
    <row r="81" spans="1:19" s="35" customFormat="1" x14ac:dyDescent="0.25">
      <c r="A81" s="42" t="s">
        <v>38</v>
      </c>
      <c r="B81" s="44" t="s">
        <v>97</v>
      </c>
      <c r="C81" s="43">
        <f>IF([2]Regionen!C66="...","",[2]Regionen!C66)</f>
        <v>322</v>
      </c>
      <c r="D81" s="43">
        <f>IF([2]Regionen!D66="...","",[2]Regionen!D66)</f>
        <v>301</v>
      </c>
      <c r="E81" s="43">
        <f>IF([2]Regionen!E66="...","",[2]Regionen!E66)</f>
        <v>45538</v>
      </c>
      <c r="F81" s="43">
        <f>IF([2]Regionen!F66="...","",[2]Regionen!F66)</f>
        <v>43539</v>
      </c>
      <c r="G81" s="43">
        <f>IF([2]Regionen!G66="...","",[2]Regionen!G66)</f>
        <v>295663</v>
      </c>
      <c r="H81" s="43">
        <f>IF([2]Regionen!H66="...","",[2]Regionen!H66)</f>
        <v>-3.9</v>
      </c>
      <c r="I81" s="43">
        <f>IF([2]Regionen!I66="...","",[2]Regionen!I66)</f>
        <v>208013</v>
      </c>
      <c r="J81" s="43">
        <f>IF([2]Regionen!J66="...","",[2]Regionen!J66)</f>
        <v>87650</v>
      </c>
      <c r="K81" s="43">
        <f>IF([2]Regionen!K66="...","",[2]Regionen!K66)</f>
        <v>0.4</v>
      </c>
      <c r="L81" s="43">
        <f>IF([2]Regionen!L66="...","",[2]Regionen!L66)</f>
        <v>-12.6</v>
      </c>
      <c r="M81" s="43">
        <f>IF([2]Regionen!M66="...","",[2]Regionen!M66)</f>
        <v>487981</v>
      </c>
      <c r="N81" s="43">
        <f>IF([2]Regionen!N66="...","",[2]Regionen!N66)</f>
        <v>-4.7</v>
      </c>
      <c r="O81" s="43">
        <f>IF([2]Regionen!O66="...","",[2]Regionen!O66)</f>
        <v>337208</v>
      </c>
      <c r="P81" s="43">
        <f>IF([2]Regionen!P66="...","",[2]Regionen!P66)</f>
        <v>150773</v>
      </c>
      <c r="Q81" s="43">
        <f>IF([2]Regionen!Q66="...","",[2]Regionen!Q66)</f>
        <v>2.2999999999999998</v>
      </c>
      <c r="R81" s="43">
        <f>IF([2]Regionen!R66="...","",[2]Regionen!R66)</f>
        <v>-17.3</v>
      </c>
      <c r="S81" s="43">
        <f>IF([2]Regionen!S66="...","",[2]Regionen!S66)</f>
        <v>1.7</v>
      </c>
    </row>
    <row r="82" spans="1:19" s="35" customFormat="1" x14ac:dyDescent="0.25">
      <c r="A82" s="42" t="s">
        <v>40</v>
      </c>
      <c r="B82" s="44" t="s">
        <v>98</v>
      </c>
      <c r="C82" s="43">
        <f>IF([2]Regionen!C67="...","",[2]Regionen!C67)</f>
        <v>576</v>
      </c>
      <c r="D82" s="43">
        <f>IF([2]Regionen!D67="...","",[2]Regionen!D67)</f>
        <v>567</v>
      </c>
      <c r="E82" s="43">
        <f>IF([2]Regionen!E67="...","",[2]Regionen!E67)</f>
        <v>51316</v>
      </c>
      <c r="F82" s="43">
        <f>IF([2]Regionen!F67="...","",[2]Regionen!F67)</f>
        <v>49320</v>
      </c>
      <c r="G82" s="43">
        <f>IF([2]Regionen!G67="...","",[2]Regionen!G67)</f>
        <v>305516</v>
      </c>
      <c r="H82" s="43">
        <f>IF([2]Regionen!H67="...","",[2]Regionen!H67)</f>
        <v>-6.5</v>
      </c>
      <c r="I82" s="43">
        <f>IF([2]Regionen!I67="...","",[2]Regionen!I67)</f>
        <v>246681</v>
      </c>
      <c r="J82" s="43">
        <f>IF([2]Regionen!J67="...","",[2]Regionen!J67)</f>
        <v>58835</v>
      </c>
      <c r="K82" s="43">
        <f>IF([2]Regionen!K67="...","",[2]Regionen!K67)</f>
        <v>-8.3000000000000007</v>
      </c>
      <c r="L82" s="43">
        <f>IF([2]Regionen!L67="...","",[2]Regionen!L67)</f>
        <v>1.9</v>
      </c>
      <c r="M82" s="43">
        <f>IF([2]Regionen!M67="...","",[2]Regionen!M67)</f>
        <v>599979</v>
      </c>
      <c r="N82" s="43">
        <f>IF([2]Regionen!N67="...","",[2]Regionen!N67)</f>
        <v>-4.7</v>
      </c>
      <c r="O82" s="43">
        <f>IF([2]Regionen!O67="...","",[2]Regionen!O67)</f>
        <v>494182</v>
      </c>
      <c r="P82" s="43">
        <f>IF([2]Regionen!P67="...","",[2]Regionen!P67)</f>
        <v>105797</v>
      </c>
      <c r="Q82" s="43">
        <f>IF([2]Regionen!Q67="...","",[2]Regionen!Q67)</f>
        <v>-5.3</v>
      </c>
      <c r="R82" s="43">
        <f>IF([2]Regionen!R67="...","",[2]Regionen!R67)</f>
        <v>-1.9</v>
      </c>
      <c r="S82" s="43">
        <f>IF([2]Regionen!S67="...","",[2]Regionen!S67)</f>
        <v>2</v>
      </c>
    </row>
    <row r="83" spans="1:19" s="35" customFormat="1" ht="33.75" customHeight="1" x14ac:dyDescent="0.3">
      <c r="A83" s="68" t="s">
        <v>45</v>
      </c>
      <c r="B83" s="69"/>
      <c r="C83" s="69"/>
      <c r="D83" s="69"/>
      <c r="E83" s="69"/>
      <c r="F83" s="69"/>
      <c r="G83" s="70"/>
      <c r="H83" s="69"/>
      <c r="I83" s="70"/>
      <c r="J83" s="69"/>
      <c r="K83" s="69"/>
      <c r="L83" s="69"/>
      <c r="M83" s="70"/>
      <c r="N83" s="69"/>
      <c r="O83" s="70"/>
      <c r="P83" s="70"/>
      <c r="Q83" s="69"/>
      <c r="R83" s="69"/>
      <c r="S83" s="69"/>
    </row>
    <row r="84" spans="1:19" s="35" customFormat="1" ht="13.8" x14ac:dyDescent="0.3">
      <c r="A84" s="41"/>
      <c r="B84" s="44" t="s">
        <v>87</v>
      </c>
      <c r="C84" s="43" t="str">
        <f>IF([2]Regionen!C69="...","",[2]Regionen!C69)</f>
        <v/>
      </c>
      <c r="D84" s="43" t="str">
        <f>IF([2]Regionen!D69="...","",[2]Regionen!D69)</f>
        <v/>
      </c>
      <c r="E84" s="43" t="str">
        <f>IF([2]Regionen!E69="...","",[2]Regionen!E69)</f>
        <v/>
      </c>
      <c r="F84" s="43" t="str">
        <f>IF([2]Regionen!F69="...","",[2]Regionen!F69)</f>
        <v/>
      </c>
      <c r="G84" s="43" t="str">
        <f>IF([2]Regionen!G69="...","",[2]Regionen!G69)</f>
        <v/>
      </c>
      <c r="H84" s="43" t="str">
        <f>IF([2]Regionen!H69="...","",[2]Regionen!H69)</f>
        <v/>
      </c>
      <c r="I84" s="43" t="str">
        <f>IF([2]Regionen!I69="...","",[2]Regionen!I69)</f>
        <v/>
      </c>
      <c r="J84" s="43" t="str">
        <f>IF([2]Regionen!J69="...","",[2]Regionen!J69)</f>
        <v/>
      </c>
      <c r="K84" s="43" t="str">
        <f>IF([2]Regionen!K69="...","",[2]Regionen!K69)</f>
        <v/>
      </c>
      <c r="L84" s="43" t="str">
        <f>IF([2]Regionen!L69="...","",[2]Regionen!L69)</f>
        <v/>
      </c>
      <c r="M84" s="43" t="str">
        <f>IF([2]Regionen!M69="...","",[2]Regionen!M69)</f>
        <v/>
      </c>
      <c r="N84" s="43" t="str">
        <f>IF([2]Regionen!N69="...","",[2]Regionen!N69)</f>
        <v/>
      </c>
      <c r="O84" s="43" t="str">
        <f>IF([2]Regionen!O69="...","",[2]Regionen!O69)</f>
        <v/>
      </c>
      <c r="P84" s="43" t="str">
        <f>IF([2]Regionen!P69="...","",[2]Regionen!P69)</f>
        <v/>
      </c>
      <c r="Q84" s="43" t="str">
        <f>IF([2]Regionen!Q69="...","",[2]Regionen!Q69)</f>
        <v/>
      </c>
      <c r="R84" s="43" t="str">
        <f>IF([2]Regionen!R69="...","",[2]Regionen!R69)</f>
        <v/>
      </c>
      <c r="S84" s="43" t="str">
        <f>IF([2]Regionen!S69="...","",[2]Regionen!S69)</f>
        <v/>
      </c>
    </row>
    <row r="85" spans="1:19" s="35" customFormat="1" ht="13.8" x14ac:dyDescent="0.3">
      <c r="A85" s="41"/>
      <c r="B85" s="44" t="s">
        <v>99</v>
      </c>
      <c r="C85" s="45"/>
      <c r="D85" s="45"/>
      <c r="E85" s="45"/>
      <c r="F85" s="45"/>
      <c r="G85" s="46"/>
      <c r="H85" s="45"/>
      <c r="I85" s="46"/>
      <c r="J85" s="45"/>
      <c r="K85" s="45"/>
      <c r="L85" s="45"/>
      <c r="M85" s="46"/>
      <c r="N85" s="45"/>
      <c r="O85" s="46"/>
      <c r="P85" s="46"/>
      <c r="Q85" s="45"/>
      <c r="R85" s="45"/>
      <c r="S85" s="45"/>
    </row>
    <row r="86" spans="1:19" s="35" customFormat="1" x14ac:dyDescent="0.25">
      <c r="A86" s="42" t="s">
        <v>19</v>
      </c>
      <c r="B86" s="44" t="s">
        <v>88</v>
      </c>
      <c r="C86" s="43" t="str">
        <f>IF([2]Regionen!C71="...","",[2]Regionen!C71)</f>
        <v/>
      </c>
      <c r="D86" s="43" t="str">
        <f>IF([2]Regionen!D71="...","",[2]Regionen!D71)</f>
        <v/>
      </c>
      <c r="E86" s="43" t="str">
        <f>IF([2]Regionen!E71="...","",[2]Regionen!E71)</f>
        <v/>
      </c>
      <c r="F86" s="43" t="str">
        <f>IF([2]Regionen!F71="...","",[2]Regionen!F71)</f>
        <v/>
      </c>
      <c r="G86" s="43" t="str">
        <f>IF([2]Regionen!G71="...","",[2]Regionen!G71)</f>
        <v/>
      </c>
      <c r="H86" s="43" t="str">
        <f>IF([2]Regionen!H71="...","",[2]Regionen!H71)</f>
        <v/>
      </c>
      <c r="I86" s="43" t="str">
        <f>IF([2]Regionen!I71="...","",[2]Regionen!I71)</f>
        <v/>
      </c>
      <c r="J86" s="43" t="str">
        <f>IF([2]Regionen!J71="...","",[2]Regionen!J71)</f>
        <v/>
      </c>
      <c r="K86" s="43" t="str">
        <f>IF([2]Regionen!K71="...","",[2]Regionen!K71)</f>
        <v/>
      </c>
      <c r="L86" s="43" t="str">
        <f>IF([2]Regionen!L71="...","",[2]Regionen!L71)</f>
        <v/>
      </c>
      <c r="M86" s="43" t="str">
        <f>IF([2]Regionen!M71="...","",[2]Regionen!M71)</f>
        <v/>
      </c>
      <c r="N86" s="43" t="str">
        <f>IF([2]Regionen!N71="...","",[2]Regionen!N71)</f>
        <v/>
      </c>
      <c r="O86" s="43" t="str">
        <f>IF([2]Regionen!O71="...","",[2]Regionen!O71)</f>
        <v/>
      </c>
      <c r="P86" s="43" t="str">
        <f>IF([2]Regionen!P71="...","",[2]Regionen!P71)</f>
        <v/>
      </c>
      <c r="Q86" s="43" t="str">
        <f>IF([2]Regionen!Q71="...","",[2]Regionen!Q71)</f>
        <v/>
      </c>
      <c r="R86" s="43" t="str">
        <f>IF([2]Regionen!R71="...","",[2]Regionen!R71)</f>
        <v/>
      </c>
      <c r="S86" s="43" t="str">
        <f>IF([2]Regionen!S71="...","",[2]Regionen!S71)</f>
        <v/>
      </c>
    </row>
    <row r="87" spans="1:19" s="35" customFormat="1" x14ac:dyDescent="0.25">
      <c r="A87" s="42" t="s">
        <v>21</v>
      </c>
      <c r="B87" s="44" t="s">
        <v>89</v>
      </c>
      <c r="C87" s="43" t="str">
        <f>IF([2]Regionen!C72="...","",[2]Regionen!C72)</f>
        <v/>
      </c>
      <c r="D87" s="43" t="str">
        <f>IF([2]Regionen!D72="...","",[2]Regionen!D72)</f>
        <v/>
      </c>
      <c r="E87" s="43" t="str">
        <f>IF([2]Regionen!E72="...","",[2]Regionen!E72)</f>
        <v/>
      </c>
      <c r="F87" s="43" t="str">
        <f>IF([2]Regionen!F72="...","",[2]Regionen!F72)</f>
        <v/>
      </c>
      <c r="G87" s="43" t="str">
        <f>IF([2]Regionen!G72="...","",[2]Regionen!G72)</f>
        <v/>
      </c>
      <c r="H87" s="43" t="str">
        <f>IF([2]Regionen!H72="...","",[2]Regionen!H72)</f>
        <v/>
      </c>
      <c r="I87" s="43" t="str">
        <f>IF([2]Regionen!I72="...","",[2]Regionen!I72)</f>
        <v/>
      </c>
      <c r="J87" s="43" t="str">
        <f>IF([2]Regionen!J72="...","",[2]Regionen!J72)</f>
        <v/>
      </c>
      <c r="K87" s="43" t="str">
        <f>IF([2]Regionen!K72="...","",[2]Regionen!K72)</f>
        <v/>
      </c>
      <c r="L87" s="43" t="str">
        <f>IF([2]Regionen!L72="...","",[2]Regionen!L72)</f>
        <v/>
      </c>
      <c r="M87" s="43" t="str">
        <f>IF([2]Regionen!M72="...","",[2]Regionen!M72)</f>
        <v/>
      </c>
      <c r="N87" s="43" t="str">
        <f>IF([2]Regionen!N72="...","",[2]Regionen!N72)</f>
        <v/>
      </c>
      <c r="O87" s="43" t="str">
        <f>IF([2]Regionen!O72="...","",[2]Regionen!O72)</f>
        <v/>
      </c>
      <c r="P87" s="43" t="str">
        <f>IF([2]Regionen!P72="...","",[2]Regionen!P72)</f>
        <v/>
      </c>
      <c r="Q87" s="43" t="str">
        <f>IF([2]Regionen!Q72="...","",[2]Regionen!Q72)</f>
        <v/>
      </c>
      <c r="R87" s="43" t="str">
        <f>IF([2]Regionen!R72="...","",[2]Regionen!R72)</f>
        <v/>
      </c>
      <c r="S87" s="43" t="str">
        <f>IF([2]Regionen!S72="...","",[2]Regionen!S72)</f>
        <v/>
      </c>
    </row>
    <row r="88" spans="1:19" s="35" customFormat="1" x14ac:dyDescent="0.25">
      <c r="A88" s="42" t="s">
        <v>23</v>
      </c>
      <c r="B88" s="44" t="s">
        <v>90</v>
      </c>
      <c r="C88" s="43" t="str">
        <f>IF([2]Regionen!C73="...","",[2]Regionen!C73)</f>
        <v/>
      </c>
      <c r="D88" s="43" t="str">
        <f>IF([2]Regionen!D73="...","",[2]Regionen!D73)</f>
        <v/>
      </c>
      <c r="E88" s="43" t="str">
        <f>IF([2]Regionen!E73="...","",[2]Regionen!E73)</f>
        <v/>
      </c>
      <c r="F88" s="43" t="str">
        <f>IF([2]Regionen!F73="...","",[2]Regionen!F73)</f>
        <v/>
      </c>
      <c r="G88" s="43" t="str">
        <f>IF([2]Regionen!G73="...","",[2]Regionen!G73)</f>
        <v/>
      </c>
      <c r="H88" s="43" t="str">
        <f>IF([2]Regionen!H73="...","",[2]Regionen!H73)</f>
        <v/>
      </c>
      <c r="I88" s="43" t="str">
        <f>IF([2]Regionen!I73="...","",[2]Regionen!I73)</f>
        <v/>
      </c>
      <c r="J88" s="43" t="str">
        <f>IF([2]Regionen!J73="...","",[2]Regionen!J73)</f>
        <v/>
      </c>
      <c r="K88" s="43" t="str">
        <f>IF([2]Regionen!K73="...","",[2]Regionen!K73)</f>
        <v/>
      </c>
      <c r="L88" s="43" t="str">
        <f>IF([2]Regionen!L73="...","",[2]Regionen!L73)</f>
        <v/>
      </c>
      <c r="M88" s="43" t="str">
        <f>IF([2]Regionen!M73="...","",[2]Regionen!M73)</f>
        <v/>
      </c>
      <c r="N88" s="43" t="str">
        <f>IF([2]Regionen!N73="...","",[2]Regionen!N73)</f>
        <v/>
      </c>
      <c r="O88" s="43" t="str">
        <f>IF([2]Regionen!O73="...","",[2]Regionen!O73)</f>
        <v/>
      </c>
      <c r="P88" s="43" t="str">
        <f>IF([2]Regionen!P73="...","",[2]Regionen!P73)</f>
        <v/>
      </c>
      <c r="Q88" s="43" t="str">
        <f>IF([2]Regionen!Q73="...","",[2]Regionen!Q73)</f>
        <v/>
      </c>
      <c r="R88" s="43" t="str">
        <f>IF([2]Regionen!R73="...","",[2]Regionen!R73)</f>
        <v/>
      </c>
      <c r="S88" s="43" t="str">
        <f>IF([2]Regionen!S73="...","",[2]Regionen!S73)</f>
        <v/>
      </c>
    </row>
    <row r="89" spans="1:19" s="35" customFormat="1" x14ac:dyDescent="0.25">
      <c r="A89" s="42" t="s">
        <v>25</v>
      </c>
      <c r="B89" s="44" t="s">
        <v>91</v>
      </c>
      <c r="C89" s="43" t="str">
        <f>IF([2]Regionen!C74="...","",[2]Regionen!C74)</f>
        <v/>
      </c>
      <c r="D89" s="43" t="str">
        <f>IF([2]Regionen!D74="...","",[2]Regionen!D74)</f>
        <v/>
      </c>
      <c r="E89" s="43" t="str">
        <f>IF([2]Regionen!E74="...","",[2]Regionen!E74)</f>
        <v/>
      </c>
      <c r="F89" s="43" t="str">
        <f>IF([2]Regionen!F74="...","",[2]Regionen!F74)</f>
        <v/>
      </c>
      <c r="G89" s="43" t="str">
        <f>IF([2]Regionen!G74="...","",[2]Regionen!G74)</f>
        <v/>
      </c>
      <c r="H89" s="43" t="str">
        <f>IF([2]Regionen!H74="...","",[2]Regionen!H74)</f>
        <v/>
      </c>
      <c r="I89" s="43" t="str">
        <f>IF([2]Regionen!I74="...","",[2]Regionen!I74)</f>
        <v/>
      </c>
      <c r="J89" s="43" t="str">
        <f>IF([2]Regionen!J74="...","",[2]Regionen!J74)</f>
        <v/>
      </c>
      <c r="K89" s="43" t="str">
        <f>IF([2]Regionen!K74="...","",[2]Regionen!K74)</f>
        <v/>
      </c>
      <c r="L89" s="43" t="str">
        <f>IF([2]Regionen!L74="...","",[2]Regionen!L74)</f>
        <v/>
      </c>
      <c r="M89" s="43" t="str">
        <f>IF([2]Regionen!M74="...","",[2]Regionen!M74)</f>
        <v/>
      </c>
      <c r="N89" s="43" t="str">
        <f>IF([2]Regionen!N74="...","",[2]Regionen!N74)</f>
        <v/>
      </c>
      <c r="O89" s="43" t="str">
        <f>IF([2]Regionen!O74="...","",[2]Regionen!O74)</f>
        <v/>
      </c>
      <c r="P89" s="43" t="str">
        <f>IF([2]Regionen!P74="...","",[2]Regionen!P74)</f>
        <v/>
      </c>
      <c r="Q89" s="43" t="str">
        <f>IF([2]Regionen!Q74="...","",[2]Regionen!Q74)</f>
        <v/>
      </c>
      <c r="R89" s="43" t="str">
        <f>IF([2]Regionen!R74="...","",[2]Regionen!R74)</f>
        <v/>
      </c>
      <c r="S89" s="43" t="str">
        <f>IF([2]Regionen!S74="...","",[2]Regionen!S74)</f>
        <v/>
      </c>
    </row>
    <row r="90" spans="1:19" s="35" customFormat="1" x14ac:dyDescent="0.25">
      <c r="A90" s="42" t="s">
        <v>27</v>
      </c>
      <c r="B90" s="44" t="s">
        <v>92</v>
      </c>
      <c r="C90" s="43" t="str">
        <f>IF([2]Regionen!C75="...","",[2]Regionen!C75)</f>
        <v/>
      </c>
      <c r="D90" s="43" t="str">
        <f>IF([2]Regionen!D75="...","",[2]Regionen!D75)</f>
        <v/>
      </c>
      <c r="E90" s="43" t="str">
        <f>IF([2]Regionen!E75="...","",[2]Regionen!E75)</f>
        <v/>
      </c>
      <c r="F90" s="43" t="str">
        <f>IF([2]Regionen!F75="...","",[2]Regionen!F75)</f>
        <v/>
      </c>
      <c r="G90" s="43" t="str">
        <f>IF([2]Regionen!G75="...","",[2]Regionen!G75)</f>
        <v/>
      </c>
      <c r="H90" s="43" t="str">
        <f>IF([2]Regionen!H75="...","",[2]Regionen!H75)</f>
        <v/>
      </c>
      <c r="I90" s="43" t="str">
        <f>IF([2]Regionen!I75="...","",[2]Regionen!I75)</f>
        <v/>
      </c>
      <c r="J90" s="43" t="str">
        <f>IF([2]Regionen!J75="...","",[2]Regionen!J75)</f>
        <v/>
      </c>
      <c r="K90" s="43" t="str">
        <f>IF([2]Regionen!K75="...","",[2]Regionen!K75)</f>
        <v/>
      </c>
      <c r="L90" s="43" t="str">
        <f>IF([2]Regionen!L75="...","",[2]Regionen!L75)</f>
        <v/>
      </c>
      <c r="M90" s="43" t="str">
        <f>IF([2]Regionen!M75="...","",[2]Regionen!M75)</f>
        <v/>
      </c>
      <c r="N90" s="43" t="str">
        <f>IF([2]Regionen!N75="...","",[2]Regionen!N75)</f>
        <v/>
      </c>
      <c r="O90" s="43" t="str">
        <f>IF([2]Regionen!O75="...","",[2]Regionen!O75)</f>
        <v/>
      </c>
      <c r="P90" s="43" t="str">
        <f>IF([2]Regionen!P75="...","",[2]Regionen!P75)</f>
        <v/>
      </c>
      <c r="Q90" s="43" t="str">
        <f>IF([2]Regionen!Q75="...","",[2]Regionen!Q75)</f>
        <v/>
      </c>
      <c r="R90" s="43" t="str">
        <f>IF([2]Regionen!R75="...","",[2]Regionen!R75)</f>
        <v/>
      </c>
      <c r="S90" s="43" t="str">
        <f>IF([2]Regionen!S75="...","",[2]Regionen!S75)</f>
        <v/>
      </c>
    </row>
    <row r="91" spans="1:19" s="35" customFormat="1" x14ac:dyDescent="0.25">
      <c r="A91" s="42" t="s">
        <v>29</v>
      </c>
      <c r="B91" s="44" t="s">
        <v>109</v>
      </c>
      <c r="C91" s="43" t="str">
        <f>IF([2]Regionen!C76="...","",[2]Regionen!C76)</f>
        <v/>
      </c>
      <c r="D91" s="43" t="str">
        <f>IF([2]Regionen!D76="...","",[2]Regionen!D76)</f>
        <v/>
      </c>
      <c r="E91" s="43" t="str">
        <f>IF([2]Regionen!E76="...","",[2]Regionen!E76)</f>
        <v/>
      </c>
      <c r="F91" s="43" t="str">
        <f>IF([2]Regionen!F76="...","",[2]Regionen!F76)</f>
        <v/>
      </c>
      <c r="G91" s="43" t="str">
        <f>IF([2]Regionen!G76="...","",[2]Regionen!G76)</f>
        <v/>
      </c>
      <c r="H91" s="43" t="str">
        <f>IF([2]Regionen!H76="...","",[2]Regionen!H76)</f>
        <v/>
      </c>
      <c r="I91" s="43" t="str">
        <f>IF([2]Regionen!I76="...","",[2]Regionen!I76)</f>
        <v/>
      </c>
      <c r="J91" s="43" t="str">
        <f>IF([2]Regionen!J76="...","",[2]Regionen!J76)</f>
        <v/>
      </c>
      <c r="K91" s="43" t="str">
        <f>IF([2]Regionen!K76="...","",[2]Regionen!K76)</f>
        <v/>
      </c>
      <c r="L91" s="43" t="str">
        <f>IF([2]Regionen!L76="...","",[2]Regionen!L76)</f>
        <v/>
      </c>
      <c r="M91" s="43" t="str">
        <f>IF([2]Regionen!M76="...","",[2]Regionen!M76)</f>
        <v/>
      </c>
      <c r="N91" s="43" t="str">
        <f>IF([2]Regionen!N76="...","",[2]Regionen!N76)</f>
        <v/>
      </c>
      <c r="O91" s="43" t="str">
        <f>IF([2]Regionen!O76="...","",[2]Regionen!O76)</f>
        <v/>
      </c>
      <c r="P91" s="43" t="str">
        <f>IF([2]Regionen!P76="...","",[2]Regionen!P76)</f>
        <v/>
      </c>
      <c r="Q91" s="43" t="str">
        <f>IF([2]Regionen!Q76="...","",[2]Regionen!Q76)</f>
        <v/>
      </c>
      <c r="R91" s="43" t="str">
        <f>IF([2]Regionen!R76="...","",[2]Regionen!R76)</f>
        <v/>
      </c>
      <c r="S91" s="43" t="str">
        <f>IF([2]Regionen!S76="...","",[2]Regionen!S76)</f>
        <v/>
      </c>
    </row>
    <row r="92" spans="1:19" s="35" customFormat="1" x14ac:dyDescent="0.25">
      <c r="A92" s="42" t="s">
        <v>30</v>
      </c>
      <c r="B92" s="44" t="s">
        <v>93</v>
      </c>
      <c r="C92" s="43" t="str">
        <f>IF([2]Regionen!C77="...","",[2]Regionen!C77)</f>
        <v/>
      </c>
      <c r="D92" s="43" t="str">
        <f>IF([2]Regionen!D77="...","",[2]Regionen!D77)</f>
        <v/>
      </c>
      <c r="E92" s="43" t="str">
        <f>IF([2]Regionen!E77="...","",[2]Regionen!E77)</f>
        <v/>
      </c>
      <c r="F92" s="43" t="str">
        <f>IF([2]Regionen!F77="...","",[2]Regionen!F77)</f>
        <v/>
      </c>
      <c r="G92" s="43" t="str">
        <f>IF([2]Regionen!G77="...","",[2]Regionen!G77)</f>
        <v/>
      </c>
      <c r="H92" s="43" t="str">
        <f>IF([2]Regionen!H77="...","",[2]Regionen!H77)</f>
        <v/>
      </c>
      <c r="I92" s="43" t="str">
        <f>IF([2]Regionen!I77="...","",[2]Regionen!I77)</f>
        <v/>
      </c>
      <c r="J92" s="43" t="str">
        <f>IF([2]Regionen!J77="...","",[2]Regionen!J77)</f>
        <v/>
      </c>
      <c r="K92" s="43" t="str">
        <f>IF([2]Regionen!K77="...","",[2]Regionen!K77)</f>
        <v/>
      </c>
      <c r="L92" s="43" t="str">
        <f>IF([2]Regionen!L77="...","",[2]Regionen!L77)</f>
        <v/>
      </c>
      <c r="M92" s="43" t="str">
        <f>IF([2]Regionen!M77="...","",[2]Regionen!M77)</f>
        <v/>
      </c>
      <c r="N92" s="43" t="str">
        <f>IF([2]Regionen!N77="...","",[2]Regionen!N77)</f>
        <v/>
      </c>
      <c r="O92" s="43" t="str">
        <f>IF([2]Regionen!O77="...","",[2]Regionen!O77)</f>
        <v/>
      </c>
      <c r="P92" s="43" t="str">
        <f>IF([2]Regionen!P77="...","",[2]Regionen!P77)</f>
        <v/>
      </c>
      <c r="Q92" s="43" t="str">
        <f>IF([2]Regionen!Q77="...","",[2]Regionen!Q77)</f>
        <v/>
      </c>
      <c r="R92" s="43" t="str">
        <f>IF([2]Regionen!R77="...","",[2]Regionen!R77)</f>
        <v/>
      </c>
      <c r="S92" s="43" t="str">
        <f>IF([2]Regionen!S77="...","",[2]Regionen!S77)</f>
        <v/>
      </c>
    </row>
    <row r="93" spans="1:19" s="35" customFormat="1" x14ac:dyDescent="0.25">
      <c r="A93" s="42" t="s">
        <v>32</v>
      </c>
      <c r="B93" s="44" t="s">
        <v>94</v>
      </c>
      <c r="C93" s="43" t="str">
        <f>IF([2]Regionen!C78="...","",[2]Regionen!C78)</f>
        <v/>
      </c>
      <c r="D93" s="43" t="str">
        <f>IF([2]Regionen!D78="...","",[2]Regionen!D78)</f>
        <v/>
      </c>
      <c r="E93" s="43" t="str">
        <f>IF([2]Regionen!E78="...","",[2]Regionen!E78)</f>
        <v/>
      </c>
      <c r="F93" s="43" t="str">
        <f>IF([2]Regionen!F78="...","",[2]Regionen!F78)</f>
        <v/>
      </c>
      <c r="G93" s="43" t="str">
        <f>IF([2]Regionen!G78="...","",[2]Regionen!G78)</f>
        <v/>
      </c>
      <c r="H93" s="43" t="str">
        <f>IF([2]Regionen!H78="...","",[2]Regionen!H78)</f>
        <v/>
      </c>
      <c r="I93" s="43" t="str">
        <f>IF([2]Regionen!I78="...","",[2]Regionen!I78)</f>
        <v/>
      </c>
      <c r="J93" s="43" t="str">
        <f>IF([2]Regionen!J78="...","",[2]Regionen!J78)</f>
        <v/>
      </c>
      <c r="K93" s="43" t="str">
        <f>IF([2]Regionen!K78="...","",[2]Regionen!K78)</f>
        <v/>
      </c>
      <c r="L93" s="43" t="str">
        <f>IF([2]Regionen!L78="...","",[2]Regionen!L78)</f>
        <v/>
      </c>
      <c r="M93" s="43" t="str">
        <f>IF([2]Regionen!M78="...","",[2]Regionen!M78)</f>
        <v/>
      </c>
      <c r="N93" s="43" t="str">
        <f>IF([2]Regionen!N78="...","",[2]Regionen!N78)</f>
        <v/>
      </c>
      <c r="O93" s="43" t="str">
        <f>IF([2]Regionen!O78="...","",[2]Regionen!O78)</f>
        <v/>
      </c>
      <c r="P93" s="43" t="str">
        <f>IF([2]Regionen!P78="...","",[2]Regionen!P78)</f>
        <v/>
      </c>
      <c r="Q93" s="43" t="str">
        <f>IF([2]Regionen!Q78="...","",[2]Regionen!Q78)</f>
        <v/>
      </c>
      <c r="R93" s="43" t="str">
        <f>IF([2]Regionen!R78="...","",[2]Regionen!R78)</f>
        <v/>
      </c>
      <c r="S93" s="43" t="str">
        <f>IF([2]Regionen!S78="...","",[2]Regionen!S78)</f>
        <v/>
      </c>
    </row>
    <row r="94" spans="1:19" s="35" customFormat="1" x14ac:dyDescent="0.25">
      <c r="A94" s="42" t="s">
        <v>34</v>
      </c>
      <c r="B94" s="44" t="s">
        <v>95</v>
      </c>
      <c r="C94" s="43" t="str">
        <f>IF([2]Regionen!C79="...","",[2]Regionen!C79)</f>
        <v/>
      </c>
      <c r="D94" s="43" t="str">
        <f>IF([2]Regionen!D79="...","",[2]Regionen!D79)</f>
        <v/>
      </c>
      <c r="E94" s="43" t="str">
        <f>IF([2]Regionen!E79="...","",[2]Regionen!E79)</f>
        <v/>
      </c>
      <c r="F94" s="43" t="str">
        <f>IF([2]Regionen!F79="...","",[2]Regionen!F79)</f>
        <v/>
      </c>
      <c r="G94" s="43" t="str">
        <f>IF([2]Regionen!G79="...","",[2]Regionen!G79)</f>
        <v/>
      </c>
      <c r="H94" s="43" t="str">
        <f>IF([2]Regionen!H79="...","",[2]Regionen!H79)</f>
        <v/>
      </c>
      <c r="I94" s="43" t="str">
        <f>IF([2]Regionen!I79="...","",[2]Regionen!I79)</f>
        <v/>
      </c>
      <c r="J94" s="43" t="str">
        <f>IF([2]Regionen!J79="...","",[2]Regionen!J79)</f>
        <v/>
      </c>
      <c r="K94" s="43" t="str">
        <f>IF([2]Regionen!K79="...","",[2]Regionen!K79)</f>
        <v/>
      </c>
      <c r="L94" s="43" t="str">
        <f>IF([2]Regionen!L79="...","",[2]Regionen!L79)</f>
        <v/>
      </c>
      <c r="M94" s="43" t="str">
        <f>IF([2]Regionen!M79="...","",[2]Regionen!M79)</f>
        <v/>
      </c>
      <c r="N94" s="43" t="str">
        <f>IF([2]Regionen!N79="...","",[2]Regionen!N79)</f>
        <v/>
      </c>
      <c r="O94" s="43" t="str">
        <f>IF([2]Regionen!O79="...","",[2]Regionen!O79)</f>
        <v/>
      </c>
      <c r="P94" s="43" t="str">
        <f>IF([2]Regionen!P79="...","",[2]Regionen!P79)</f>
        <v/>
      </c>
      <c r="Q94" s="43" t="str">
        <f>IF([2]Regionen!Q79="...","",[2]Regionen!Q79)</f>
        <v/>
      </c>
      <c r="R94" s="43" t="str">
        <f>IF([2]Regionen!R79="...","",[2]Regionen!R79)</f>
        <v/>
      </c>
      <c r="S94" s="43" t="str">
        <f>IF([2]Regionen!S79="...","",[2]Regionen!S79)</f>
        <v/>
      </c>
    </row>
    <row r="95" spans="1:19" s="35" customFormat="1" x14ac:dyDescent="0.25">
      <c r="A95" s="42" t="s">
        <v>36</v>
      </c>
      <c r="B95" s="44" t="s">
        <v>96</v>
      </c>
      <c r="C95" s="43" t="str">
        <f>IF([2]Regionen!C80="...","",[2]Regionen!C80)</f>
        <v/>
      </c>
      <c r="D95" s="43" t="str">
        <f>IF([2]Regionen!D80="...","",[2]Regionen!D80)</f>
        <v/>
      </c>
      <c r="E95" s="43" t="str">
        <f>IF([2]Regionen!E80="...","",[2]Regionen!E80)</f>
        <v/>
      </c>
      <c r="F95" s="43" t="str">
        <f>IF([2]Regionen!F80="...","",[2]Regionen!F80)</f>
        <v/>
      </c>
      <c r="G95" s="43" t="str">
        <f>IF([2]Regionen!G80="...","",[2]Regionen!G80)</f>
        <v/>
      </c>
      <c r="H95" s="43" t="str">
        <f>IF([2]Regionen!H80="...","",[2]Regionen!H80)</f>
        <v/>
      </c>
      <c r="I95" s="43" t="str">
        <f>IF([2]Regionen!I80="...","",[2]Regionen!I80)</f>
        <v/>
      </c>
      <c r="J95" s="43" t="str">
        <f>IF([2]Regionen!J80="...","",[2]Regionen!J80)</f>
        <v/>
      </c>
      <c r="K95" s="43" t="str">
        <f>IF([2]Regionen!K80="...","",[2]Regionen!K80)</f>
        <v/>
      </c>
      <c r="L95" s="43" t="str">
        <f>IF([2]Regionen!L80="...","",[2]Regionen!L80)</f>
        <v/>
      </c>
      <c r="M95" s="43" t="str">
        <f>IF([2]Regionen!M80="...","",[2]Regionen!M80)</f>
        <v/>
      </c>
      <c r="N95" s="43" t="str">
        <f>IF([2]Regionen!N80="...","",[2]Regionen!N80)</f>
        <v/>
      </c>
      <c r="O95" s="43" t="str">
        <f>IF([2]Regionen!O80="...","",[2]Regionen!O80)</f>
        <v/>
      </c>
      <c r="P95" s="43" t="str">
        <f>IF([2]Regionen!P80="...","",[2]Regionen!P80)</f>
        <v/>
      </c>
      <c r="Q95" s="43" t="str">
        <f>IF([2]Regionen!Q80="...","",[2]Regionen!Q80)</f>
        <v/>
      </c>
      <c r="R95" s="43" t="str">
        <f>IF([2]Regionen!R80="...","",[2]Regionen!R80)</f>
        <v/>
      </c>
      <c r="S95" s="43" t="str">
        <f>IF([2]Regionen!S80="...","",[2]Regionen!S80)</f>
        <v/>
      </c>
    </row>
    <row r="96" spans="1:19" s="35" customFormat="1" x14ac:dyDescent="0.25">
      <c r="A96" s="42" t="s">
        <v>38</v>
      </c>
      <c r="B96" s="44" t="s">
        <v>97</v>
      </c>
      <c r="C96" s="43" t="str">
        <f>IF([2]Regionen!C81="...","",[2]Regionen!C81)</f>
        <v/>
      </c>
      <c r="D96" s="43" t="str">
        <f>IF([2]Regionen!D81="...","",[2]Regionen!D81)</f>
        <v/>
      </c>
      <c r="E96" s="43" t="str">
        <f>IF([2]Regionen!E81="...","",[2]Regionen!E81)</f>
        <v/>
      </c>
      <c r="F96" s="43" t="str">
        <f>IF([2]Regionen!F81="...","",[2]Regionen!F81)</f>
        <v/>
      </c>
      <c r="G96" s="43" t="str">
        <f>IF([2]Regionen!G81="...","",[2]Regionen!G81)</f>
        <v/>
      </c>
      <c r="H96" s="43" t="str">
        <f>IF([2]Regionen!H81="...","",[2]Regionen!H81)</f>
        <v/>
      </c>
      <c r="I96" s="43" t="str">
        <f>IF([2]Regionen!I81="...","",[2]Regionen!I81)</f>
        <v/>
      </c>
      <c r="J96" s="43" t="str">
        <f>IF([2]Regionen!J81="...","",[2]Regionen!J81)</f>
        <v/>
      </c>
      <c r="K96" s="43" t="str">
        <f>IF([2]Regionen!K81="...","",[2]Regionen!K81)</f>
        <v/>
      </c>
      <c r="L96" s="43" t="str">
        <f>IF([2]Regionen!L81="...","",[2]Regionen!L81)</f>
        <v/>
      </c>
      <c r="M96" s="43" t="str">
        <f>IF([2]Regionen!M81="...","",[2]Regionen!M81)</f>
        <v/>
      </c>
      <c r="N96" s="43" t="str">
        <f>IF([2]Regionen!N81="...","",[2]Regionen!N81)</f>
        <v/>
      </c>
      <c r="O96" s="43" t="str">
        <f>IF([2]Regionen!O81="...","",[2]Regionen!O81)</f>
        <v/>
      </c>
      <c r="P96" s="43" t="str">
        <f>IF([2]Regionen!P81="...","",[2]Regionen!P81)</f>
        <v/>
      </c>
      <c r="Q96" s="43" t="str">
        <f>IF([2]Regionen!Q81="...","",[2]Regionen!Q81)</f>
        <v/>
      </c>
      <c r="R96" s="43" t="str">
        <f>IF([2]Regionen!R81="...","",[2]Regionen!R81)</f>
        <v/>
      </c>
      <c r="S96" s="43" t="str">
        <f>IF([2]Regionen!S81="...","",[2]Regionen!S81)</f>
        <v/>
      </c>
    </row>
    <row r="97" spans="1:19" s="35" customFormat="1" x14ac:dyDescent="0.25">
      <c r="A97" s="42" t="s">
        <v>40</v>
      </c>
      <c r="B97" s="44" t="s">
        <v>98</v>
      </c>
      <c r="C97" s="43" t="str">
        <f>IF([2]Regionen!C82="...","",[2]Regionen!C82)</f>
        <v/>
      </c>
      <c r="D97" s="43" t="str">
        <f>IF([2]Regionen!D82="...","",[2]Regionen!D82)</f>
        <v/>
      </c>
      <c r="E97" s="43" t="str">
        <f>IF([2]Regionen!E82="...","",[2]Regionen!E82)</f>
        <v/>
      </c>
      <c r="F97" s="43" t="str">
        <f>IF([2]Regionen!F82="...","",[2]Regionen!F82)</f>
        <v/>
      </c>
      <c r="G97" s="43" t="str">
        <f>IF([2]Regionen!G82="...","",[2]Regionen!G82)</f>
        <v/>
      </c>
      <c r="H97" s="43" t="str">
        <f>IF([2]Regionen!H82="...","",[2]Regionen!H82)</f>
        <v/>
      </c>
      <c r="I97" s="43" t="str">
        <f>IF([2]Regionen!I82="...","",[2]Regionen!I82)</f>
        <v/>
      </c>
      <c r="J97" s="43" t="str">
        <f>IF([2]Regionen!J82="...","",[2]Regionen!J82)</f>
        <v/>
      </c>
      <c r="K97" s="43" t="str">
        <f>IF([2]Regionen!K82="...","",[2]Regionen!K82)</f>
        <v/>
      </c>
      <c r="L97" s="43" t="str">
        <f>IF([2]Regionen!L82="...","",[2]Regionen!L82)</f>
        <v/>
      </c>
      <c r="M97" s="43" t="str">
        <f>IF([2]Regionen!M82="...","",[2]Regionen!M82)</f>
        <v/>
      </c>
      <c r="N97" s="43" t="str">
        <f>IF([2]Regionen!N82="...","",[2]Regionen!N82)</f>
        <v/>
      </c>
      <c r="O97" s="43" t="str">
        <f>IF([2]Regionen!O82="...","",[2]Regionen!O82)</f>
        <v/>
      </c>
      <c r="P97" s="43" t="str">
        <f>IF([2]Regionen!P82="...","",[2]Regionen!P82)</f>
        <v/>
      </c>
      <c r="Q97" s="43" t="str">
        <f>IF([2]Regionen!Q82="...","",[2]Regionen!Q82)</f>
        <v/>
      </c>
      <c r="R97" s="43" t="str">
        <f>IF([2]Regionen!R82="...","",[2]Regionen!R82)</f>
        <v/>
      </c>
      <c r="S97" s="43" t="str">
        <f>IF([2]Regionen!S82="...","",[2]Regionen!S82)</f>
        <v/>
      </c>
    </row>
    <row r="98" spans="1:19" s="35" customFormat="1" ht="33.75" customHeight="1" x14ac:dyDescent="0.3">
      <c r="A98" s="68" t="s">
        <v>46</v>
      </c>
      <c r="B98" s="69"/>
      <c r="C98" s="69"/>
      <c r="D98" s="69"/>
      <c r="E98" s="69"/>
      <c r="F98" s="69"/>
      <c r="G98" s="70"/>
      <c r="H98" s="69"/>
      <c r="I98" s="70"/>
      <c r="J98" s="69"/>
      <c r="K98" s="69"/>
      <c r="L98" s="69"/>
      <c r="M98" s="70"/>
      <c r="N98" s="69"/>
      <c r="O98" s="70"/>
      <c r="P98" s="70"/>
      <c r="Q98" s="69"/>
      <c r="R98" s="69"/>
      <c r="S98" s="69"/>
    </row>
    <row r="99" spans="1:19" s="35" customFormat="1" ht="13.8" x14ac:dyDescent="0.3">
      <c r="A99" s="41"/>
      <c r="B99" s="44" t="s">
        <v>87</v>
      </c>
      <c r="C99" s="43" t="str">
        <f>IF([2]Regionen!C84="...","",[2]Regionen!C84)</f>
        <v/>
      </c>
      <c r="D99" s="43" t="str">
        <f>IF([2]Regionen!D84="...","",[2]Regionen!D84)</f>
        <v/>
      </c>
      <c r="E99" s="43" t="str">
        <f>IF([2]Regionen!E84="...","",[2]Regionen!E84)</f>
        <v/>
      </c>
      <c r="F99" s="43" t="str">
        <f>IF([2]Regionen!F84="...","",[2]Regionen!F84)</f>
        <v/>
      </c>
      <c r="G99" s="43" t="str">
        <f>IF([2]Regionen!G84="...","",[2]Regionen!G84)</f>
        <v/>
      </c>
      <c r="H99" s="43" t="str">
        <f>IF([2]Regionen!H84="...","",[2]Regionen!H84)</f>
        <v/>
      </c>
      <c r="I99" s="43" t="str">
        <f>IF([2]Regionen!I84="...","",[2]Regionen!I84)</f>
        <v/>
      </c>
      <c r="J99" s="43" t="str">
        <f>IF([2]Regionen!J84="...","",[2]Regionen!J84)</f>
        <v/>
      </c>
      <c r="K99" s="43" t="str">
        <f>IF([2]Regionen!K84="...","",[2]Regionen!K84)</f>
        <v/>
      </c>
      <c r="L99" s="43" t="str">
        <f>IF([2]Regionen!L84="...","",[2]Regionen!L84)</f>
        <v/>
      </c>
      <c r="M99" s="43" t="str">
        <f>IF([2]Regionen!M84="...","",[2]Regionen!M84)</f>
        <v/>
      </c>
      <c r="N99" s="43" t="str">
        <f>IF([2]Regionen!N84="...","",[2]Regionen!N84)</f>
        <v/>
      </c>
      <c r="O99" s="43" t="str">
        <f>IF([2]Regionen!O84="...","",[2]Regionen!O84)</f>
        <v/>
      </c>
      <c r="P99" s="43" t="str">
        <f>IF([2]Regionen!P84="...","",[2]Regionen!P84)</f>
        <v/>
      </c>
      <c r="Q99" s="43" t="str">
        <f>IF([2]Regionen!Q84="...","",[2]Regionen!Q84)</f>
        <v/>
      </c>
      <c r="R99" s="43" t="str">
        <f>IF([2]Regionen!R84="...","",[2]Regionen!R84)</f>
        <v/>
      </c>
      <c r="S99" s="43" t="str">
        <f>IF([2]Regionen!S84="...","",[2]Regionen!S84)</f>
        <v/>
      </c>
    </row>
    <row r="100" spans="1:19" s="35" customFormat="1" ht="13.8" x14ac:dyDescent="0.3">
      <c r="A100" s="41"/>
      <c r="B100" s="44" t="s">
        <v>99</v>
      </c>
      <c r="C100" s="45"/>
      <c r="D100" s="45"/>
      <c r="E100" s="45"/>
      <c r="F100" s="45"/>
      <c r="G100" s="46"/>
      <c r="H100" s="45"/>
      <c r="I100" s="46"/>
      <c r="J100" s="45"/>
      <c r="K100" s="45"/>
      <c r="L100" s="45"/>
      <c r="M100" s="46"/>
      <c r="N100" s="45"/>
      <c r="O100" s="46"/>
      <c r="P100" s="46"/>
      <c r="Q100" s="45"/>
      <c r="R100" s="45"/>
      <c r="S100" s="45"/>
    </row>
    <row r="101" spans="1:19" s="35" customFormat="1" x14ac:dyDescent="0.25">
      <c r="A101" s="42" t="s">
        <v>19</v>
      </c>
      <c r="B101" s="44" t="s">
        <v>88</v>
      </c>
      <c r="C101" s="43" t="str">
        <f>IF([2]Regionen!C86="...","",[2]Regionen!C86)</f>
        <v/>
      </c>
      <c r="D101" s="43" t="str">
        <f>IF([2]Regionen!D86="...","",[2]Regionen!D86)</f>
        <v/>
      </c>
      <c r="E101" s="43" t="str">
        <f>IF([2]Regionen!E86="...","",[2]Regionen!E86)</f>
        <v/>
      </c>
      <c r="F101" s="43" t="str">
        <f>IF([2]Regionen!F86="...","",[2]Regionen!F86)</f>
        <v/>
      </c>
      <c r="G101" s="43" t="str">
        <f>IF([2]Regionen!G86="...","",[2]Regionen!G86)</f>
        <v/>
      </c>
      <c r="H101" s="43" t="str">
        <f>IF([2]Regionen!H86="...","",[2]Regionen!H86)</f>
        <v/>
      </c>
      <c r="I101" s="43" t="str">
        <f>IF([2]Regionen!I86="...","",[2]Regionen!I86)</f>
        <v/>
      </c>
      <c r="J101" s="43" t="str">
        <f>IF([2]Regionen!J86="...","",[2]Regionen!J86)</f>
        <v/>
      </c>
      <c r="K101" s="43" t="str">
        <f>IF([2]Regionen!K86="...","",[2]Regionen!K86)</f>
        <v/>
      </c>
      <c r="L101" s="43" t="str">
        <f>IF([2]Regionen!L86="...","",[2]Regionen!L86)</f>
        <v/>
      </c>
      <c r="M101" s="43" t="str">
        <f>IF([2]Regionen!M86="...","",[2]Regionen!M86)</f>
        <v/>
      </c>
      <c r="N101" s="43" t="str">
        <f>IF([2]Regionen!N86="...","",[2]Regionen!N86)</f>
        <v/>
      </c>
      <c r="O101" s="43" t="str">
        <f>IF([2]Regionen!O86="...","",[2]Regionen!O86)</f>
        <v/>
      </c>
      <c r="P101" s="43" t="str">
        <f>IF([2]Regionen!P86="...","",[2]Regionen!P86)</f>
        <v/>
      </c>
      <c r="Q101" s="43" t="str">
        <f>IF([2]Regionen!Q86="...","",[2]Regionen!Q86)</f>
        <v/>
      </c>
      <c r="R101" s="43" t="str">
        <f>IF([2]Regionen!R86="...","",[2]Regionen!R86)</f>
        <v/>
      </c>
      <c r="S101" s="43" t="str">
        <f>IF([2]Regionen!S86="...","",[2]Regionen!S86)</f>
        <v/>
      </c>
    </row>
    <row r="102" spans="1:19" s="35" customFormat="1" x14ac:dyDescent="0.25">
      <c r="A102" s="42" t="s">
        <v>21</v>
      </c>
      <c r="B102" s="44" t="s">
        <v>89</v>
      </c>
      <c r="C102" s="43" t="str">
        <f>IF([2]Regionen!C87="...","",[2]Regionen!C87)</f>
        <v/>
      </c>
      <c r="D102" s="43" t="str">
        <f>IF([2]Regionen!D87="...","",[2]Regionen!D87)</f>
        <v/>
      </c>
      <c r="E102" s="43" t="str">
        <f>IF([2]Regionen!E87="...","",[2]Regionen!E87)</f>
        <v/>
      </c>
      <c r="F102" s="43" t="str">
        <f>IF([2]Regionen!F87="...","",[2]Regionen!F87)</f>
        <v/>
      </c>
      <c r="G102" s="43" t="str">
        <f>IF([2]Regionen!G87="...","",[2]Regionen!G87)</f>
        <v/>
      </c>
      <c r="H102" s="43" t="str">
        <f>IF([2]Regionen!H87="...","",[2]Regionen!H87)</f>
        <v/>
      </c>
      <c r="I102" s="43" t="str">
        <f>IF([2]Regionen!I87="...","",[2]Regionen!I87)</f>
        <v/>
      </c>
      <c r="J102" s="43" t="str">
        <f>IF([2]Regionen!J87="...","",[2]Regionen!J87)</f>
        <v/>
      </c>
      <c r="K102" s="43" t="str">
        <f>IF([2]Regionen!K87="...","",[2]Regionen!K87)</f>
        <v/>
      </c>
      <c r="L102" s="43" t="str">
        <f>IF([2]Regionen!L87="...","",[2]Regionen!L87)</f>
        <v/>
      </c>
      <c r="M102" s="43" t="str">
        <f>IF([2]Regionen!M87="...","",[2]Regionen!M87)</f>
        <v/>
      </c>
      <c r="N102" s="43" t="str">
        <f>IF([2]Regionen!N87="...","",[2]Regionen!N87)</f>
        <v/>
      </c>
      <c r="O102" s="43" t="str">
        <f>IF([2]Regionen!O87="...","",[2]Regionen!O87)</f>
        <v/>
      </c>
      <c r="P102" s="43" t="str">
        <f>IF([2]Regionen!P87="...","",[2]Regionen!P87)</f>
        <v/>
      </c>
      <c r="Q102" s="43" t="str">
        <f>IF([2]Regionen!Q87="...","",[2]Regionen!Q87)</f>
        <v/>
      </c>
      <c r="R102" s="43" t="str">
        <f>IF([2]Regionen!R87="...","",[2]Regionen!R87)</f>
        <v/>
      </c>
      <c r="S102" s="43" t="str">
        <f>IF([2]Regionen!S87="...","",[2]Regionen!S87)</f>
        <v/>
      </c>
    </row>
    <row r="103" spans="1:19" s="35" customFormat="1" x14ac:dyDescent="0.25">
      <c r="A103" s="42" t="s">
        <v>23</v>
      </c>
      <c r="B103" s="44" t="s">
        <v>90</v>
      </c>
      <c r="C103" s="43" t="str">
        <f>IF([2]Regionen!C88="...","",[2]Regionen!C88)</f>
        <v/>
      </c>
      <c r="D103" s="43" t="str">
        <f>IF([2]Regionen!D88="...","",[2]Regionen!D88)</f>
        <v/>
      </c>
      <c r="E103" s="43" t="str">
        <f>IF([2]Regionen!E88="...","",[2]Regionen!E88)</f>
        <v/>
      </c>
      <c r="F103" s="43" t="str">
        <f>IF([2]Regionen!F88="...","",[2]Regionen!F88)</f>
        <v/>
      </c>
      <c r="G103" s="43" t="str">
        <f>IF([2]Regionen!G88="...","",[2]Regionen!G88)</f>
        <v/>
      </c>
      <c r="H103" s="43" t="str">
        <f>IF([2]Regionen!H88="...","",[2]Regionen!H88)</f>
        <v/>
      </c>
      <c r="I103" s="43" t="str">
        <f>IF([2]Regionen!I88="...","",[2]Regionen!I88)</f>
        <v/>
      </c>
      <c r="J103" s="43" t="str">
        <f>IF([2]Regionen!J88="...","",[2]Regionen!J88)</f>
        <v/>
      </c>
      <c r="K103" s="43" t="str">
        <f>IF([2]Regionen!K88="...","",[2]Regionen!K88)</f>
        <v/>
      </c>
      <c r="L103" s="43" t="str">
        <f>IF([2]Regionen!L88="...","",[2]Regionen!L88)</f>
        <v/>
      </c>
      <c r="M103" s="43" t="str">
        <f>IF([2]Regionen!M88="...","",[2]Regionen!M88)</f>
        <v/>
      </c>
      <c r="N103" s="43" t="str">
        <f>IF([2]Regionen!N88="...","",[2]Regionen!N88)</f>
        <v/>
      </c>
      <c r="O103" s="43" t="str">
        <f>IF([2]Regionen!O88="...","",[2]Regionen!O88)</f>
        <v/>
      </c>
      <c r="P103" s="43" t="str">
        <f>IF([2]Regionen!P88="...","",[2]Regionen!P88)</f>
        <v/>
      </c>
      <c r="Q103" s="43" t="str">
        <f>IF([2]Regionen!Q88="...","",[2]Regionen!Q88)</f>
        <v/>
      </c>
      <c r="R103" s="43" t="str">
        <f>IF([2]Regionen!R88="...","",[2]Regionen!R88)</f>
        <v/>
      </c>
      <c r="S103" s="43" t="str">
        <f>IF([2]Regionen!S88="...","",[2]Regionen!S88)</f>
        <v/>
      </c>
    </row>
    <row r="104" spans="1:19" s="35" customFormat="1" x14ac:dyDescent="0.25">
      <c r="A104" s="42" t="s">
        <v>25</v>
      </c>
      <c r="B104" s="44" t="s">
        <v>91</v>
      </c>
      <c r="C104" s="43" t="str">
        <f>IF([2]Regionen!C89="...","",[2]Regionen!C89)</f>
        <v/>
      </c>
      <c r="D104" s="43" t="str">
        <f>IF([2]Regionen!D89="...","",[2]Regionen!D89)</f>
        <v/>
      </c>
      <c r="E104" s="43" t="str">
        <f>IF([2]Regionen!E89="...","",[2]Regionen!E89)</f>
        <v/>
      </c>
      <c r="F104" s="43" t="str">
        <f>IF([2]Regionen!F89="...","",[2]Regionen!F89)</f>
        <v/>
      </c>
      <c r="G104" s="43" t="str">
        <f>IF([2]Regionen!G89="...","",[2]Regionen!G89)</f>
        <v/>
      </c>
      <c r="H104" s="43" t="str">
        <f>IF([2]Regionen!H89="...","",[2]Regionen!H89)</f>
        <v/>
      </c>
      <c r="I104" s="43" t="str">
        <f>IF([2]Regionen!I89="...","",[2]Regionen!I89)</f>
        <v/>
      </c>
      <c r="J104" s="43" t="str">
        <f>IF([2]Regionen!J89="...","",[2]Regionen!J89)</f>
        <v/>
      </c>
      <c r="K104" s="43" t="str">
        <f>IF([2]Regionen!K89="...","",[2]Regionen!K89)</f>
        <v/>
      </c>
      <c r="L104" s="43" t="str">
        <f>IF([2]Regionen!L89="...","",[2]Regionen!L89)</f>
        <v/>
      </c>
      <c r="M104" s="43" t="str">
        <f>IF([2]Regionen!M89="...","",[2]Regionen!M89)</f>
        <v/>
      </c>
      <c r="N104" s="43" t="str">
        <f>IF([2]Regionen!N89="...","",[2]Regionen!N89)</f>
        <v/>
      </c>
      <c r="O104" s="43" t="str">
        <f>IF([2]Regionen!O89="...","",[2]Regionen!O89)</f>
        <v/>
      </c>
      <c r="P104" s="43" t="str">
        <f>IF([2]Regionen!P89="...","",[2]Regionen!P89)</f>
        <v/>
      </c>
      <c r="Q104" s="43" t="str">
        <f>IF([2]Regionen!Q89="...","",[2]Regionen!Q89)</f>
        <v/>
      </c>
      <c r="R104" s="43" t="str">
        <f>IF([2]Regionen!R89="...","",[2]Regionen!R89)</f>
        <v/>
      </c>
      <c r="S104" s="43" t="str">
        <f>IF([2]Regionen!S89="...","",[2]Regionen!S89)</f>
        <v/>
      </c>
    </row>
    <row r="105" spans="1:19" s="35" customFormat="1" x14ac:dyDescent="0.25">
      <c r="A105" s="42" t="s">
        <v>27</v>
      </c>
      <c r="B105" s="44" t="s">
        <v>92</v>
      </c>
      <c r="C105" s="43" t="str">
        <f>IF([2]Regionen!C90="...","",[2]Regionen!C90)</f>
        <v/>
      </c>
      <c r="D105" s="43" t="str">
        <f>IF([2]Regionen!D90="...","",[2]Regionen!D90)</f>
        <v/>
      </c>
      <c r="E105" s="43" t="str">
        <f>IF([2]Regionen!E90="...","",[2]Regionen!E90)</f>
        <v/>
      </c>
      <c r="F105" s="43" t="str">
        <f>IF([2]Regionen!F90="...","",[2]Regionen!F90)</f>
        <v/>
      </c>
      <c r="G105" s="43" t="str">
        <f>IF([2]Regionen!G90="...","",[2]Regionen!G90)</f>
        <v/>
      </c>
      <c r="H105" s="43" t="str">
        <f>IF([2]Regionen!H90="...","",[2]Regionen!H90)</f>
        <v/>
      </c>
      <c r="I105" s="43" t="str">
        <f>IF([2]Regionen!I90="...","",[2]Regionen!I90)</f>
        <v/>
      </c>
      <c r="J105" s="43" t="str">
        <f>IF([2]Regionen!J90="...","",[2]Regionen!J90)</f>
        <v/>
      </c>
      <c r="K105" s="43" t="str">
        <f>IF([2]Regionen!K90="...","",[2]Regionen!K90)</f>
        <v/>
      </c>
      <c r="L105" s="43" t="str">
        <f>IF([2]Regionen!L90="...","",[2]Regionen!L90)</f>
        <v/>
      </c>
      <c r="M105" s="43" t="str">
        <f>IF([2]Regionen!M90="...","",[2]Regionen!M90)</f>
        <v/>
      </c>
      <c r="N105" s="43" t="str">
        <f>IF([2]Regionen!N90="...","",[2]Regionen!N90)</f>
        <v/>
      </c>
      <c r="O105" s="43" t="str">
        <f>IF([2]Regionen!O90="...","",[2]Regionen!O90)</f>
        <v/>
      </c>
      <c r="P105" s="43" t="str">
        <f>IF([2]Regionen!P90="...","",[2]Regionen!P90)</f>
        <v/>
      </c>
      <c r="Q105" s="43" t="str">
        <f>IF([2]Regionen!Q90="...","",[2]Regionen!Q90)</f>
        <v/>
      </c>
      <c r="R105" s="43" t="str">
        <f>IF([2]Regionen!R90="...","",[2]Regionen!R90)</f>
        <v/>
      </c>
      <c r="S105" s="43" t="str">
        <f>IF([2]Regionen!S90="...","",[2]Regionen!S90)</f>
        <v/>
      </c>
    </row>
    <row r="106" spans="1:19" s="35" customFormat="1" x14ac:dyDescent="0.25">
      <c r="A106" s="42" t="s">
        <v>29</v>
      </c>
      <c r="B106" s="44" t="s">
        <v>109</v>
      </c>
      <c r="C106" s="43" t="str">
        <f>IF([2]Regionen!C91="...","",[2]Regionen!C91)</f>
        <v/>
      </c>
      <c r="D106" s="43" t="str">
        <f>IF([2]Regionen!D91="...","",[2]Regionen!D91)</f>
        <v/>
      </c>
      <c r="E106" s="43" t="str">
        <f>IF([2]Regionen!E91="...","",[2]Regionen!E91)</f>
        <v/>
      </c>
      <c r="F106" s="43" t="str">
        <f>IF([2]Regionen!F91="...","",[2]Regionen!F91)</f>
        <v/>
      </c>
      <c r="G106" s="43" t="str">
        <f>IF([2]Regionen!G91="...","",[2]Regionen!G91)</f>
        <v/>
      </c>
      <c r="H106" s="43" t="str">
        <f>IF([2]Regionen!H91="...","",[2]Regionen!H91)</f>
        <v/>
      </c>
      <c r="I106" s="43" t="str">
        <f>IF([2]Regionen!I91="...","",[2]Regionen!I91)</f>
        <v/>
      </c>
      <c r="J106" s="43" t="str">
        <f>IF([2]Regionen!J91="...","",[2]Regionen!J91)</f>
        <v/>
      </c>
      <c r="K106" s="43" t="str">
        <f>IF([2]Regionen!K91="...","",[2]Regionen!K91)</f>
        <v/>
      </c>
      <c r="L106" s="43" t="str">
        <f>IF([2]Regionen!L91="...","",[2]Regionen!L91)</f>
        <v/>
      </c>
      <c r="M106" s="43" t="str">
        <f>IF([2]Regionen!M91="...","",[2]Regionen!M91)</f>
        <v/>
      </c>
      <c r="N106" s="43" t="str">
        <f>IF([2]Regionen!N91="...","",[2]Regionen!N91)</f>
        <v/>
      </c>
      <c r="O106" s="43" t="str">
        <f>IF([2]Regionen!O91="...","",[2]Regionen!O91)</f>
        <v/>
      </c>
      <c r="P106" s="43" t="str">
        <f>IF([2]Regionen!P91="...","",[2]Regionen!P91)</f>
        <v/>
      </c>
      <c r="Q106" s="43" t="str">
        <f>IF([2]Regionen!Q91="...","",[2]Regionen!Q91)</f>
        <v/>
      </c>
      <c r="R106" s="43" t="str">
        <f>IF([2]Regionen!R91="...","",[2]Regionen!R91)</f>
        <v/>
      </c>
      <c r="S106" s="43" t="str">
        <f>IF([2]Regionen!S91="...","",[2]Regionen!S91)</f>
        <v/>
      </c>
    </row>
    <row r="107" spans="1:19" s="35" customFormat="1" x14ac:dyDescent="0.25">
      <c r="A107" s="42" t="s">
        <v>30</v>
      </c>
      <c r="B107" s="44" t="s">
        <v>93</v>
      </c>
      <c r="C107" s="43" t="str">
        <f>IF([2]Regionen!C92="...","",[2]Regionen!C92)</f>
        <v/>
      </c>
      <c r="D107" s="43" t="str">
        <f>IF([2]Regionen!D92="...","",[2]Regionen!D92)</f>
        <v/>
      </c>
      <c r="E107" s="43" t="str">
        <f>IF([2]Regionen!E92="...","",[2]Regionen!E92)</f>
        <v/>
      </c>
      <c r="F107" s="43" t="str">
        <f>IF([2]Regionen!F92="...","",[2]Regionen!F92)</f>
        <v/>
      </c>
      <c r="G107" s="43" t="str">
        <f>IF([2]Regionen!G92="...","",[2]Regionen!G92)</f>
        <v/>
      </c>
      <c r="H107" s="43" t="str">
        <f>IF([2]Regionen!H92="...","",[2]Regionen!H92)</f>
        <v/>
      </c>
      <c r="I107" s="43" t="str">
        <f>IF([2]Regionen!I92="...","",[2]Regionen!I92)</f>
        <v/>
      </c>
      <c r="J107" s="43" t="str">
        <f>IF([2]Regionen!J92="...","",[2]Regionen!J92)</f>
        <v/>
      </c>
      <c r="K107" s="43" t="str">
        <f>IF([2]Regionen!K92="...","",[2]Regionen!K92)</f>
        <v/>
      </c>
      <c r="L107" s="43" t="str">
        <f>IF([2]Regionen!L92="...","",[2]Regionen!L92)</f>
        <v/>
      </c>
      <c r="M107" s="43" t="str">
        <f>IF([2]Regionen!M92="...","",[2]Regionen!M92)</f>
        <v/>
      </c>
      <c r="N107" s="43" t="str">
        <f>IF([2]Regionen!N92="...","",[2]Regionen!N92)</f>
        <v/>
      </c>
      <c r="O107" s="43" t="str">
        <f>IF([2]Regionen!O92="...","",[2]Regionen!O92)</f>
        <v/>
      </c>
      <c r="P107" s="43" t="str">
        <f>IF([2]Regionen!P92="...","",[2]Regionen!P92)</f>
        <v/>
      </c>
      <c r="Q107" s="43" t="str">
        <f>IF([2]Regionen!Q92="...","",[2]Regionen!Q92)</f>
        <v/>
      </c>
      <c r="R107" s="43" t="str">
        <f>IF([2]Regionen!R92="...","",[2]Regionen!R92)</f>
        <v/>
      </c>
      <c r="S107" s="43" t="str">
        <f>IF([2]Regionen!S92="...","",[2]Regionen!S92)</f>
        <v/>
      </c>
    </row>
    <row r="108" spans="1:19" s="35" customFormat="1" x14ac:dyDescent="0.25">
      <c r="A108" s="42" t="s">
        <v>32</v>
      </c>
      <c r="B108" s="44" t="s">
        <v>94</v>
      </c>
      <c r="C108" s="43" t="str">
        <f>IF([2]Regionen!C93="...","",[2]Regionen!C93)</f>
        <v/>
      </c>
      <c r="D108" s="43" t="str">
        <f>IF([2]Regionen!D93="...","",[2]Regionen!D93)</f>
        <v/>
      </c>
      <c r="E108" s="43" t="str">
        <f>IF([2]Regionen!E93="...","",[2]Regionen!E93)</f>
        <v/>
      </c>
      <c r="F108" s="43" t="str">
        <f>IF([2]Regionen!F93="...","",[2]Regionen!F93)</f>
        <v/>
      </c>
      <c r="G108" s="43" t="str">
        <f>IF([2]Regionen!G93="...","",[2]Regionen!G93)</f>
        <v/>
      </c>
      <c r="H108" s="43" t="str">
        <f>IF([2]Regionen!H93="...","",[2]Regionen!H93)</f>
        <v/>
      </c>
      <c r="I108" s="43" t="str">
        <f>IF([2]Regionen!I93="...","",[2]Regionen!I93)</f>
        <v/>
      </c>
      <c r="J108" s="43" t="str">
        <f>IF([2]Regionen!J93="...","",[2]Regionen!J93)</f>
        <v/>
      </c>
      <c r="K108" s="43" t="str">
        <f>IF([2]Regionen!K93="...","",[2]Regionen!K93)</f>
        <v/>
      </c>
      <c r="L108" s="43" t="str">
        <f>IF([2]Regionen!L93="...","",[2]Regionen!L93)</f>
        <v/>
      </c>
      <c r="M108" s="43" t="str">
        <f>IF([2]Regionen!M93="...","",[2]Regionen!M93)</f>
        <v/>
      </c>
      <c r="N108" s="43" t="str">
        <f>IF([2]Regionen!N93="...","",[2]Regionen!N93)</f>
        <v/>
      </c>
      <c r="O108" s="43" t="str">
        <f>IF([2]Regionen!O93="...","",[2]Regionen!O93)</f>
        <v/>
      </c>
      <c r="P108" s="43" t="str">
        <f>IF([2]Regionen!P93="...","",[2]Regionen!P93)</f>
        <v/>
      </c>
      <c r="Q108" s="43" t="str">
        <f>IF([2]Regionen!Q93="...","",[2]Regionen!Q93)</f>
        <v/>
      </c>
      <c r="R108" s="43" t="str">
        <f>IF([2]Regionen!R93="...","",[2]Regionen!R93)</f>
        <v/>
      </c>
      <c r="S108" s="43" t="str">
        <f>IF([2]Regionen!S93="...","",[2]Regionen!S93)</f>
        <v/>
      </c>
    </row>
    <row r="109" spans="1:19" s="35" customFormat="1" x14ac:dyDescent="0.25">
      <c r="A109" s="42" t="s">
        <v>34</v>
      </c>
      <c r="B109" s="44" t="s">
        <v>95</v>
      </c>
      <c r="C109" s="43" t="str">
        <f>IF([2]Regionen!C94="...","",[2]Regionen!C94)</f>
        <v/>
      </c>
      <c r="D109" s="43" t="str">
        <f>IF([2]Regionen!D94="...","",[2]Regionen!D94)</f>
        <v/>
      </c>
      <c r="E109" s="43" t="str">
        <f>IF([2]Regionen!E94="...","",[2]Regionen!E94)</f>
        <v/>
      </c>
      <c r="F109" s="43" t="str">
        <f>IF([2]Regionen!F94="...","",[2]Regionen!F94)</f>
        <v/>
      </c>
      <c r="G109" s="43" t="str">
        <f>IF([2]Regionen!G94="...","",[2]Regionen!G94)</f>
        <v/>
      </c>
      <c r="H109" s="43" t="str">
        <f>IF([2]Regionen!H94="...","",[2]Regionen!H94)</f>
        <v/>
      </c>
      <c r="I109" s="43" t="str">
        <f>IF([2]Regionen!I94="...","",[2]Regionen!I94)</f>
        <v/>
      </c>
      <c r="J109" s="43" t="str">
        <f>IF([2]Regionen!J94="...","",[2]Regionen!J94)</f>
        <v/>
      </c>
      <c r="K109" s="43" t="str">
        <f>IF([2]Regionen!K94="...","",[2]Regionen!K94)</f>
        <v/>
      </c>
      <c r="L109" s="43" t="str">
        <f>IF([2]Regionen!L94="...","",[2]Regionen!L94)</f>
        <v/>
      </c>
      <c r="M109" s="43" t="str">
        <f>IF([2]Regionen!M94="...","",[2]Regionen!M94)</f>
        <v/>
      </c>
      <c r="N109" s="43" t="str">
        <f>IF([2]Regionen!N94="...","",[2]Regionen!N94)</f>
        <v/>
      </c>
      <c r="O109" s="43" t="str">
        <f>IF([2]Regionen!O94="...","",[2]Regionen!O94)</f>
        <v/>
      </c>
      <c r="P109" s="43" t="str">
        <f>IF([2]Regionen!P94="...","",[2]Regionen!P94)</f>
        <v/>
      </c>
      <c r="Q109" s="43" t="str">
        <f>IF([2]Regionen!Q94="...","",[2]Regionen!Q94)</f>
        <v/>
      </c>
      <c r="R109" s="43" t="str">
        <f>IF([2]Regionen!R94="...","",[2]Regionen!R94)</f>
        <v/>
      </c>
      <c r="S109" s="43" t="str">
        <f>IF([2]Regionen!S94="...","",[2]Regionen!S94)</f>
        <v/>
      </c>
    </row>
    <row r="110" spans="1:19" s="35" customFormat="1" x14ac:dyDescent="0.25">
      <c r="A110" s="42" t="s">
        <v>36</v>
      </c>
      <c r="B110" s="44" t="s">
        <v>96</v>
      </c>
      <c r="C110" s="43" t="str">
        <f>IF([2]Regionen!C95="...","",[2]Regionen!C95)</f>
        <v/>
      </c>
      <c r="D110" s="43" t="str">
        <f>IF([2]Regionen!D95="...","",[2]Regionen!D95)</f>
        <v/>
      </c>
      <c r="E110" s="43" t="str">
        <f>IF([2]Regionen!E95="...","",[2]Regionen!E95)</f>
        <v/>
      </c>
      <c r="F110" s="43" t="str">
        <f>IF([2]Regionen!F95="...","",[2]Regionen!F95)</f>
        <v/>
      </c>
      <c r="G110" s="43" t="str">
        <f>IF([2]Regionen!G95="...","",[2]Regionen!G95)</f>
        <v/>
      </c>
      <c r="H110" s="43" t="str">
        <f>IF([2]Regionen!H95="...","",[2]Regionen!H95)</f>
        <v/>
      </c>
      <c r="I110" s="43" t="str">
        <f>IF([2]Regionen!I95="...","",[2]Regionen!I95)</f>
        <v/>
      </c>
      <c r="J110" s="43" t="str">
        <f>IF([2]Regionen!J95="...","",[2]Regionen!J95)</f>
        <v/>
      </c>
      <c r="K110" s="43" t="str">
        <f>IF([2]Regionen!K95="...","",[2]Regionen!K95)</f>
        <v/>
      </c>
      <c r="L110" s="43" t="str">
        <f>IF([2]Regionen!L95="...","",[2]Regionen!L95)</f>
        <v/>
      </c>
      <c r="M110" s="43" t="str">
        <f>IF([2]Regionen!M95="...","",[2]Regionen!M95)</f>
        <v/>
      </c>
      <c r="N110" s="43" t="str">
        <f>IF([2]Regionen!N95="...","",[2]Regionen!N95)</f>
        <v/>
      </c>
      <c r="O110" s="43" t="str">
        <f>IF([2]Regionen!O95="...","",[2]Regionen!O95)</f>
        <v/>
      </c>
      <c r="P110" s="43" t="str">
        <f>IF([2]Regionen!P95="...","",[2]Regionen!P95)</f>
        <v/>
      </c>
      <c r="Q110" s="43" t="str">
        <f>IF([2]Regionen!Q95="...","",[2]Regionen!Q95)</f>
        <v/>
      </c>
      <c r="R110" s="43" t="str">
        <f>IF([2]Regionen!R95="...","",[2]Regionen!R95)</f>
        <v/>
      </c>
      <c r="S110" s="43" t="str">
        <f>IF([2]Regionen!S95="...","",[2]Regionen!S95)</f>
        <v/>
      </c>
    </row>
    <row r="111" spans="1:19" s="35" customFormat="1" x14ac:dyDescent="0.25">
      <c r="A111" s="42" t="s">
        <v>38</v>
      </c>
      <c r="B111" s="44" t="s">
        <v>97</v>
      </c>
      <c r="C111" s="43" t="str">
        <f>IF([2]Regionen!C96="...","",[2]Regionen!C96)</f>
        <v/>
      </c>
      <c r="D111" s="43" t="str">
        <f>IF([2]Regionen!D96="...","",[2]Regionen!D96)</f>
        <v/>
      </c>
      <c r="E111" s="43" t="str">
        <f>IF([2]Regionen!E96="...","",[2]Regionen!E96)</f>
        <v/>
      </c>
      <c r="F111" s="43" t="str">
        <f>IF([2]Regionen!F96="...","",[2]Regionen!F96)</f>
        <v/>
      </c>
      <c r="G111" s="43" t="str">
        <f>IF([2]Regionen!G96="...","",[2]Regionen!G96)</f>
        <v/>
      </c>
      <c r="H111" s="43" t="str">
        <f>IF([2]Regionen!H96="...","",[2]Regionen!H96)</f>
        <v/>
      </c>
      <c r="I111" s="43" t="str">
        <f>IF([2]Regionen!I96="...","",[2]Regionen!I96)</f>
        <v/>
      </c>
      <c r="J111" s="43" t="str">
        <f>IF([2]Regionen!J96="...","",[2]Regionen!J96)</f>
        <v/>
      </c>
      <c r="K111" s="43" t="str">
        <f>IF([2]Regionen!K96="...","",[2]Regionen!K96)</f>
        <v/>
      </c>
      <c r="L111" s="43" t="str">
        <f>IF([2]Regionen!L96="...","",[2]Regionen!L96)</f>
        <v/>
      </c>
      <c r="M111" s="43" t="str">
        <f>IF([2]Regionen!M96="...","",[2]Regionen!M96)</f>
        <v/>
      </c>
      <c r="N111" s="43" t="str">
        <f>IF([2]Regionen!N96="...","",[2]Regionen!N96)</f>
        <v/>
      </c>
      <c r="O111" s="43" t="str">
        <f>IF([2]Regionen!O96="...","",[2]Regionen!O96)</f>
        <v/>
      </c>
      <c r="P111" s="43" t="str">
        <f>IF([2]Regionen!P96="...","",[2]Regionen!P96)</f>
        <v/>
      </c>
      <c r="Q111" s="43" t="str">
        <f>IF([2]Regionen!Q96="...","",[2]Regionen!Q96)</f>
        <v/>
      </c>
      <c r="R111" s="43" t="str">
        <f>IF([2]Regionen!R96="...","",[2]Regionen!R96)</f>
        <v/>
      </c>
      <c r="S111" s="43" t="str">
        <f>IF([2]Regionen!S96="...","",[2]Regionen!S96)</f>
        <v/>
      </c>
    </row>
    <row r="112" spans="1:19" s="35" customFormat="1" x14ac:dyDescent="0.25">
      <c r="A112" s="42" t="s">
        <v>40</v>
      </c>
      <c r="B112" s="44" t="s">
        <v>98</v>
      </c>
      <c r="C112" s="43" t="str">
        <f>IF([2]Regionen!C97="...","",[2]Regionen!C97)</f>
        <v/>
      </c>
      <c r="D112" s="43" t="str">
        <f>IF([2]Regionen!D97="...","",[2]Regionen!D97)</f>
        <v/>
      </c>
      <c r="E112" s="43" t="str">
        <f>IF([2]Regionen!E97="...","",[2]Regionen!E97)</f>
        <v/>
      </c>
      <c r="F112" s="43" t="str">
        <f>IF([2]Regionen!F97="...","",[2]Regionen!F97)</f>
        <v/>
      </c>
      <c r="G112" s="43" t="str">
        <f>IF([2]Regionen!G97="...","",[2]Regionen!G97)</f>
        <v/>
      </c>
      <c r="H112" s="43" t="str">
        <f>IF([2]Regionen!H97="...","",[2]Regionen!H97)</f>
        <v/>
      </c>
      <c r="I112" s="43" t="str">
        <f>IF([2]Regionen!I97="...","",[2]Regionen!I97)</f>
        <v/>
      </c>
      <c r="J112" s="43" t="str">
        <f>IF([2]Regionen!J97="...","",[2]Regionen!J97)</f>
        <v/>
      </c>
      <c r="K112" s="43" t="str">
        <f>IF([2]Regionen!K97="...","",[2]Regionen!K97)</f>
        <v/>
      </c>
      <c r="L112" s="43" t="str">
        <f>IF([2]Regionen!L97="...","",[2]Regionen!L97)</f>
        <v/>
      </c>
      <c r="M112" s="43" t="str">
        <f>IF([2]Regionen!M97="...","",[2]Regionen!M97)</f>
        <v/>
      </c>
      <c r="N112" s="43" t="str">
        <f>IF([2]Regionen!N97="...","",[2]Regionen!N97)</f>
        <v/>
      </c>
      <c r="O112" s="43" t="str">
        <f>IF([2]Regionen!O97="...","",[2]Regionen!O97)</f>
        <v/>
      </c>
      <c r="P112" s="43" t="str">
        <f>IF([2]Regionen!P97="...","",[2]Regionen!P97)</f>
        <v/>
      </c>
      <c r="Q112" s="43" t="str">
        <f>IF([2]Regionen!Q97="...","",[2]Regionen!Q97)</f>
        <v/>
      </c>
      <c r="R112" s="43" t="str">
        <f>IF([2]Regionen!R97="...","",[2]Regionen!R97)</f>
        <v/>
      </c>
      <c r="S112" s="43" t="str">
        <f>IF([2]Regionen!S97="...","",[2]Regionen!S97)</f>
        <v/>
      </c>
    </row>
    <row r="113" spans="1:19" s="35" customFormat="1" ht="33.75" customHeight="1" x14ac:dyDescent="0.3">
      <c r="A113" s="68" t="s">
        <v>47</v>
      </c>
      <c r="B113" s="69"/>
      <c r="C113" s="69"/>
      <c r="D113" s="69"/>
      <c r="E113" s="69"/>
      <c r="F113" s="69"/>
      <c r="G113" s="70"/>
      <c r="H113" s="69"/>
      <c r="I113" s="70"/>
      <c r="J113" s="69"/>
      <c r="K113" s="69"/>
      <c r="L113" s="69"/>
      <c r="M113" s="70"/>
      <c r="N113" s="69"/>
      <c r="O113" s="70"/>
      <c r="P113" s="70"/>
      <c r="Q113" s="69"/>
      <c r="R113" s="69"/>
      <c r="S113" s="69"/>
    </row>
    <row r="114" spans="1:19" s="35" customFormat="1" ht="13.8" x14ac:dyDescent="0.3">
      <c r="A114" s="41"/>
      <c r="B114" s="44" t="s">
        <v>87</v>
      </c>
      <c r="C114" s="43" t="str">
        <f>IF([2]Regionen!C99="...","",[2]Regionen!C99)</f>
        <v/>
      </c>
      <c r="D114" s="43" t="str">
        <f>IF([2]Regionen!D99="...","",[2]Regionen!D99)</f>
        <v/>
      </c>
      <c r="E114" s="43" t="str">
        <f>IF([2]Regionen!E99="...","",[2]Regionen!E99)</f>
        <v/>
      </c>
      <c r="F114" s="43" t="str">
        <f>IF([2]Regionen!F99="...","",[2]Regionen!F99)</f>
        <v/>
      </c>
      <c r="G114" s="43" t="str">
        <f>IF([2]Regionen!G99="...","",[2]Regionen!G99)</f>
        <v/>
      </c>
      <c r="H114" s="43" t="str">
        <f>IF([2]Regionen!H99="...","",[2]Regionen!H99)</f>
        <v/>
      </c>
      <c r="I114" s="43" t="str">
        <f>IF([2]Regionen!I99="...","",[2]Regionen!I99)</f>
        <v/>
      </c>
      <c r="J114" s="43" t="str">
        <f>IF([2]Regionen!J99="...","",[2]Regionen!J99)</f>
        <v/>
      </c>
      <c r="K114" s="43" t="str">
        <f>IF([2]Regionen!K99="...","",[2]Regionen!K99)</f>
        <v/>
      </c>
      <c r="L114" s="43" t="str">
        <f>IF([2]Regionen!L99="...","",[2]Regionen!L99)</f>
        <v/>
      </c>
      <c r="M114" s="43" t="str">
        <f>IF([2]Regionen!M99="...","",[2]Regionen!M99)</f>
        <v/>
      </c>
      <c r="N114" s="43" t="str">
        <f>IF([2]Regionen!N99="...","",[2]Regionen!N99)</f>
        <v/>
      </c>
      <c r="O114" s="43" t="str">
        <f>IF([2]Regionen!O99="...","",[2]Regionen!O99)</f>
        <v/>
      </c>
      <c r="P114" s="43" t="str">
        <f>IF([2]Regionen!P99="...","",[2]Regionen!P99)</f>
        <v/>
      </c>
      <c r="Q114" s="43" t="str">
        <f>IF([2]Regionen!Q99="...","",[2]Regionen!Q99)</f>
        <v/>
      </c>
      <c r="R114" s="43" t="str">
        <f>IF([2]Regionen!R99="...","",[2]Regionen!R99)</f>
        <v/>
      </c>
      <c r="S114" s="43" t="str">
        <f>IF([2]Regionen!S99="...","",[2]Regionen!S99)</f>
        <v/>
      </c>
    </row>
    <row r="115" spans="1:19" s="35" customFormat="1" ht="13.8" x14ac:dyDescent="0.3">
      <c r="A115" s="41"/>
      <c r="B115" s="44" t="s">
        <v>99</v>
      </c>
      <c r="C115" s="45"/>
      <c r="D115" s="45"/>
      <c r="E115" s="45"/>
      <c r="F115" s="45"/>
      <c r="G115" s="46"/>
      <c r="H115" s="45"/>
      <c r="I115" s="46"/>
      <c r="J115" s="45"/>
      <c r="K115" s="45"/>
      <c r="L115" s="45"/>
      <c r="M115" s="46"/>
      <c r="N115" s="45"/>
      <c r="O115" s="46"/>
      <c r="P115" s="46"/>
      <c r="Q115" s="45"/>
      <c r="R115" s="45"/>
      <c r="S115" s="45"/>
    </row>
    <row r="116" spans="1:19" s="35" customFormat="1" x14ac:dyDescent="0.25">
      <c r="A116" s="42" t="s">
        <v>19</v>
      </c>
      <c r="B116" s="44" t="s">
        <v>88</v>
      </c>
      <c r="C116" s="43" t="str">
        <f>IF([2]Regionen!C101="...","",[2]Regionen!C101)</f>
        <v/>
      </c>
      <c r="D116" s="43" t="str">
        <f>IF([2]Regionen!D101="...","",[2]Regionen!D101)</f>
        <v/>
      </c>
      <c r="E116" s="43" t="str">
        <f>IF([2]Regionen!E101="...","",[2]Regionen!E101)</f>
        <v/>
      </c>
      <c r="F116" s="43" t="str">
        <f>IF([2]Regionen!F101="...","",[2]Regionen!F101)</f>
        <v/>
      </c>
      <c r="G116" s="43" t="str">
        <f>IF([2]Regionen!G101="...","",[2]Regionen!G101)</f>
        <v/>
      </c>
      <c r="H116" s="43" t="str">
        <f>IF([2]Regionen!H101="...","",[2]Regionen!H101)</f>
        <v/>
      </c>
      <c r="I116" s="43" t="str">
        <f>IF([2]Regionen!I101="...","",[2]Regionen!I101)</f>
        <v/>
      </c>
      <c r="J116" s="43" t="str">
        <f>IF([2]Regionen!J101="...","",[2]Regionen!J101)</f>
        <v/>
      </c>
      <c r="K116" s="43" t="str">
        <f>IF([2]Regionen!K101="...","",[2]Regionen!K101)</f>
        <v/>
      </c>
      <c r="L116" s="43" t="str">
        <f>IF([2]Regionen!L101="...","",[2]Regionen!L101)</f>
        <v/>
      </c>
      <c r="M116" s="43" t="str">
        <f>IF([2]Regionen!M101="...","",[2]Regionen!M101)</f>
        <v/>
      </c>
      <c r="N116" s="43" t="str">
        <f>IF([2]Regionen!N101="...","",[2]Regionen!N101)</f>
        <v/>
      </c>
      <c r="O116" s="43" t="str">
        <f>IF([2]Regionen!O101="...","",[2]Regionen!O101)</f>
        <v/>
      </c>
      <c r="P116" s="43" t="str">
        <f>IF([2]Regionen!P101="...","",[2]Regionen!P101)</f>
        <v/>
      </c>
      <c r="Q116" s="43" t="str">
        <f>IF([2]Regionen!Q101="...","",[2]Regionen!Q101)</f>
        <v/>
      </c>
      <c r="R116" s="43" t="str">
        <f>IF([2]Regionen!R101="...","",[2]Regionen!R101)</f>
        <v/>
      </c>
      <c r="S116" s="43" t="str">
        <f>IF([2]Regionen!S101="...","",[2]Regionen!S101)</f>
        <v/>
      </c>
    </row>
    <row r="117" spans="1:19" s="35" customFormat="1" x14ac:dyDescent="0.25">
      <c r="A117" s="42" t="s">
        <v>21</v>
      </c>
      <c r="B117" s="44" t="s">
        <v>89</v>
      </c>
      <c r="C117" s="43" t="str">
        <f>IF([2]Regionen!C102="...","",[2]Regionen!C102)</f>
        <v/>
      </c>
      <c r="D117" s="43" t="str">
        <f>IF([2]Regionen!D102="...","",[2]Regionen!D102)</f>
        <v/>
      </c>
      <c r="E117" s="43" t="str">
        <f>IF([2]Regionen!E102="...","",[2]Regionen!E102)</f>
        <v/>
      </c>
      <c r="F117" s="43" t="str">
        <f>IF([2]Regionen!F102="...","",[2]Regionen!F102)</f>
        <v/>
      </c>
      <c r="G117" s="43" t="str">
        <f>IF([2]Regionen!G102="...","",[2]Regionen!G102)</f>
        <v/>
      </c>
      <c r="H117" s="43" t="str">
        <f>IF([2]Regionen!H102="...","",[2]Regionen!H102)</f>
        <v/>
      </c>
      <c r="I117" s="43" t="str">
        <f>IF([2]Regionen!I102="...","",[2]Regionen!I102)</f>
        <v/>
      </c>
      <c r="J117" s="43" t="str">
        <f>IF([2]Regionen!J102="...","",[2]Regionen!J102)</f>
        <v/>
      </c>
      <c r="K117" s="43" t="str">
        <f>IF([2]Regionen!K102="...","",[2]Regionen!K102)</f>
        <v/>
      </c>
      <c r="L117" s="43" t="str">
        <f>IF([2]Regionen!L102="...","",[2]Regionen!L102)</f>
        <v/>
      </c>
      <c r="M117" s="43" t="str">
        <f>IF([2]Regionen!M102="...","",[2]Regionen!M102)</f>
        <v/>
      </c>
      <c r="N117" s="43" t="str">
        <f>IF([2]Regionen!N102="...","",[2]Regionen!N102)</f>
        <v/>
      </c>
      <c r="O117" s="43" t="str">
        <f>IF([2]Regionen!O102="...","",[2]Regionen!O102)</f>
        <v/>
      </c>
      <c r="P117" s="43" t="str">
        <f>IF([2]Regionen!P102="...","",[2]Regionen!P102)</f>
        <v/>
      </c>
      <c r="Q117" s="43" t="str">
        <f>IF([2]Regionen!Q102="...","",[2]Regionen!Q102)</f>
        <v/>
      </c>
      <c r="R117" s="43" t="str">
        <f>IF([2]Regionen!R102="...","",[2]Regionen!R102)</f>
        <v/>
      </c>
      <c r="S117" s="43" t="str">
        <f>IF([2]Regionen!S102="...","",[2]Regionen!S102)</f>
        <v/>
      </c>
    </row>
    <row r="118" spans="1:19" s="35" customFormat="1" x14ac:dyDescent="0.25">
      <c r="A118" s="42" t="s">
        <v>23</v>
      </c>
      <c r="B118" s="44" t="s">
        <v>90</v>
      </c>
      <c r="C118" s="43" t="str">
        <f>IF([2]Regionen!C103="...","",[2]Regionen!C103)</f>
        <v/>
      </c>
      <c r="D118" s="43" t="str">
        <f>IF([2]Regionen!D103="...","",[2]Regionen!D103)</f>
        <v/>
      </c>
      <c r="E118" s="43" t="str">
        <f>IF([2]Regionen!E103="...","",[2]Regionen!E103)</f>
        <v/>
      </c>
      <c r="F118" s="43" t="str">
        <f>IF([2]Regionen!F103="...","",[2]Regionen!F103)</f>
        <v/>
      </c>
      <c r="G118" s="43" t="str">
        <f>IF([2]Regionen!G103="...","",[2]Regionen!G103)</f>
        <v/>
      </c>
      <c r="H118" s="43" t="str">
        <f>IF([2]Regionen!H103="...","",[2]Regionen!H103)</f>
        <v/>
      </c>
      <c r="I118" s="43" t="str">
        <f>IF([2]Regionen!I103="...","",[2]Regionen!I103)</f>
        <v/>
      </c>
      <c r="J118" s="43" t="str">
        <f>IF([2]Regionen!J103="...","",[2]Regionen!J103)</f>
        <v/>
      </c>
      <c r="K118" s="43" t="str">
        <f>IF([2]Regionen!K103="...","",[2]Regionen!K103)</f>
        <v/>
      </c>
      <c r="L118" s="43" t="str">
        <f>IF([2]Regionen!L103="...","",[2]Regionen!L103)</f>
        <v/>
      </c>
      <c r="M118" s="43" t="str">
        <f>IF([2]Regionen!M103="...","",[2]Regionen!M103)</f>
        <v/>
      </c>
      <c r="N118" s="43" t="str">
        <f>IF([2]Regionen!N103="...","",[2]Regionen!N103)</f>
        <v/>
      </c>
      <c r="O118" s="43" t="str">
        <f>IF([2]Regionen!O103="...","",[2]Regionen!O103)</f>
        <v/>
      </c>
      <c r="P118" s="43" t="str">
        <f>IF([2]Regionen!P103="...","",[2]Regionen!P103)</f>
        <v/>
      </c>
      <c r="Q118" s="43" t="str">
        <f>IF([2]Regionen!Q103="...","",[2]Regionen!Q103)</f>
        <v/>
      </c>
      <c r="R118" s="43" t="str">
        <f>IF([2]Regionen!R103="...","",[2]Regionen!R103)</f>
        <v/>
      </c>
      <c r="S118" s="43" t="str">
        <f>IF([2]Regionen!S103="...","",[2]Regionen!S103)</f>
        <v/>
      </c>
    </row>
    <row r="119" spans="1:19" s="35" customFormat="1" x14ac:dyDescent="0.25">
      <c r="A119" s="42" t="s">
        <v>25</v>
      </c>
      <c r="B119" s="44" t="s">
        <v>91</v>
      </c>
      <c r="C119" s="43" t="str">
        <f>IF([2]Regionen!C104="...","",[2]Regionen!C104)</f>
        <v/>
      </c>
      <c r="D119" s="43" t="str">
        <f>IF([2]Regionen!D104="...","",[2]Regionen!D104)</f>
        <v/>
      </c>
      <c r="E119" s="43" t="str">
        <f>IF([2]Regionen!E104="...","",[2]Regionen!E104)</f>
        <v/>
      </c>
      <c r="F119" s="43" t="str">
        <f>IF([2]Regionen!F104="...","",[2]Regionen!F104)</f>
        <v/>
      </c>
      <c r="G119" s="43" t="str">
        <f>IF([2]Regionen!G104="...","",[2]Regionen!G104)</f>
        <v/>
      </c>
      <c r="H119" s="43" t="str">
        <f>IF([2]Regionen!H104="...","",[2]Regionen!H104)</f>
        <v/>
      </c>
      <c r="I119" s="43" t="str">
        <f>IF([2]Regionen!I104="...","",[2]Regionen!I104)</f>
        <v/>
      </c>
      <c r="J119" s="43" t="str">
        <f>IF([2]Regionen!J104="...","",[2]Regionen!J104)</f>
        <v/>
      </c>
      <c r="K119" s="43" t="str">
        <f>IF([2]Regionen!K104="...","",[2]Regionen!K104)</f>
        <v/>
      </c>
      <c r="L119" s="43" t="str">
        <f>IF([2]Regionen!L104="...","",[2]Regionen!L104)</f>
        <v/>
      </c>
      <c r="M119" s="43" t="str">
        <f>IF([2]Regionen!M104="...","",[2]Regionen!M104)</f>
        <v/>
      </c>
      <c r="N119" s="43" t="str">
        <f>IF([2]Regionen!N104="...","",[2]Regionen!N104)</f>
        <v/>
      </c>
      <c r="O119" s="43" t="str">
        <f>IF([2]Regionen!O104="...","",[2]Regionen!O104)</f>
        <v/>
      </c>
      <c r="P119" s="43" t="str">
        <f>IF([2]Regionen!P104="...","",[2]Regionen!P104)</f>
        <v/>
      </c>
      <c r="Q119" s="43" t="str">
        <f>IF([2]Regionen!Q104="...","",[2]Regionen!Q104)</f>
        <v/>
      </c>
      <c r="R119" s="43" t="str">
        <f>IF([2]Regionen!R104="...","",[2]Regionen!R104)</f>
        <v/>
      </c>
      <c r="S119" s="43" t="str">
        <f>IF([2]Regionen!S104="...","",[2]Regionen!S104)</f>
        <v/>
      </c>
    </row>
    <row r="120" spans="1:19" s="35" customFormat="1" x14ac:dyDescent="0.25">
      <c r="A120" s="42" t="s">
        <v>27</v>
      </c>
      <c r="B120" s="44" t="s">
        <v>92</v>
      </c>
      <c r="C120" s="43" t="str">
        <f>IF([2]Regionen!C105="...","",[2]Regionen!C105)</f>
        <v/>
      </c>
      <c r="D120" s="43" t="str">
        <f>IF([2]Regionen!D105="...","",[2]Regionen!D105)</f>
        <v/>
      </c>
      <c r="E120" s="43" t="str">
        <f>IF([2]Regionen!E105="...","",[2]Regionen!E105)</f>
        <v/>
      </c>
      <c r="F120" s="43" t="str">
        <f>IF([2]Regionen!F105="...","",[2]Regionen!F105)</f>
        <v/>
      </c>
      <c r="G120" s="43" t="str">
        <f>IF([2]Regionen!G105="...","",[2]Regionen!G105)</f>
        <v/>
      </c>
      <c r="H120" s="43" t="str">
        <f>IF([2]Regionen!H105="...","",[2]Regionen!H105)</f>
        <v/>
      </c>
      <c r="I120" s="43" t="str">
        <f>IF([2]Regionen!I105="...","",[2]Regionen!I105)</f>
        <v/>
      </c>
      <c r="J120" s="43" t="str">
        <f>IF([2]Regionen!J105="...","",[2]Regionen!J105)</f>
        <v/>
      </c>
      <c r="K120" s="43" t="str">
        <f>IF([2]Regionen!K105="...","",[2]Regionen!K105)</f>
        <v/>
      </c>
      <c r="L120" s="43" t="str">
        <f>IF([2]Regionen!L105="...","",[2]Regionen!L105)</f>
        <v/>
      </c>
      <c r="M120" s="43" t="str">
        <f>IF([2]Regionen!M105="...","",[2]Regionen!M105)</f>
        <v/>
      </c>
      <c r="N120" s="43" t="str">
        <f>IF([2]Regionen!N105="...","",[2]Regionen!N105)</f>
        <v/>
      </c>
      <c r="O120" s="43" t="str">
        <f>IF([2]Regionen!O105="...","",[2]Regionen!O105)</f>
        <v/>
      </c>
      <c r="P120" s="43" t="str">
        <f>IF([2]Regionen!P105="...","",[2]Regionen!P105)</f>
        <v/>
      </c>
      <c r="Q120" s="43" t="str">
        <f>IF([2]Regionen!Q105="...","",[2]Regionen!Q105)</f>
        <v/>
      </c>
      <c r="R120" s="43" t="str">
        <f>IF([2]Regionen!R105="...","",[2]Regionen!R105)</f>
        <v/>
      </c>
      <c r="S120" s="43" t="str">
        <f>IF([2]Regionen!S105="...","",[2]Regionen!S105)</f>
        <v/>
      </c>
    </row>
    <row r="121" spans="1:19" s="35" customFormat="1" x14ac:dyDescent="0.25">
      <c r="A121" s="42" t="s">
        <v>29</v>
      </c>
      <c r="B121" s="44" t="s">
        <v>109</v>
      </c>
      <c r="C121" s="43" t="str">
        <f>IF([2]Regionen!C106="...","",[2]Regionen!C106)</f>
        <v/>
      </c>
      <c r="D121" s="43" t="str">
        <f>IF([2]Regionen!D106="...","",[2]Regionen!D106)</f>
        <v/>
      </c>
      <c r="E121" s="43" t="str">
        <f>IF([2]Regionen!E106="...","",[2]Regionen!E106)</f>
        <v/>
      </c>
      <c r="F121" s="43" t="str">
        <f>IF([2]Regionen!F106="...","",[2]Regionen!F106)</f>
        <v/>
      </c>
      <c r="G121" s="43" t="str">
        <f>IF([2]Regionen!G106="...","",[2]Regionen!G106)</f>
        <v/>
      </c>
      <c r="H121" s="43" t="str">
        <f>IF([2]Regionen!H106="...","",[2]Regionen!H106)</f>
        <v/>
      </c>
      <c r="I121" s="43" t="str">
        <f>IF([2]Regionen!I106="...","",[2]Regionen!I106)</f>
        <v/>
      </c>
      <c r="J121" s="43" t="str">
        <f>IF([2]Regionen!J106="...","",[2]Regionen!J106)</f>
        <v/>
      </c>
      <c r="K121" s="43" t="str">
        <f>IF([2]Regionen!K106="...","",[2]Regionen!K106)</f>
        <v/>
      </c>
      <c r="L121" s="43" t="str">
        <f>IF([2]Regionen!L106="...","",[2]Regionen!L106)</f>
        <v/>
      </c>
      <c r="M121" s="43" t="str">
        <f>IF([2]Regionen!M106="...","",[2]Regionen!M106)</f>
        <v/>
      </c>
      <c r="N121" s="43" t="str">
        <f>IF([2]Regionen!N106="...","",[2]Regionen!N106)</f>
        <v/>
      </c>
      <c r="O121" s="43" t="str">
        <f>IF([2]Regionen!O106="...","",[2]Regionen!O106)</f>
        <v/>
      </c>
      <c r="P121" s="43" t="str">
        <f>IF([2]Regionen!P106="...","",[2]Regionen!P106)</f>
        <v/>
      </c>
      <c r="Q121" s="43" t="str">
        <f>IF([2]Regionen!Q106="...","",[2]Regionen!Q106)</f>
        <v/>
      </c>
      <c r="R121" s="43" t="str">
        <f>IF([2]Regionen!R106="...","",[2]Regionen!R106)</f>
        <v/>
      </c>
      <c r="S121" s="43" t="str">
        <f>IF([2]Regionen!S106="...","",[2]Regionen!S106)</f>
        <v/>
      </c>
    </row>
    <row r="122" spans="1:19" s="35" customFormat="1" x14ac:dyDescent="0.25">
      <c r="A122" s="42" t="s">
        <v>30</v>
      </c>
      <c r="B122" s="44" t="s">
        <v>93</v>
      </c>
      <c r="C122" s="43" t="str">
        <f>IF([2]Regionen!C107="...","",[2]Regionen!C107)</f>
        <v/>
      </c>
      <c r="D122" s="43" t="str">
        <f>IF([2]Regionen!D107="...","",[2]Regionen!D107)</f>
        <v/>
      </c>
      <c r="E122" s="43" t="str">
        <f>IF([2]Regionen!E107="...","",[2]Regionen!E107)</f>
        <v/>
      </c>
      <c r="F122" s="43" t="str">
        <f>IF([2]Regionen!F107="...","",[2]Regionen!F107)</f>
        <v/>
      </c>
      <c r="G122" s="43" t="str">
        <f>IF([2]Regionen!G107="...","",[2]Regionen!G107)</f>
        <v/>
      </c>
      <c r="H122" s="43" t="str">
        <f>IF([2]Regionen!H107="...","",[2]Regionen!H107)</f>
        <v/>
      </c>
      <c r="I122" s="43" t="str">
        <f>IF([2]Regionen!I107="...","",[2]Regionen!I107)</f>
        <v/>
      </c>
      <c r="J122" s="43" t="str">
        <f>IF([2]Regionen!J107="...","",[2]Regionen!J107)</f>
        <v/>
      </c>
      <c r="K122" s="43" t="str">
        <f>IF([2]Regionen!K107="...","",[2]Regionen!K107)</f>
        <v/>
      </c>
      <c r="L122" s="43" t="str">
        <f>IF([2]Regionen!L107="...","",[2]Regionen!L107)</f>
        <v/>
      </c>
      <c r="M122" s="43" t="str">
        <f>IF([2]Regionen!M107="...","",[2]Regionen!M107)</f>
        <v/>
      </c>
      <c r="N122" s="43" t="str">
        <f>IF([2]Regionen!N107="...","",[2]Regionen!N107)</f>
        <v/>
      </c>
      <c r="O122" s="43" t="str">
        <f>IF([2]Regionen!O107="...","",[2]Regionen!O107)</f>
        <v/>
      </c>
      <c r="P122" s="43" t="str">
        <f>IF([2]Regionen!P107="...","",[2]Regionen!P107)</f>
        <v/>
      </c>
      <c r="Q122" s="43" t="str">
        <f>IF([2]Regionen!Q107="...","",[2]Regionen!Q107)</f>
        <v/>
      </c>
      <c r="R122" s="43" t="str">
        <f>IF([2]Regionen!R107="...","",[2]Regionen!R107)</f>
        <v/>
      </c>
      <c r="S122" s="43" t="str">
        <f>IF([2]Regionen!S107="...","",[2]Regionen!S107)</f>
        <v/>
      </c>
    </row>
    <row r="123" spans="1:19" s="35" customFormat="1" x14ac:dyDescent="0.25">
      <c r="A123" s="42" t="s">
        <v>32</v>
      </c>
      <c r="B123" s="44" t="s">
        <v>94</v>
      </c>
      <c r="C123" s="43" t="str">
        <f>IF([2]Regionen!C108="...","",[2]Regionen!C108)</f>
        <v/>
      </c>
      <c r="D123" s="43" t="str">
        <f>IF([2]Regionen!D108="...","",[2]Regionen!D108)</f>
        <v/>
      </c>
      <c r="E123" s="43" t="str">
        <f>IF([2]Regionen!E108="...","",[2]Regionen!E108)</f>
        <v/>
      </c>
      <c r="F123" s="43" t="str">
        <f>IF([2]Regionen!F108="...","",[2]Regionen!F108)</f>
        <v/>
      </c>
      <c r="G123" s="43" t="str">
        <f>IF([2]Regionen!G108="...","",[2]Regionen!G108)</f>
        <v/>
      </c>
      <c r="H123" s="43" t="str">
        <f>IF([2]Regionen!H108="...","",[2]Regionen!H108)</f>
        <v/>
      </c>
      <c r="I123" s="43" t="str">
        <f>IF([2]Regionen!I108="...","",[2]Regionen!I108)</f>
        <v/>
      </c>
      <c r="J123" s="43" t="str">
        <f>IF([2]Regionen!J108="...","",[2]Regionen!J108)</f>
        <v/>
      </c>
      <c r="K123" s="43" t="str">
        <f>IF([2]Regionen!K108="...","",[2]Regionen!K108)</f>
        <v/>
      </c>
      <c r="L123" s="43" t="str">
        <f>IF([2]Regionen!L108="...","",[2]Regionen!L108)</f>
        <v/>
      </c>
      <c r="M123" s="43" t="str">
        <f>IF([2]Regionen!M108="...","",[2]Regionen!M108)</f>
        <v/>
      </c>
      <c r="N123" s="43" t="str">
        <f>IF([2]Regionen!N108="...","",[2]Regionen!N108)</f>
        <v/>
      </c>
      <c r="O123" s="43" t="str">
        <f>IF([2]Regionen!O108="...","",[2]Regionen!O108)</f>
        <v/>
      </c>
      <c r="P123" s="43" t="str">
        <f>IF([2]Regionen!P108="...","",[2]Regionen!P108)</f>
        <v/>
      </c>
      <c r="Q123" s="43" t="str">
        <f>IF([2]Regionen!Q108="...","",[2]Regionen!Q108)</f>
        <v/>
      </c>
      <c r="R123" s="43" t="str">
        <f>IF([2]Regionen!R108="...","",[2]Regionen!R108)</f>
        <v/>
      </c>
      <c r="S123" s="43" t="str">
        <f>IF([2]Regionen!S108="...","",[2]Regionen!S108)</f>
        <v/>
      </c>
    </row>
    <row r="124" spans="1:19" s="35" customFormat="1" x14ac:dyDescent="0.25">
      <c r="A124" s="42" t="s">
        <v>34</v>
      </c>
      <c r="B124" s="44" t="s">
        <v>95</v>
      </c>
      <c r="C124" s="43" t="str">
        <f>IF([2]Regionen!C109="...","",[2]Regionen!C109)</f>
        <v/>
      </c>
      <c r="D124" s="43" t="str">
        <f>IF([2]Regionen!D109="...","",[2]Regionen!D109)</f>
        <v/>
      </c>
      <c r="E124" s="43" t="str">
        <f>IF([2]Regionen!E109="...","",[2]Regionen!E109)</f>
        <v/>
      </c>
      <c r="F124" s="43" t="str">
        <f>IF([2]Regionen!F109="...","",[2]Regionen!F109)</f>
        <v/>
      </c>
      <c r="G124" s="43" t="str">
        <f>IF([2]Regionen!G109="...","",[2]Regionen!G109)</f>
        <v/>
      </c>
      <c r="H124" s="43" t="str">
        <f>IF([2]Regionen!H109="...","",[2]Regionen!H109)</f>
        <v/>
      </c>
      <c r="I124" s="43" t="str">
        <f>IF([2]Regionen!I109="...","",[2]Regionen!I109)</f>
        <v/>
      </c>
      <c r="J124" s="43" t="str">
        <f>IF([2]Regionen!J109="...","",[2]Regionen!J109)</f>
        <v/>
      </c>
      <c r="K124" s="43" t="str">
        <f>IF([2]Regionen!K109="...","",[2]Regionen!K109)</f>
        <v/>
      </c>
      <c r="L124" s="43" t="str">
        <f>IF([2]Regionen!L109="...","",[2]Regionen!L109)</f>
        <v/>
      </c>
      <c r="M124" s="43" t="str">
        <f>IF([2]Regionen!M109="...","",[2]Regionen!M109)</f>
        <v/>
      </c>
      <c r="N124" s="43" t="str">
        <f>IF([2]Regionen!N109="...","",[2]Regionen!N109)</f>
        <v/>
      </c>
      <c r="O124" s="43" t="str">
        <f>IF([2]Regionen!O109="...","",[2]Regionen!O109)</f>
        <v/>
      </c>
      <c r="P124" s="43" t="str">
        <f>IF([2]Regionen!P109="...","",[2]Regionen!P109)</f>
        <v/>
      </c>
      <c r="Q124" s="43" t="str">
        <f>IF([2]Regionen!Q109="...","",[2]Regionen!Q109)</f>
        <v/>
      </c>
      <c r="R124" s="43" t="str">
        <f>IF([2]Regionen!R109="...","",[2]Regionen!R109)</f>
        <v/>
      </c>
      <c r="S124" s="43" t="str">
        <f>IF([2]Regionen!S109="...","",[2]Regionen!S109)</f>
        <v/>
      </c>
    </row>
    <row r="125" spans="1:19" s="35" customFormat="1" x14ac:dyDescent="0.25">
      <c r="A125" s="42" t="s">
        <v>36</v>
      </c>
      <c r="B125" s="44" t="s">
        <v>96</v>
      </c>
      <c r="C125" s="43" t="str">
        <f>IF([2]Regionen!C110="...","",[2]Regionen!C110)</f>
        <v/>
      </c>
      <c r="D125" s="43" t="str">
        <f>IF([2]Regionen!D110="...","",[2]Regionen!D110)</f>
        <v/>
      </c>
      <c r="E125" s="43" t="str">
        <f>IF([2]Regionen!E110="...","",[2]Regionen!E110)</f>
        <v/>
      </c>
      <c r="F125" s="43" t="str">
        <f>IF([2]Regionen!F110="...","",[2]Regionen!F110)</f>
        <v/>
      </c>
      <c r="G125" s="43" t="str">
        <f>IF([2]Regionen!G110="...","",[2]Regionen!G110)</f>
        <v/>
      </c>
      <c r="H125" s="43" t="str">
        <f>IF([2]Regionen!H110="...","",[2]Regionen!H110)</f>
        <v/>
      </c>
      <c r="I125" s="43" t="str">
        <f>IF([2]Regionen!I110="...","",[2]Regionen!I110)</f>
        <v/>
      </c>
      <c r="J125" s="43" t="str">
        <f>IF([2]Regionen!J110="...","",[2]Regionen!J110)</f>
        <v/>
      </c>
      <c r="K125" s="43" t="str">
        <f>IF([2]Regionen!K110="...","",[2]Regionen!K110)</f>
        <v/>
      </c>
      <c r="L125" s="43" t="str">
        <f>IF([2]Regionen!L110="...","",[2]Regionen!L110)</f>
        <v/>
      </c>
      <c r="M125" s="43" t="str">
        <f>IF([2]Regionen!M110="...","",[2]Regionen!M110)</f>
        <v/>
      </c>
      <c r="N125" s="43" t="str">
        <f>IF([2]Regionen!N110="...","",[2]Regionen!N110)</f>
        <v/>
      </c>
      <c r="O125" s="43" t="str">
        <f>IF([2]Regionen!O110="...","",[2]Regionen!O110)</f>
        <v/>
      </c>
      <c r="P125" s="43" t="str">
        <f>IF([2]Regionen!P110="...","",[2]Regionen!P110)</f>
        <v/>
      </c>
      <c r="Q125" s="43" t="str">
        <f>IF([2]Regionen!Q110="...","",[2]Regionen!Q110)</f>
        <v/>
      </c>
      <c r="R125" s="43" t="str">
        <f>IF([2]Regionen!R110="...","",[2]Regionen!R110)</f>
        <v/>
      </c>
      <c r="S125" s="43" t="str">
        <f>IF([2]Regionen!S110="...","",[2]Regionen!S110)</f>
        <v/>
      </c>
    </row>
    <row r="126" spans="1:19" s="35" customFormat="1" x14ac:dyDescent="0.25">
      <c r="A126" s="42" t="s">
        <v>38</v>
      </c>
      <c r="B126" s="44" t="s">
        <v>97</v>
      </c>
      <c r="C126" s="43" t="str">
        <f>IF([2]Regionen!C111="...","",[2]Regionen!C111)</f>
        <v/>
      </c>
      <c r="D126" s="43" t="str">
        <f>IF([2]Regionen!D111="...","",[2]Regionen!D111)</f>
        <v/>
      </c>
      <c r="E126" s="43" t="str">
        <f>IF([2]Regionen!E111="...","",[2]Regionen!E111)</f>
        <v/>
      </c>
      <c r="F126" s="43" t="str">
        <f>IF([2]Regionen!F111="...","",[2]Regionen!F111)</f>
        <v/>
      </c>
      <c r="G126" s="43" t="str">
        <f>IF([2]Regionen!G111="...","",[2]Regionen!G111)</f>
        <v/>
      </c>
      <c r="H126" s="43" t="str">
        <f>IF([2]Regionen!H111="...","",[2]Regionen!H111)</f>
        <v/>
      </c>
      <c r="I126" s="43" t="str">
        <f>IF([2]Regionen!I111="...","",[2]Regionen!I111)</f>
        <v/>
      </c>
      <c r="J126" s="43" t="str">
        <f>IF([2]Regionen!J111="...","",[2]Regionen!J111)</f>
        <v/>
      </c>
      <c r="K126" s="43" t="str">
        <f>IF([2]Regionen!K111="...","",[2]Regionen!K111)</f>
        <v/>
      </c>
      <c r="L126" s="43" t="str">
        <f>IF([2]Regionen!L111="...","",[2]Regionen!L111)</f>
        <v/>
      </c>
      <c r="M126" s="43" t="str">
        <f>IF([2]Regionen!M111="...","",[2]Regionen!M111)</f>
        <v/>
      </c>
      <c r="N126" s="43" t="str">
        <f>IF([2]Regionen!N111="...","",[2]Regionen!N111)</f>
        <v/>
      </c>
      <c r="O126" s="43" t="str">
        <f>IF([2]Regionen!O111="...","",[2]Regionen!O111)</f>
        <v/>
      </c>
      <c r="P126" s="43" t="str">
        <f>IF([2]Regionen!P111="...","",[2]Regionen!P111)</f>
        <v/>
      </c>
      <c r="Q126" s="43" t="str">
        <f>IF([2]Regionen!Q111="...","",[2]Regionen!Q111)</f>
        <v/>
      </c>
      <c r="R126" s="43" t="str">
        <f>IF([2]Regionen!R111="...","",[2]Regionen!R111)</f>
        <v/>
      </c>
      <c r="S126" s="43" t="str">
        <f>IF([2]Regionen!S111="...","",[2]Regionen!S111)</f>
        <v/>
      </c>
    </row>
    <row r="127" spans="1:19" s="35" customFormat="1" x14ac:dyDescent="0.25">
      <c r="A127" s="42" t="s">
        <v>40</v>
      </c>
      <c r="B127" s="44" t="s">
        <v>98</v>
      </c>
      <c r="C127" s="43" t="str">
        <f>IF([2]Regionen!C112="...","",[2]Regionen!C112)</f>
        <v/>
      </c>
      <c r="D127" s="43" t="str">
        <f>IF([2]Regionen!D112="...","",[2]Regionen!D112)</f>
        <v/>
      </c>
      <c r="E127" s="43" t="str">
        <f>IF([2]Regionen!E112="...","",[2]Regionen!E112)</f>
        <v/>
      </c>
      <c r="F127" s="43" t="str">
        <f>IF([2]Regionen!F112="...","",[2]Regionen!F112)</f>
        <v/>
      </c>
      <c r="G127" s="43" t="str">
        <f>IF([2]Regionen!G112="...","",[2]Regionen!G112)</f>
        <v/>
      </c>
      <c r="H127" s="43" t="str">
        <f>IF([2]Regionen!H112="...","",[2]Regionen!H112)</f>
        <v/>
      </c>
      <c r="I127" s="43" t="str">
        <f>IF([2]Regionen!I112="...","",[2]Regionen!I112)</f>
        <v/>
      </c>
      <c r="J127" s="43" t="str">
        <f>IF([2]Regionen!J112="...","",[2]Regionen!J112)</f>
        <v/>
      </c>
      <c r="K127" s="43" t="str">
        <f>IF([2]Regionen!K112="...","",[2]Regionen!K112)</f>
        <v/>
      </c>
      <c r="L127" s="43" t="str">
        <f>IF([2]Regionen!L112="...","",[2]Regionen!L112)</f>
        <v/>
      </c>
      <c r="M127" s="43" t="str">
        <f>IF([2]Regionen!M112="...","",[2]Regionen!M112)</f>
        <v/>
      </c>
      <c r="N127" s="43" t="str">
        <f>IF([2]Regionen!N112="...","",[2]Regionen!N112)</f>
        <v/>
      </c>
      <c r="O127" s="43" t="str">
        <f>IF([2]Regionen!O112="...","",[2]Regionen!O112)</f>
        <v/>
      </c>
      <c r="P127" s="43" t="str">
        <f>IF([2]Regionen!P112="...","",[2]Regionen!P112)</f>
        <v/>
      </c>
      <c r="Q127" s="43" t="str">
        <f>IF([2]Regionen!Q112="...","",[2]Regionen!Q112)</f>
        <v/>
      </c>
      <c r="R127" s="43" t="str">
        <f>IF([2]Regionen!R112="...","",[2]Regionen!R112)</f>
        <v/>
      </c>
      <c r="S127" s="43" t="str">
        <f>IF([2]Regionen!S112="...","",[2]Regionen!S112)</f>
        <v/>
      </c>
    </row>
    <row r="128" spans="1:19" s="35" customFormat="1" ht="33.75" customHeight="1" x14ac:dyDescent="0.3">
      <c r="A128" s="68" t="s">
        <v>48</v>
      </c>
      <c r="B128" s="69"/>
      <c r="C128" s="69"/>
      <c r="D128" s="69"/>
      <c r="E128" s="69"/>
      <c r="F128" s="69"/>
      <c r="G128" s="70"/>
      <c r="H128" s="69"/>
      <c r="I128" s="70"/>
      <c r="J128" s="69"/>
      <c r="K128" s="69"/>
      <c r="L128" s="69"/>
      <c r="M128" s="70"/>
      <c r="N128" s="69"/>
      <c r="O128" s="70"/>
      <c r="P128" s="70"/>
      <c r="Q128" s="69"/>
      <c r="R128" s="69"/>
      <c r="S128" s="69"/>
    </row>
    <row r="129" spans="1:19" s="35" customFormat="1" ht="13.8" x14ac:dyDescent="0.3">
      <c r="A129" s="41"/>
      <c r="B129" s="44" t="s">
        <v>87</v>
      </c>
      <c r="C129" s="43" t="str">
        <f>IF([2]Regionen!C114="...","",[2]Regionen!C114)</f>
        <v/>
      </c>
      <c r="D129" s="43" t="str">
        <f>IF([2]Regionen!D114="...","",[2]Regionen!D114)</f>
        <v/>
      </c>
      <c r="E129" s="43" t="str">
        <f>IF([2]Regionen!E114="...","",[2]Regionen!E114)</f>
        <v/>
      </c>
      <c r="F129" s="43" t="str">
        <f>IF([2]Regionen!F114="...","",[2]Regionen!F114)</f>
        <v/>
      </c>
      <c r="G129" s="43" t="str">
        <f>IF([2]Regionen!G114="...","",[2]Regionen!G114)</f>
        <v/>
      </c>
      <c r="H129" s="43" t="str">
        <f>IF([2]Regionen!H114="...","",[2]Regionen!H114)</f>
        <v/>
      </c>
      <c r="I129" s="43" t="str">
        <f>IF([2]Regionen!I114="...","",[2]Regionen!I114)</f>
        <v/>
      </c>
      <c r="J129" s="43" t="str">
        <f>IF([2]Regionen!J114="...","",[2]Regionen!J114)</f>
        <v/>
      </c>
      <c r="K129" s="43" t="str">
        <f>IF([2]Regionen!K114="...","",[2]Regionen!K114)</f>
        <v/>
      </c>
      <c r="L129" s="43" t="str">
        <f>IF([2]Regionen!L114="...","",[2]Regionen!L114)</f>
        <v/>
      </c>
      <c r="M129" s="43" t="str">
        <f>IF([2]Regionen!M114="...","",[2]Regionen!M114)</f>
        <v/>
      </c>
      <c r="N129" s="43" t="str">
        <f>IF([2]Regionen!N114="...","",[2]Regionen!N114)</f>
        <v/>
      </c>
      <c r="O129" s="43" t="str">
        <f>IF([2]Regionen!O114="...","",[2]Regionen!O114)</f>
        <v/>
      </c>
      <c r="P129" s="43" t="str">
        <f>IF([2]Regionen!P114="...","",[2]Regionen!P114)</f>
        <v/>
      </c>
      <c r="Q129" s="43" t="str">
        <f>IF([2]Regionen!Q114="...","",[2]Regionen!Q114)</f>
        <v/>
      </c>
      <c r="R129" s="43" t="str">
        <f>IF([2]Regionen!R114="...","",[2]Regionen!R114)</f>
        <v/>
      </c>
      <c r="S129" s="43" t="str">
        <f>IF([2]Regionen!S114="...","",[2]Regionen!S114)</f>
        <v/>
      </c>
    </row>
    <row r="130" spans="1:19" s="35" customFormat="1" ht="13.8" x14ac:dyDescent="0.3">
      <c r="A130" s="41"/>
      <c r="B130" s="44" t="s">
        <v>99</v>
      </c>
      <c r="C130" s="45"/>
      <c r="D130" s="45"/>
      <c r="E130" s="45"/>
      <c r="F130" s="45"/>
      <c r="G130" s="46"/>
      <c r="H130" s="45"/>
      <c r="I130" s="46"/>
      <c r="J130" s="45"/>
      <c r="K130" s="45"/>
      <c r="L130" s="45"/>
      <c r="M130" s="46"/>
      <c r="N130" s="45"/>
      <c r="O130" s="46"/>
      <c r="P130" s="46"/>
      <c r="Q130" s="45"/>
      <c r="R130" s="45"/>
      <c r="S130" s="45"/>
    </row>
    <row r="131" spans="1:19" s="35" customFormat="1" x14ac:dyDescent="0.25">
      <c r="A131" s="42" t="s">
        <v>19</v>
      </c>
      <c r="B131" s="44" t="s">
        <v>88</v>
      </c>
      <c r="C131" s="43" t="str">
        <f>IF([2]Regionen!C116="...","",[2]Regionen!C116)</f>
        <v/>
      </c>
      <c r="D131" s="43" t="str">
        <f>IF([2]Regionen!D116="...","",[2]Regionen!D116)</f>
        <v/>
      </c>
      <c r="E131" s="43" t="str">
        <f>IF([2]Regionen!E116="...","",[2]Regionen!E116)</f>
        <v/>
      </c>
      <c r="F131" s="43" t="str">
        <f>IF([2]Regionen!F116="...","",[2]Regionen!F116)</f>
        <v/>
      </c>
      <c r="G131" s="43" t="str">
        <f>IF([2]Regionen!G116="...","",[2]Regionen!G116)</f>
        <v/>
      </c>
      <c r="H131" s="43" t="str">
        <f>IF([2]Regionen!H116="...","",[2]Regionen!H116)</f>
        <v/>
      </c>
      <c r="I131" s="43" t="str">
        <f>IF([2]Regionen!I116="...","",[2]Regionen!I116)</f>
        <v/>
      </c>
      <c r="J131" s="43" t="str">
        <f>IF([2]Regionen!J116="...","",[2]Regionen!J116)</f>
        <v/>
      </c>
      <c r="K131" s="43" t="str">
        <f>IF([2]Regionen!K116="...","",[2]Regionen!K116)</f>
        <v/>
      </c>
      <c r="L131" s="43" t="str">
        <f>IF([2]Regionen!L116="...","",[2]Regionen!L116)</f>
        <v/>
      </c>
      <c r="M131" s="43" t="str">
        <f>IF([2]Regionen!M116="...","",[2]Regionen!M116)</f>
        <v/>
      </c>
      <c r="N131" s="43" t="str">
        <f>IF([2]Regionen!N116="...","",[2]Regionen!N116)</f>
        <v/>
      </c>
      <c r="O131" s="43" t="str">
        <f>IF([2]Regionen!O116="...","",[2]Regionen!O116)</f>
        <v/>
      </c>
      <c r="P131" s="43" t="str">
        <f>IF([2]Regionen!P116="...","",[2]Regionen!P116)</f>
        <v/>
      </c>
      <c r="Q131" s="43" t="str">
        <f>IF([2]Regionen!Q116="...","",[2]Regionen!Q116)</f>
        <v/>
      </c>
      <c r="R131" s="43" t="str">
        <f>IF([2]Regionen!R116="...","",[2]Regionen!R116)</f>
        <v/>
      </c>
      <c r="S131" s="43" t="str">
        <f>IF([2]Regionen!S116="...","",[2]Regionen!S116)</f>
        <v/>
      </c>
    </row>
    <row r="132" spans="1:19" s="35" customFormat="1" x14ac:dyDescent="0.25">
      <c r="A132" s="42" t="s">
        <v>21</v>
      </c>
      <c r="B132" s="44" t="s">
        <v>89</v>
      </c>
      <c r="C132" s="43" t="str">
        <f>IF([2]Regionen!C117="...","",[2]Regionen!C117)</f>
        <v/>
      </c>
      <c r="D132" s="43" t="str">
        <f>IF([2]Regionen!D117="...","",[2]Regionen!D117)</f>
        <v/>
      </c>
      <c r="E132" s="43" t="str">
        <f>IF([2]Regionen!E117="...","",[2]Regionen!E117)</f>
        <v/>
      </c>
      <c r="F132" s="43" t="str">
        <f>IF([2]Regionen!F117="...","",[2]Regionen!F117)</f>
        <v/>
      </c>
      <c r="G132" s="43" t="str">
        <f>IF([2]Regionen!G117="...","",[2]Regionen!G117)</f>
        <v/>
      </c>
      <c r="H132" s="43" t="str">
        <f>IF([2]Regionen!H117="...","",[2]Regionen!H117)</f>
        <v/>
      </c>
      <c r="I132" s="43" t="str">
        <f>IF([2]Regionen!I117="...","",[2]Regionen!I117)</f>
        <v/>
      </c>
      <c r="J132" s="43" t="str">
        <f>IF([2]Regionen!J117="...","",[2]Regionen!J117)</f>
        <v/>
      </c>
      <c r="K132" s="43" t="str">
        <f>IF([2]Regionen!K117="...","",[2]Regionen!K117)</f>
        <v/>
      </c>
      <c r="L132" s="43" t="str">
        <f>IF([2]Regionen!L117="...","",[2]Regionen!L117)</f>
        <v/>
      </c>
      <c r="M132" s="43" t="str">
        <f>IF([2]Regionen!M117="...","",[2]Regionen!M117)</f>
        <v/>
      </c>
      <c r="N132" s="43" t="str">
        <f>IF([2]Regionen!N117="...","",[2]Regionen!N117)</f>
        <v/>
      </c>
      <c r="O132" s="43" t="str">
        <f>IF([2]Regionen!O117="...","",[2]Regionen!O117)</f>
        <v/>
      </c>
      <c r="P132" s="43" t="str">
        <f>IF([2]Regionen!P117="...","",[2]Regionen!P117)</f>
        <v/>
      </c>
      <c r="Q132" s="43" t="str">
        <f>IF([2]Regionen!Q117="...","",[2]Regionen!Q117)</f>
        <v/>
      </c>
      <c r="R132" s="43" t="str">
        <f>IF([2]Regionen!R117="...","",[2]Regionen!R117)</f>
        <v/>
      </c>
      <c r="S132" s="43" t="str">
        <f>IF([2]Regionen!S117="...","",[2]Regionen!S117)</f>
        <v/>
      </c>
    </row>
    <row r="133" spans="1:19" s="35" customFormat="1" x14ac:dyDescent="0.25">
      <c r="A133" s="42" t="s">
        <v>23</v>
      </c>
      <c r="B133" s="44" t="s">
        <v>90</v>
      </c>
      <c r="C133" s="43" t="str">
        <f>IF([2]Regionen!C118="...","",[2]Regionen!C118)</f>
        <v/>
      </c>
      <c r="D133" s="43" t="str">
        <f>IF([2]Regionen!D118="...","",[2]Regionen!D118)</f>
        <v/>
      </c>
      <c r="E133" s="43" t="str">
        <f>IF([2]Regionen!E118="...","",[2]Regionen!E118)</f>
        <v/>
      </c>
      <c r="F133" s="43" t="str">
        <f>IF([2]Regionen!F118="...","",[2]Regionen!F118)</f>
        <v/>
      </c>
      <c r="G133" s="43" t="str">
        <f>IF([2]Regionen!G118="...","",[2]Regionen!G118)</f>
        <v/>
      </c>
      <c r="H133" s="43" t="str">
        <f>IF([2]Regionen!H118="...","",[2]Regionen!H118)</f>
        <v/>
      </c>
      <c r="I133" s="43" t="str">
        <f>IF([2]Regionen!I118="...","",[2]Regionen!I118)</f>
        <v/>
      </c>
      <c r="J133" s="43" t="str">
        <f>IF([2]Regionen!J118="...","",[2]Regionen!J118)</f>
        <v/>
      </c>
      <c r="K133" s="43" t="str">
        <f>IF([2]Regionen!K118="...","",[2]Regionen!K118)</f>
        <v/>
      </c>
      <c r="L133" s="43" t="str">
        <f>IF([2]Regionen!L118="...","",[2]Regionen!L118)</f>
        <v/>
      </c>
      <c r="M133" s="43" t="str">
        <f>IF([2]Regionen!M118="...","",[2]Regionen!M118)</f>
        <v/>
      </c>
      <c r="N133" s="43" t="str">
        <f>IF([2]Regionen!N118="...","",[2]Regionen!N118)</f>
        <v/>
      </c>
      <c r="O133" s="43" t="str">
        <f>IF([2]Regionen!O118="...","",[2]Regionen!O118)</f>
        <v/>
      </c>
      <c r="P133" s="43" t="str">
        <f>IF([2]Regionen!P118="...","",[2]Regionen!P118)</f>
        <v/>
      </c>
      <c r="Q133" s="43" t="str">
        <f>IF([2]Regionen!Q118="...","",[2]Regionen!Q118)</f>
        <v/>
      </c>
      <c r="R133" s="43" t="str">
        <f>IF([2]Regionen!R118="...","",[2]Regionen!R118)</f>
        <v/>
      </c>
      <c r="S133" s="43" t="str">
        <f>IF([2]Regionen!S118="...","",[2]Regionen!S118)</f>
        <v/>
      </c>
    </row>
    <row r="134" spans="1:19" s="35" customFormat="1" x14ac:dyDescent="0.25">
      <c r="A134" s="42" t="s">
        <v>25</v>
      </c>
      <c r="B134" s="44" t="s">
        <v>91</v>
      </c>
      <c r="C134" s="43" t="str">
        <f>IF([2]Regionen!C119="...","",[2]Regionen!C119)</f>
        <v/>
      </c>
      <c r="D134" s="43" t="str">
        <f>IF([2]Regionen!D119="...","",[2]Regionen!D119)</f>
        <v/>
      </c>
      <c r="E134" s="43" t="str">
        <f>IF([2]Regionen!E119="...","",[2]Regionen!E119)</f>
        <v/>
      </c>
      <c r="F134" s="43" t="str">
        <f>IF([2]Regionen!F119="...","",[2]Regionen!F119)</f>
        <v/>
      </c>
      <c r="G134" s="43" t="str">
        <f>IF([2]Regionen!G119="...","",[2]Regionen!G119)</f>
        <v/>
      </c>
      <c r="H134" s="43" t="str">
        <f>IF([2]Regionen!H119="...","",[2]Regionen!H119)</f>
        <v/>
      </c>
      <c r="I134" s="43" t="str">
        <f>IF([2]Regionen!I119="...","",[2]Regionen!I119)</f>
        <v/>
      </c>
      <c r="J134" s="43" t="str">
        <f>IF([2]Regionen!J119="...","",[2]Regionen!J119)</f>
        <v/>
      </c>
      <c r="K134" s="43" t="str">
        <f>IF([2]Regionen!K119="...","",[2]Regionen!K119)</f>
        <v/>
      </c>
      <c r="L134" s="43" t="str">
        <f>IF([2]Regionen!L119="...","",[2]Regionen!L119)</f>
        <v/>
      </c>
      <c r="M134" s="43" t="str">
        <f>IF([2]Regionen!M119="...","",[2]Regionen!M119)</f>
        <v/>
      </c>
      <c r="N134" s="43" t="str">
        <f>IF([2]Regionen!N119="...","",[2]Regionen!N119)</f>
        <v/>
      </c>
      <c r="O134" s="43" t="str">
        <f>IF([2]Regionen!O119="...","",[2]Regionen!O119)</f>
        <v/>
      </c>
      <c r="P134" s="43" t="str">
        <f>IF([2]Regionen!P119="...","",[2]Regionen!P119)</f>
        <v/>
      </c>
      <c r="Q134" s="43" t="str">
        <f>IF([2]Regionen!Q119="...","",[2]Regionen!Q119)</f>
        <v/>
      </c>
      <c r="R134" s="43" t="str">
        <f>IF([2]Regionen!R119="...","",[2]Regionen!R119)</f>
        <v/>
      </c>
      <c r="S134" s="43" t="str">
        <f>IF([2]Regionen!S119="...","",[2]Regionen!S119)</f>
        <v/>
      </c>
    </row>
    <row r="135" spans="1:19" s="35" customFormat="1" x14ac:dyDescent="0.25">
      <c r="A135" s="42" t="s">
        <v>27</v>
      </c>
      <c r="B135" s="44" t="s">
        <v>92</v>
      </c>
      <c r="C135" s="43" t="str">
        <f>IF([2]Regionen!C120="...","",[2]Regionen!C120)</f>
        <v/>
      </c>
      <c r="D135" s="43" t="str">
        <f>IF([2]Regionen!D120="...","",[2]Regionen!D120)</f>
        <v/>
      </c>
      <c r="E135" s="43" t="str">
        <f>IF([2]Regionen!E120="...","",[2]Regionen!E120)</f>
        <v/>
      </c>
      <c r="F135" s="43" t="str">
        <f>IF([2]Regionen!F120="...","",[2]Regionen!F120)</f>
        <v/>
      </c>
      <c r="G135" s="43" t="str">
        <f>IF([2]Regionen!G120="...","",[2]Regionen!G120)</f>
        <v/>
      </c>
      <c r="H135" s="43" t="str">
        <f>IF([2]Regionen!H120="...","",[2]Regionen!H120)</f>
        <v/>
      </c>
      <c r="I135" s="43" t="str">
        <f>IF([2]Regionen!I120="...","",[2]Regionen!I120)</f>
        <v/>
      </c>
      <c r="J135" s="43" t="str">
        <f>IF([2]Regionen!J120="...","",[2]Regionen!J120)</f>
        <v/>
      </c>
      <c r="K135" s="43" t="str">
        <f>IF([2]Regionen!K120="...","",[2]Regionen!K120)</f>
        <v/>
      </c>
      <c r="L135" s="43" t="str">
        <f>IF([2]Regionen!L120="...","",[2]Regionen!L120)</f>
        <v/>
      </c>
      <c r="M135" s="43" t="str">
        <f>IF([2]Regionen!M120="...","",[2]Regionen!M120)</f>
        <v/>
      </c>
      <c r="N135" s="43" t="str">
        <f>IF([2]Regionen!N120="...","",[2]Regionen!N120)</f>
        <v/>
      </c>
      <c r="O135" s="43" t="str">
        <f>IF([2]Regionen!O120="...","",[2]Regionen!O120)</f>
        <v/>
      </c>
      <c r="P135" s="43" t="str">
        <f>IF([2]Regionen!P120="...","",[2]Regionen!P120)</f>
        <v/>
      </c>
      <c r="Q135" s="43" t="str">
        <f>IF([2]Regionen!Q120="...","",[2]Regionen!Q120)</f>
        <v/>
      </c>
      <c r="R135" s="43" t="str">
        <f>IF([2]Regionen!R120="...","",[2]Regionen!R120)</f>
        <v/>
      </c>
      <c r="S135" s="43" t="str">
        <f>IF([2]Regionen!S120="...","",[2]Regionen!S120)</f>
        <v/>
      </c>
    </row>
    <row r="136" spans="1:19" s="35" customFormat="1" x14ac:dyDescent="0.25">
      <c r="A136" s="42" t="s">
        <v>29</v>
      </c>
      <c r="B136" s="44" t="s">
        <v>109</v>
      </c>
      <c r="C136" s="43" t="str">
        <f>IF([2]Regionen!C121="...","",[2]Regionen!C121)</f>
        <v/>
      </c>
      <c r="D136" s="43" t="str">
        <f>IF([2]Regionen!D121="...","",[2]Regionen!D121)</f>
        <v/>
      </c>
      <c r="E136" s="43" t="str">
        <f>IF([2]Regionen!E121="...","",[2]Regionen!E121)</f>
        <v/>
      </c>
      <c r="F136" s="43" t="str">
        <f>IF([2]Regionen!F121="...","",[2]Regionen!F121)</f>
        <v/>
      </c>
      <c r="G136" s="43" t="str">
        <f>IF([2]Regionen!G121="...","",[2]Regionen!G121)</f>
        <v/>
      </c>
      <c r="H136" s="43" t="str">
        <f>IF([2]Regionen!H121="...","",[2]Regionen!H121)</f>
        <v/>
      </c>
      <c r="I136" s="43" t="str">
        <f>IF([2]Regionen!I121="...","",[2]Regionen!I121)</f>
        <v/>
      </c>
      <c r="J136" s="43" t="str">
        <f>IF([2]Regionen!J121="...","",[2]Regionen!J121)</f>
        <v/>
      </c>
      <c r="K136" s="43" t="str">
        <f>IF([2]Regionen!K121="...","",[2]Regionen!K121)</f>
        <v/>
      </c>
      <c r="L136" s="43" t="str">
        <f>IF([2]Regionen!L121="...","",[2]Regionen!L121)</f>
        <v/>
      </c>
      <c r="M136" s="43" t="str">
        <f>IF([2]Regionen!M121="...","",[2]Regionen!M121)</f>
        <v/>
      </c>
      <c r="N136" s="43" t="str">
        <f>IF([2]Regionen!N121="...","",[2]Regionen!N121)</f>
        <v/>
      </c>
      <c r="O136" s="43" t="str">
        <f>IF([2]Regionen!O121="...","",[2]Regionen!O121)</f>
        <v/>
      </c>
      <c r="P136" s="43" t="str">
        <f>IF([2]Regionen!P121="...","",[2]Regionen!P121)</f>
        <v/>
      </c>
      <c r="Q136" s="43" t="str">
        <f>IF([2]Regionen!Q121="...","",[2]Regionen!Q121)</f>
        <v/>
      </c>
      <c r="R136" s="43" t="str">
        <f>IF([2]Regionen!R121="...","",[2]Regionen!R121)</f>
        <v/>
      </c>
      <c r="S136" s="43" t="str">
        <f>IF([2]Regionen!S121="...","",[2]Regionen!S121)</f>
        <v/>
      </c>
    </row>
    <row r="137" spans="1:19" s="35" customFormat="1" x14ac:dyDescent="0.25">
      <c r="A137" s="42" t="s">
        <v>30</v>
      </c>
      <c r="B137" s="44" t="s">
        <v>93</v>
      </c>
      <c r="C137" s="43" t="str">
        <f>IF([2]Regionen!C122="...","",[2]Regionen!C122)</f>
        <v/>
      </c>
      <c r="D137" s="43" t="str">
        <f>IF([2]Regionen!D122="...","",[2]Regionen!D122)</f>
        <v/>
      </c>
      <c r="E137" s="43" t="str">
        <f>IF([2]Regionen!E122="...","",[2]Regionen!E122)</f>
        <v/>
      </c>
      <c r="F137" s="43" t="str">
        <f>IF([2]Regionen!F122="...","",[2]Regionen!F122)</f>
        <v/>
      </c>
      <c r="G137" s="43" t="str">
        <f>IF([2]Regionen!G122="...","",[2]Regionen!G122)</f>
        <v/>
      </c>
      <c r="H137" s="43" t="str">
        <f>IF([2]Regionen!H122="...","",[2]Regionen!H122)</f>
        <v/>
      </c>
      <c r="I137" s="43" t="str">
        <f>IF([2]Regionen!I122="...","",[2]Regionen!I122)</f>
        <v/>
      </c>
      <c r="J137" s="43" t="str">
        <f>IF([2]Regionen!J122="...","",[2]Regionen!J122)</f>
        <v/>
      </c>
      <c r="K137" s="43" t="str">
        <f>IF([2]Regionen!K122="...","",[2]Regionen!K122)</f>
        <v/>
      </c>
      <c r="L137" s="43" t="str">
        <f>IF([2]Regionen!L122="...","",[2]Regionen!L122)</f>
        <v/>
      </c>
      <c r="M137" s="43" t="str">
        <f>IF([2]Regionen!M122="...","",[2]Regionen!M122)</f>
        <v/>
      </c>
      <c r="N137" s="43" t="str">
        <f>IF([2]Regionen!N122="...","",[2]Regionen!N122)</f>
        <v/>
      </c>
      <c r="O137" s="43" t="str">
        <f>IF([2]Regionen!O122="...","",[2]Regionen!O122)</f>
        <v/>
      </c>
      <c r="P137" s="43" t="str">
        <f>IF([2]Regionen!P122="...","",[2]Regionen!P122)</f>
        <v/>
      </c>
      <c r="Q137" s="43" t="str">
        <f>IF([2]Regionen!Q122="...","",[2]Regionen!Q122)</f>
        <v/>
      </c>
      <c r="R137" s="43" t="str">
        <f>IF([2]Regionen!R122="...","",[2]Regionen!R122)</f>
        <v/>
      </c>
      <c r="S137" s="43" t="str">
        <f>IF([2]Regionen!S122="...","",[2]Regionen!S122)</f>
        <v/>
      </c>
    </row>
    <row r="138" spans="1:19" s="35" customFormat="1" x14ac:dyDescent="0.25">
      <c r="A138" s="42" t="s">
        <v>32</v>
      </c>
      <c r="B138" s="44" t="s">
        <v>94</v>
      </c>
      <c r="C138" s="43" t="str">
        <f>IF([2]Regionen!C123="...","",[2]Regionen!C123)</f>
        <v/>
      </c>
      <c r="D138" s="43" t="str">
        <f>IF([2]Regionen!D123="...","",[2]Regionen!D123)</f>
        <v/>
      </c>
      <c r="E138" s="43" t="str">
        <f>IF([2]Regionen!E123="...","",[2]Regionen!E123)</f>
        <v/>
      </c>
      <c r="F138" s="43" t="str">
        <f>IF([2]Regionen!F123="...","",[2]Regionen!F123)</f>
        <v/>
      </c>
      <c r="G138" s="43" t="str">
        <f>IF([2]Regionen!G123="...","",[2]Regionen!G123)</f>
        <v/>
      </c>
      <c r="H138" s="43" t="str">
        <f>IF([2]Regionen!H123="...","",[2]Regionen!H123)</f>
        <v/>
      </c>
      <c r="I138" s="43" t="str">
        <f>IF([2]Regionen!I123="...","",[2]Regionen!I123)</f>
        <v/>
      </c>
      <c r="J138" s="43" t="str">
        <f>IF([2]Regionen!J123="...","",[2]Regionen!J123)</f>
        <v/>
      </c>
      <c r="K138" s="43" t="str">
        <f>IF([2]Regionen!K123="...","",[2]Regionen!K123)</f>
        <v/>
      </c>
      <c r="L138" s="43" t="str">
        <f>IF([2]Regionen!L123="...","",[2]Regionen!L123)</f>
        <v/>
      </c>
      <c r="M138" s="43" t="str">
        <f>IF([2]Regionen!M123="...","",[2]Regionen!M123)</f>
        <v/>
      </c>
      <c r="N138" s="43" t="str">
        <f>IF([2]Regionen!N123="...","",[2]Regionen!N123)</f>
        <v/>
      </c>
      <c r="O138" s="43" t="str">
        <f>IF([2]Regionen!O123="...","",[2]Regionen!O123)</f>
        <v/>
      </c>
      <c r="P138" s="43" t="str">
        <f>IF([2]Regionen!P123="...","",[2]Regionen!P123)</f>
        <v/>
      </c>
      <c r="Q138" s="43" t="str">
        <f>IF([2]Regionen!Q123="...","",[2]Regionen!Q123)</f>
        <v/>
      </c>
      <c r="R138" s="43" t="str">
        <f>IF([2]Regionen!R123="...","",[2]Regionen!R123)</f>
        <v/>
      </c>
      <c r="S138" s="43" t="str">
        <f>IF([2]Regionen!S123="...","",[2]Regionen!S123)</f>
        <v/>
      </c>
    </row>
    <row r="139" spans="1:19" s="35" customFormat="1" x14ac:dyDescent="0.25">
      <c r="A139" s="42" t="s">
        <v>34</v>
      </c>
      <c r="B139" s="44" t="s">
        <v>95</v>
      </c>
      <c r="C139" s="43" t="str">
        <f>IF([2]Regionen!C124="...","",[2]Regionen!C124)</f>
        <v/>
      </c>
      <c r="D139" s="43" t="str">
        <f>IF([2]Regionen!D124="...","",[2]Regionen!D124)</f>
        <v/>
      </c>
      <c r="E139" s="43" t="str">
        <f>IF([2]Regionen!E124="...","",[2]Regionen!E124)</f>
        <v/>
      </c>
      <c r="F139" s="43" t="str">
        <f>IF([2]Regionen!F124="...","",[2]Regionen!F124)</f>
        <v/>
      </c>
      <c r="G139" s="43" t="str">
        <f>IF([2]Regionen!G124="...","",[2]Regionen!G124)</f>
        <v/>
      </c>
      <c r="H139" s="43" t="str">
        <f>IF([2]Regionen!H124="...","",[2]Regionen!H124)</f>
        <v/>
      </c>
      <c r="I139" s="43" t="str">
        <f>IF([2]Regionen!I124="...","",[2]Regionen!I124)</f>
        <v/>
      </c>
      <c r="J139" s="43" t="str">
        <f>IF([2]Regionen!J124="...","",[2]Regionen!J124)</f>
        <v/>
      </c>
      <c r="K139" s="43" t="str">
        <f>IF([2]Regionen!K124="...","",[2]Regionen!K124)</f>
        <v/>
      </c>
      <c r="L139" s="43" t="str">
        <f>IF([2]Regionen!L124="...","",[2]Regionen!L124)</f>
        <v/>
      </c>
      <c r="M139" s="43" t="str">
        <f>IF([2]Regionen!M124="...","",[2]Regionen!M124)</f>
        <v/>
      </c>
      <c r="N139" s="43" t="str">
        <f>IF([2]Regionen!N124="...","",[2]Regionen!N124)</f>
        <v/>
      </c>
      <c r="O139" s="43" t="str">
        <f>IF([2]Regionen!O124="...","",[2]Regionen!O124)</f>
        <v/>
      </c>
      <c r="P139" s="43" t="str">
        <f>IF([2]Regionen!P124="...","",[2]Regionen!P124)</f>
        <v/>
      </c>
      <c r="Q139" s="43" t="str">
        <f>IF([2]Regionen!Q124="...","",[2]Regionen!Q124)</f>
        <v/>
      </c>
      <c r="R139" s="43" t="str">
        <f>IF([2]Regionen!R124="...","",[2]Regionen!R124)</f>
        <v/>
      </c>
      <c r="S139" s="43" t="str">
        <f>IF([2]Regionen!S124="...","",[2]Regionen!S124)</f>
        <v/>
      </c>
    </row>
    <row r="140" spans="1:19" s="35" customFormat="1" x14ac:dyDescent="0.25">
      <c r="A140" s="42" t="s">
        <v>36</v>
      </c>
      <c r="B140" s="44" t="s">
        <v>96</v>
      </c>
      <c r="C140" s="43" t="str">
        <f>IF([2]Regionen!C125="...","",[2]Regionen!C125)</f>
        <v/>
      </c>
      <c r="D140" s="43" t="str">
        <f>IF([2]Regionen!D125="...","",[2]Regionen!D125)</f>
        <v/>
      </c>
      <c r="E140" s="43" t="str">
        <f>IF([2]Regionen!E125="...","",[2]Regionen!E125)</f>
        <v/>
      </c>
      <c r="F140" s="43" t="str">
        <f>IF([2]Regionen!F125="...","",[2]Regionen!F125)</f>
        <v/>
      </c>
      <c r="G140" s="43" t="str">
        <f>IF([2]Regionen!G125="...","",[2]Regionen!G125)</f>
        <v/>
      </c>
      <c r="H140" s="43" t="str">
        <f>IF([2]Regionen!H125="...","",[2]Regionen!H125)</f>
        <v/>
      </c>
      <c r="I140" s="43" t="str">
        <f>IF([2]Regionen!I125="...","",[2]Regionen!I125)</f>
        <v/>
      </c>
      <c r="J140" s="43" t="str">
        <f>IF([2]Regionen!J125="...","",[2]Regionen!J125)</f>
        <v/>
      </c>
      <c r="K140" s="43" t="str">
        <f>IF([2]Regionen!K125="...","",[2]Regionen!K125)</f>
        <v/>
      </c>
      <c r="L140" s="43" t="str">
        <f>IF([2]Regionen!L125="...","",[2]Regionen!L125)</f>
        <v/>
      </c>
      <c r="M140" s="43" t="str">
        <f>IF([2]Regionen!M125="...","",[2]Regionen!M125)</f>
        <v/>
      </c>
      <c r="N140" s="43" t="str">
        <f>IF([2]Regionen!N125="...","",[2]Regionen!N125)</f>
        <v/>
      </c>
      <c r="O140" s="43" t="str">
        <f>IF([2]Regionen!O125="...","",[2]Regionen!O125)</f>
        <v/>
      </c>
      <c r="P140" s="43" t="str">
        <f>IF([2]Regionen!P125="...","",[2]Regionen!P125)</f>
        <v/>
      </c>
      <c r="Q140" s="43" t="str">
        <f>IF([2]Regionen!Q125="...","",[2]Regionen!Q125)</f>
        <v/>
      </c>
      <c r="R140" s="43" t="str">
        <f>IF([2]Regionen!R125="...","",[2]Regionen!R125)</f>
        <v/>
      </c>
      <c r="S140" s="43" t="str">
        <f>IF([2]Regionen!S125="...","",[2]Regionen!S125)</f>
        <v/>
      </c>
    </row>
    <row r="141" spans="1:19" s="35" customFormat="1" x14ac:dyDescent="0.25">
      <c r="A141" s="42" t="s">
        <v>38</v>
      </c>
      <c r="B141" s="44" t="s">
        <v>97</v>
      </c>
      <c r="C141" s="43" t="str">
        <f>IF([2]Regionen!C126="...","",[2]Regionen!C126)</f>
        <v/>
      </c>
      <c r="D141" s="43" t="str">
        <f>IF([2]Regionen!D126="...","",[2]Regionen!D126)</f>
        <v/>
      </c>
      <c r="E141" s="43" t="str">
        <f>IF([2]Regionen!E126="...","",[2]Regionen!E126)</f>
        <v/>
      </c>
      <c r="F141" s="43" t="str">
        <f>IF([2]Regionen!F126="...","",[2]Regionen!F126)</f>
        <v/>
      </c>
      <c r="G141" s="43" t="str">
        <f>IF([2]Regionen!G126="...","",[2]Regionen!G126)</f>
        <v/>
      </c>
      <c r="H141" s="43" t="str">
        <f>IF([2]Regionen!H126="...","",[2]Regionen!H126)</f>
        <v/>
      </c>
      <c r="I141" s="43" t="str">
        <f>IF([2]Regionen!I126="...","",[2]Regionen!I126)</f>
        <v/>
      </c>
      <c r="J141" s="43" t="str">
        <f>IF([2]Regionen!J126="...","",[2]Regionen!J126)</f>
        <v/>
      </c>
      <c r="K141" s="43" t="str">
        <f>IF([2]Regionen!K126="...","",[2]Regionen!K126)</f>
        <v/>
      </c>
      <c r="L141" s="43" t="str">
        <f>IF([2]Regionen!L126="...","",[2]Regionen!L126)</f>
        <v/>
      </c>
      <c r="M141" s="43" t="str">
        <f>IF([2]Regionen!M126="...","",[2]Regionen!M126)</f>
        <v/>
      </c>
      <c r="N141" s="43" t="str">
        <f>IF([2]Regionen!N126="...","",[2]Regionen!N126)</f>
        <v/>
      </c>
      <c r="O141" s="43" t="str">
        <f>IF([2]Regionen!O126="...","",[2]Regionen!O126)</f>
        <v/>
      </c>
      <c r="P141" s="43" t="str">
        <f>IF([2]Regionen!P126="...","",[2]Regionen!P126)</f>
        <v/>
      </c>
      <c r="Q141" s="43" t="str">
        <f>IF([2]Regionen!Q126="...","",[2]Regionen!Q126)</f>
        <v/>
      </c>
      <c r="R141" s="43" t="str">
        <f>IF([2]Regionen!R126="...","",[2]Regionen!R126)</f>
        <v/>
      </c>
      <c r="S141" s="43" t="str">
        <f>IF([2]Regionen!S126="...","",[2]Regionen!S126)</f>
        <v/>
      </c>
    </row>
    <row r="142" spans="1:19" s="35" customFormat="1" x14ac:dyDescent="0.25">
      <c r="A142" s="42" t="s">
        <v>40</v>
      </c>
      <c r="B142" s="44" t="s">
        <v>98</v>
      </c>
      <c r="C142" s="43" t="str">
        <f>IF([2]Regionen!C127="...","",[2]Regionen!C127)</f>
        <v/>
      </c>
      <c r="D142" s="43" t="str">
        <f>IF([2]Regionen!D127="...","",[2]Regionen!D127)</f>
        <v/>
      </c>
      <c r="E142" s="43" t="str">
        <f>IF([2]Regionen!E127="...","",[2]Regionen!E127)</f>
        <v/>
      </c>
      <c r="F142" s="43" t="str">
        <f>IF([2]Regionen!F127="...","",[2]Regionen!F127)</f>
        <v/>
      </c>
      <c r="G142" s="43" t="str">
        <f>IF([2]Regionen!G127="...","",[2]Regionen!G127)</f>
        <v/>
      </c>
      <c r="H142" s="43" t="str">
        <f>IF([2]Regionen!H127="...","",[2]Regionen!H127)</f>
        <v/>
      </c>
      <c r="I142" s="43" t="str">
        <f>IF([2]Regionen!I127="...","",[2]Regionen!I127)</f>
        <v/>
      </c>
      <c r="J142" s="43" t="str">
        <f>IF([2]Regionen!J127="...","",[2]Regionen!J127)</f>
        <v/>
      </c>
      <c r="K142" s="43" t="str">
        <f>IF([2]Regionen!K127="...","",[2]Regionen!K127)</f>
        <v/>
      </c>
      <c r="L142" s="43" t="str">
        <f>IF([2]Regionen!L127="...","",[2]Regionen!L127)</f>
        <v/>
      </c>
      <c r="M142" s="43" t="str">
        <f>IF([2]Regionen!M127="...","",[2]Regionen!M127)</f>
        <v/>
      </c>
      <c r="N142" s="43" t="str">
        <f>IF([2]Regionen!N127="...","",[2]Regionen!N127)</f>
        <v/>
      </c>
      <c r="O142" s="43" t="str">
        <f>IF([2]Regionen!O127="...","",[2]Regionen!O127)</f>
        <v/>
      </c>
      <c r="P142" s="43" t="str">
        <f>IF([2]Regionen!P127="...","",[2]Regionen!P127)</f>
        <v/>
      </c>
      <c r="Q142" s="43" t="str">
        <f>IF([2]Regionen!Q127="...","",[2]Regionen!Q127)</f>
        <v/>
      </c>
      <c r="R142" s="43" t="str">
        <f>IF([2]Regionen!R127="...","",[2]Regionen!R127)</f>
        <v/>
      </c>
      <c r="S142" s="43" t="str">
        <f>IF([2]Regionen!S127="...","",[2]Regionen!S127)</f>
        <v/>
      </c>
    </row>
    <row r="143" spans="1:19" s="35" customFormat="1" ht="33.75" customHeight="1" x14ac:dyDescent="0.3">
      <c r="A143" s="68" t="s">
        <v>49</v>
      </c>
      <c r="B143" s="69"/>
      <c r="C143" s="69"/>
      <c r="D143" s="69"/>
      <c r="E143" s="69"/>
      <c r="F143" s="69"/>
      <c r="G143" s="70"/>
      <c r="H143" s="69"/>
      <c r="I143" s="70"/>
      <c r="J143" s="69"/>
      <c r="K143" s="69"/>
      <c r="L143" s="69"/>
      <c r="M143" s="70"/>
      <c r="N143" s="69"/>
      <c r="O143" s="70"/>
      <c r="P143" s="70"/>
      <c r="Q143" s="69"/>
      <c r="R143" s="69"/>
      <c r="S143" s="69"/>
    </row>
    <row r="144" spans="1:19" s="35" customFormat="1" ht="13.8" x14ac:dyDescent="0.3">
      <c r="A144" s="41"/>
      <c r="B144" s="44" t="s">
        <v>87</v>
      </c>
      <c r="C144" s="43" t="str">
        <f>IF([2]Regionen!C129="...","",[2]Regionen!C129)</f>
        <v/>
      </c>
      <c r="D144" s="43" t="str">
        <f>IF([2]Regionen!D129="...","",[2]Regionen!D129)</f>
        <v/>
      </c>
      <c r="E144" s="43" t="str">
        <f>IF([2]Regionen!E129="...","",[2]Regionen!E129)</f>
        <v/>
      </c>
      <c r="F144" s="43" t="str">
        <f>IF([2]Regionen!F129="...","",[2]Regionen!F129)</f>
        <v/>
      </c>
      <c r="G144" s="43" t="str">
        <f>IF([2]Regionen!G129="...","",[2]Regionen!G129)</f>
        <v/>
      </c>
      <c r="H144" s="43" t="str">
        <f>IF([2]Regionen!H129="...","",[2]Regionen!H129)</f>
        <v/>
      </c>
      <c r="I144" s="43" t="str">
        <f>IF([2]Regionen!I129="...","",[2]Regionen!I129)</f>
        <v/>
      </c>
      <c r="J144" s="43" t="str">
        <f>IF([2]Regionen!J129="...","",[2]Regionen!J129)</f>
        <v/>
      </c>
      <c r="K144" s="43" t="str">
        <f>IF([2]Regionen!K129="...","",[2]Regionen!K129)</f>
        <v/>
      </c>
      <c r="L144" s="43" t="str">
        <f>IF([2]Regionen!L129="...","",[2]Regionen!L129)</f>
        <v/>
      </c>
      <c r="M144" s="43" t="str">
        <f>IF([2]Regionen!M129="...","",[2]Regionen!M129)</f>
        <v/>
      </c>
      <c r="N144" s="43" t="str">
        <f>IF([2]Regionen!N129="...","",[2]Regionen!N129)</f>
        <v/>
      </c>
      <c r="O144" s="43" t="str">
        <f>IF([2]Regionen!O129="...","",[2]Regionen!O129)</f>
        <v/>
      </c>
      <c r="P144" s="43" t="str">
        <f>IF([2]Regionen!P129="...","",[2]Regionen!P129)</f>
        <v/>
      </c>
      <c r="Q144" s="43" t="str">
        <f>IF([2]Regionen!Q129="...","",[2]Regionen!Q129)</f>
        <v/>
      </c>
      <c r="R144" s="43" t="str">
        <f>IF([2]Regionen!R129="...","",[2]Regionen!R129)</f>
        <v/>
      </c>
      <c r="S144" s="43" t="str">
        <f>IF([2]Regionen!S129="...","",[2]Regionen!S129)</f>
        <v/>
      </c>
    </row>
    <row r="145" spans="1:19" s="35" customFormat="1" ht="13.8" x14ac:dyDescent="0.3">
      <c r="A145" s="41"/>
      <c r="B145" s="44" t="s">
        <v>99</v>
      </c>
      <c r="C145" s="45"/>
      <c r="D145" s="45"/>
      <c r="E145" s="45"/>
      <c r="F145" s="45"/>
      <c r="G145" s="46"/>
      <c r="H145" s="45"/>
      <c r="I145" s="46"/>
      <c r="J145" s="45"/>
      <c r="K145" s="45"/>
      <c r="L145" s="45"/>
      <c r="M145" s="46"/>
      <c r="N145" s="45"/>
      <c r="O145" s="46"/>
      <c r="P145" s="46"/>
      <c r="Q145" s="45"/>
      <c r="R145" s="45"/>
      <c r="S145" s="45"/>
    </row>
    <row r="146" spans="1:19" s="35" customFormat="1" x14ac:dyDescent="0.25">
      <c r="A146" s="42" t="s">
        <v>19</v>
      </c>
      <c r="B146" s="44" t="s">
        <v>88</v>
      </c>
      <c r="C146" s="43" t="str">
        <f>IF([2]Regionen!C131="...","",[2]Regionen!C131)</f>
        <v/>
      </c>
      <c r="D146" s="43" t="str">
        <f>IF([2]Regionen!D131="...","",[2]Regionen!D131)</f>
        <v/>
      </c>
      <c r="E146" s="43" t="str">
        <f>IF([2]Regionen!E131="...","",[2]Regionen!E131)</f>
        <v/>
      </c>
      <c r="F146" s="43" t="str">
        <f>IF([2]Regionen!F131="...","",[2]Regionen!F131)</f>
        <v/>
      </c>
      <c r="G146" s="43" t="str">
        <f>IF([2]Regionen!G131="...","",[2]Regionen!G131)</f>
        <v/>
      </c>
      <c r="H146" s="43" t="str">
        <f>IF([2]Regionen!H131="...","",[2]Regionen!H131)</f>
        <v/>
      </c>
      <c r="I146" s="43" t="str">
        <f>IF([2]Regionen!I131="...","",[2]Regionen!I131)</f>
        <v/>
      </c>
      <c r="J146" s="43" t="str">
        <f>IF([2]Regionen!J131="...","",[2]Regionen!J131)</f>
        <v/>
      </c>
      <c r="K146" s="43" t="str">
        <f>IF([2]Regionen!K131="...","",[2]Regionen!K131)</f>
        <v/>
      </c>
      <c r="L146" s="43" t="str">
        <f>IF([2]Regionen!L131="...","",[2]Regionen!L131)</f>
        <v/>
      </c>
      <c r="M146" s="43" t="str">
        <f>IF([2]Regionen!M131="...","",[2]Regionen!M131)</f>
        <v/>
      </c>
      <c r="N146" s="43" t="str">
        <f>IF([2]Regionen!N131="...","",[2]Regionen!N131)</f>
        <v/>
      </c>
      <c r="O146" s="43" t="str">
        <f>IF([2]Regionen!O131="...","",[2]Regionen!O131)</f>
        <v/>
      </c>
      <c r="P146" s="43" t="str">
        <f>IF([2]Regionen!P131="...","",[2]Regionen!P131)</f>
        <v/>
      </c>
      <c r="Q146" s="43" t="str">
        <f>IF([2]Regionen!Q131="...","",[2]Regionen!Q131)</f>
        <v/>
      </c>
      <c r="R146" s="43" t="str">
        <f>IF([2]Regionen!R131="...","",[2]Regionen!R131)</f>
        <v/>
      </c>
      <c r="S146" s="43" t="str">
        <f>IF([2]Regionen!S131="...","",[2]Regionen!S131)</f>
        <v/>
      </c>
    </row>
    <row r="147" spans="1:19" s="35" customFormat="1" x14ac:dyDescent="0.25">
      <c r="A147" s="42" t="s">
        <v>21</v>
      </c>
      <c r="B147" s="44" t="s">
        <v>89</v>
      </c>
      <c r="C147" s="43" t="str">
        <f>IF([2]Regionen!C132="...","",[2]Regionen!C132)</f>
        <v/>
      </c>
      <c r="D147" s="43" t="str">
        <f>IF([2]Regionen!D132="...","",[2]Regionen!D132)</f>
        <v/>
      </c>
      <c r="E147" s="43" t="str">
        <f>IF([2]Regionen!E132="...","",[2]Regionen!E132)</f>
        <v/>
      </c>
      <c r="F147" s="43" t="str">
        <f>IF([2]Regionen!F132="...","",[2]Regionen!F132)</f>
        <v/>
      </c>
      <c r="G147" s="43" t="str">
        <f>IF([2]Regionen!G132="...","",[2]Regionen!G132)</f>
        <v/>
      </c>
      <c r="H147" s="43" t="str">
        <f>IF([2]Regionen!H132="...","",[2]Regionen!H132)</f>
        <v/>
      </c>
      <c r="I147" s="43" t="str">
        <f>IF([2]Regionen!I132="...","",[2]Regionen!I132)</f>
        <v/>
      </c>
      <c r="J147" s="43" t="str">
        <f>IF([2]Regionen!J132="...","",[2]Regionen!J132)</f>
        <v/>
      </c>
      <c r="K147" s="43" t="str">
        <f>IF([2]Regionen!K132="...","",[2]Regionen!K132)</f>
        <v/>
      </c>
      <c r="L147" s="43" t="str">
        <f>IF([2]Regionen!L132="...","",[2]Regionen!L132)</f>
        <v/>
      </c>
      <c r="M147" s="43" t="str">
        <f>IF([2]Regionen!M132="...","",[2]Regionen!M132)</f>
        <v/>
      </c>
      <c r="N147" s="43" t="str">
        <f>IF([2]Regionen!N132="...","",[2]Regionen!N132)</f>
        <v/>
      </c>
      <c r="O147" s="43" t="str">
        <f>IF([2]Regionen!O132="...","",[2]Regionen!O132)</f>
        <v/>
      </c>
      <c r="P147" s="43" t="str">
        <f>IF([2]Regionen!P132="...","",[2]Regionen!P132)</f>
        <v/>
      </c>
      <c r="Q147" s="43" t="str">
        <f>IF([2]Regionen!Q132="...","",[2]Regionen!Q132)</f>
        <v/>
      </c>
      <c r="R147" s="43" t="str">
        <f>IF([2]Regionen!R132="...","",[2]Regionen!R132)</f>
        <v/>
      </c>
      <c r="S147" s="43" t="str">
        <f>IF([2]Regionen!S132="...","",[2]Regionen!S132)</f>
        <v/>
      </c>
    </row>
    <row r="148" spans="1:19" s="35" customFormat="1" x14ac:dyDescent="0.25">
      <c r="A148" s="42" t="s">
        <v>23</v>
      </c>
      <c r="B148" s="44" t="s">
        <v>90</v>
      </c>
      <c r="C148" s="43" t="str">
        <f>IF([2]Regionen!C133="...","",[2]Regionen!C133)</f>
        <v/>
      </c>
      <c r="D148" s="43" t="str">
        <f>IF([2]Regionen!D133="...","",[2]Regionen!D133)</f>
        <v/>
      </c>
      <c r="E148" s="43" t="str">
        <f>IF([2]Regionen!E133="...","",[2]Regionen!E133)</f>
        <v/>
      </c>
      <c r="F148" s="43" t="str">
        <f>IF([2]Regionen!F133="...","",[2]Regionen!F133)</f>
        <v/>
      </c>
      <c r="G148" s="43" t="str">
        <f>IF([2]Regionen!G133="...","",[2]Regionen!G133)</f>
        <v/>
      </c>
      <c r="H148" s="43" t="str">
        <f>IF([2]Regionen!H133="...","",[2]Regionen!H133)</f>
        <v/>
      </c>
      <c r="I148" s="43" t="str">
        <f>IF([2]Regionen!I133="...","",[2]Regionen!I133)</f>
        <v/>
      </c>
      <c r="J148" s="43" t="str">
        <f>IF([2]Regionen!J133="...","",[2]Regionen!J133)</f>
        <v/>
      </c>
      <c r="K148" s="43" t="str">
        <f>IF([2]Regionen!K133="...","",[2]Regionen!K133)</f>
        <v/>
      </c>
      <c r="L148" s="43" t="str">
        <f>IF([2]Regionen!L133="...","",[2]Regionen!L133)</f>
        <v/>
      </c>
      <c r="M148" s="43" t="str">
        <f>IF([2]Regionen!M133="...","",[2]Regionen!M133)</f>
        <v/>
      </c>
      <c r="N148" s="43" t="str">
        <f>IF([2]Regionen!N133="...","",[2]Regionen!N133)</f>
        <v/>
      </c>
      <c r="O148" s="43" t="str">
        <f>IF([2]Regionen!O133="...","",[2]Regionen!O133)</f>
        <v/>
      </c>
      <c r="P148" s="43" t="str">
        <f>IF([2]Regionen!P133="...","",[2]Regionen!P133)</f>
        <v/>
      </c>
      <c r="Q148" s="43" t="str">
        <f>IF([2]Regionen!Q133="...","",[2]Regionen!Q133)</f>
        <v/>
      </c>
      <c r="R148" s="43" t="str">
        <f>IF([2]Regionen!R133="...","",[2]Regionen!R133)</f>
        <v/>
      </c>
      <c r="S148" s="43" t="str">
        <f>IF([2]Regionen!S133="...","",[2]Regionen!S133)</f>
        <v/>
      </c>
    </row>
    <row r="149" spans="1:19" s="35" customFormat="1" x14ac:dyDescent="0.25">
      <c r="A149" s="42" t="s">
        <v>25</v>
      </c>
      <c r="B149" s="44" t="s">
        <v>91</v>
      </c>
      <c r="C149" s="43" t="str">
        <f>IF([2]Regionen!C134="...","",[2]Regionen!C134)</f>
        <v/>
      </c>
      <c r="D149" s="43" t="str">
        <f>IF([2]Regionen!D134="...","",[2]Regionen!D134)</f>
        <v/>
      </c>
      <c r="E149" s="43" t="str">
        <f>IF([2]Regionen!E134="...","",[2]Regionen!E134)</f>
        <v/>
      </c>
      <c r="F149" s="43" t="str">
        <f>IF([2]Regionen!F134="...","",[2]Regionen!F134)</f>
        <v/>
      </c>
      <c r="G149" s="43" t="str">
        <f>IF([2]Regionen!G134="...","",[2]Regionen!G134)</f>
        <v/>
      </c>
      <c r="H149" s="43" t="str">
        <f>IF([2]Regionen!H134="...","",[2]Regionen!H134)</f>
        <v/>
      </c>
      <c r="I149" s="43" t="str">
        <f>IF([2]Regionen!I134="...","",[2]Regionen!I134)</f>
        <v/>
      </c>
      <c r="J149" s="43" t="str">
        <f>IF([2]Regionen!J134="...","",[2]Regionen!J134)</f>
        <v/>
      </c>
      <c r="K149" s="43" t="str">
        <f>IF([2]Regionen!K134="...","",[2]Regionen!K134)</f>
        <v/>
      </c>
      <c r="L149" s="43" t="str">
        <f>IF([2]Regionen!L134="...","",[2]Regionen!L134)</f>
        <v/>
      </c>
      <c r="M149" s="43" t="str">
        <f>IF([2]Regionen!M134="...","",[2]Regionen!M134)</f>
        <v/>
      </c>
      <c r="N149" s="43" t="str">
        <f>IF([2]Regionen!N134="...","",[2]Regionen!N134)</f>
        <v/>
      </c>
      <c r="O149" s="43" t="str">
        <f>IF([2]Regionen!O134="...","",[2]Regionen!O134)</f>
        <v/>
      </c>
      <c r="P149" s="43" t="str">
        <f>IF([2]Regionen!P134="...","",[2]Regionen!P134)</f>
        <v/>
      </c>
      <c r="Q149" s="43" t="str">
        <f>IF([2]Regionen!Q134="...","",[2]Regionen!Q134)</f>
        <v/>
      </c>
      <c r="R149" s="43" t="str">
        <f>IF([2]Regionen!R134="...","",[2]Regionen!R134)</f>
        <v/>
      </c>
      <c r="S149" s="43" t="str">
        <f>IF([2]Regionen!S134="...","",[2]Regionen!S134)</f>
        <v/>
      </c>
    </row>
    <row r="150" spans="1:19" s="35" customFormat="1" x14ac:dyDescent="0.25">
      <c r="A150" s="42" t="s">
        <v>27</v>
      </c>
      <c r="B150" s="44" t="s">
        <v>92</v>
      </c>
      <c r="C150" s="43" t="str">
        <f>IF([2]Regionen!C135="...","",[2]Regionen!C135)</f>
        <v/>
      </c>
      <c r="D150" s="43" t="str">
        <f>IF([2]Regionen!D135="...","",[2]Regionen!D135)</f>
        <v/>
      </c>
      <c r="E150" s="43" t="str">
        <f>IF([2]Regionen!E135="...","",[2]Regionen!E135)</f>
        <v/>
      </c>
      <c r="F150" s="43" t="str">
        <f>IF([2]Regionen!F135="...","",[2]Regionen!F135)</f>
        <v/>
      </c>
      <c r="G150" s="43" t="str">
        <f>IF([2]Regionen!G135="...","",[2]Regionen!G135)</f>
        <v/>
      </c>
      <c r="H150" s="43" t="str">
        <f>IF([2]Regionen!H135="...","",[2]Regionen!H135)</f>
        <v/>
      </c>
      <c r="I150" s="43" t="str">
        <f>IF([2]Regionen!I135="...","",[2]Regionen!I135)</f>
        <v/>
      </c>
      <c r="J150" s="43" t="str">
        <f>IF([2]Regionen!J135="...","",[2]Regionen!J135)</f>
        <v/>
      </c>
      <c r="K150" s="43" t="str">
        <f>IF([2]Regionen!K135="...","",[2]Regionen!K135)</f>
        <v/>
      </c>
      <c r="L150" s="43" t="str">
        <f>IF([2]Regionen!L135="...","",[2]Regionen!L135)</f>
        <v/>
      </c>
      <c r="M150" s="43" t="str">
        <f>IF([2]Regionen!M135="...","",[2]Regionen!M135)</f>
        <v/>
      </c>
      <c r="N150" s="43" t="str">
        <f>IF([2]Regionen!N135="...","",[2]Regionen!N135)</f>
        <v/>
      </c>
      <c r="O150" s="43" t="str">
        <f>IF([2]Regionen!O135="...","",[2]Regionen!O135)</f>
        <v/>
      </c>
      <c r="P150" s="43" t="str">
        <f>IF([2]Regionen!P135="...","",[2]Regionen!P135)</f>
        <v/>
      </c>
      <c r="Q150" s="43" t="str">
        <f>IF([2]Regionen!Q135="...","",[2]Regionen!Q135)</f>
        <v/>
      </c>
      <c r="R150" s="43" t="str">
        <f>IF([2]Regionen!R135="...","",[2]Regionen!R135)</f>
        <v/>
      </c>
      <c r="S150" s="43" t="str">
        <f>IF([2]Regionen!S135="...","",[2]Regionen!S135)</f>
        <v/>
      </c>
    </row>
    <row r="151" spans="1:19" s="35" customFormat="1" x14ac:dyDescent="0.25">
      <c r="A151" s="42" t="s">
        <v>29</v>
      </c>
      <c r="B151" s="44" t="s">
        <v>109</v>
      </c>
      <c r="C151" s="43" t="str">
        <f>IF([2]Regionen!C136="...","",[2]Regionen!C136)</f>
        <v/>
      </c>
      <c r="D151" s="43" t="str">
        <f>IF([2]Regionen!D136="...","",[2]Regionen!D136)</f>
        <v/>
      </c>
      <c r="E151" s="43" t="str">
        <f>IF([2]Regionen!E136="...","",[2]Regionen!E136)</f>
        <v/>
      </c>
      <c r="F151" s="43" t="str">
        <f>IF([2]Regionen!F136="...","",[2]Regionen!F136)</f>
        <v/>
      </c>
      <c r="G151" s="43" t="str">
        <f>IF([2]Regionen!G136="...","",[2]Regionen!G136)</f>
        <v/>
      </c>
      <c r="H151" s="43" t="str">
        <f>IF([2]Regionen!H136="...","",[2]Regionen!H136)</f>
        <v/>
      </c>
      <c r="I151" s="43" t="str">
        <f>IF([2]Regionen!I136="...","",[2]Regionen!I136)</f>
        <v/>
      </c>
      <c r="J151" s="43" t="str">
        <f>IF([2]Regionen!J136="...","",[2]Regionen!J136)</f>
        <v/>
      </c>
      <c r="K151" s="43" t="str">
        <f>IF([2]Regionen!K136="...","",[2]Regionen!K136)</f>
        <v/>
      </c>
      <c r="L151" s="43" t="str">
        <f>IF([2]Regionen!L136="...","",[2]Regionen!L136)</f>
        <v/>
      </c>
      <c r="M151" s="43" t="str">
        <f>IF([2]Regionen!M136="...","",[2]Regionen!M136)</f>
        <v/>
      </c>
      <c r="N151" s="43" t="str">
        <f>IF([2]Regionen!N136="...","",[2]Regionen!N136)</f>
        <v/>
      </c>
      <c r="O151" s="43" t="str">
        <f>IF([2]Regionen!O136="...","",[2]Regionen!O136)</f>
        <v/>
      </c>
      <c r="P151" s="43" t="str">
        <f>IF([2]Regionen!P136="...","",[2]Regionen!P136)</f>
        <v/>
      </c>
      <c r="Q151" s="43" t="str">
        <f>IF([2]Regionen!Q136="...","",[2]Regionen!Q136)</f>
        <v/>
      </c>
      <c r="R151" s="43" t="str">
        <f>IF([2]Regionen!R136="...","",[2]Regionen!R136)</f>
        <v/>
      </c>
      <c r="S151" s="43" t="str">
        <f>IF([2]Regionen!S136="...","",[2]Regionen!S136)</f>
        <v/>
      </c>
    </row>
    <row r="152" spans="1:19" s="35" customFormat="1" x14ac:dyDescent="0.25">
      <c r="A152" s="42" t="s">
        <v>30</v>
      </c>
      <c r="B152" s="44" t="s">
        <v>93</v>
      </c>
      <c r="C152" s="43" t="str">
        <f>IF([2]Regionen!C137="...","",[2]Regionen!C137)</f>
        <v/>
      </c>
      <c r="D152" s="43" t="str">
        <f>IF([2]Regionen!D137="...","",[2]Regionen!D137)</f>
        <v/>
      </c>
      <c r="E152" s="43" t="str">
        <f>IF([2]Regionen!E137="...","",[2]Regionen!E137)</f>
        <v/>
      </c>
      <c r="F152" s="43" t="str">
        <f>IF([2]Regionen!F137="...","",[2]Regionen!F137)</f>
        <v/>
      </c>
      <c r="G152" s="43" t="str">
        <f>IF([2]Regionen!G137="...","",[2]Regionen!G137)</f>
        <v/>
      </c>
      <c r="H152" s="43" t="str">
        <f>IF([2]Regionen!H137="...","",[2]Regionen!H137)</f>
        <v/>
      </c>
      <c r="I152" s="43" t="str">
        <f>IF([2]Regionen!I137="...","",[2]Regionen!I137)</f>
        <v/>
      </c>
      <c r="J152" s="43" t="str">
        <f>IF([2]Regionen!J137="...","",[2]Regionen!J137)</f>
        <v/>
      </c>
      <c r="K152" s="43" t="str">
        <f>IF([2]Regionen!K137="...","",[2]Regionen!K137)</f>
        <v/>
      </c>
      <c r="L152" s="43" t="str">
        <f>IF([2]Regionen!L137="...","",[2]Regionen!L137)</f>
        <v/>
      </c>
      <c r="M152" s="43" t="str">
        <f>IF([2]Regionen!M137="...","",[2]Regionen!M137)</f>
        <v/>
      </c>
      <c r="N152" s="43" t="str">
        <f>IF([2]Regionen!N137="...","",[2]Regionen!N137)</f>
        <v/>
      </c>
      <c r="O152" s="43" t="str">
        <f>IF([2]Regionen!O137="...","",[2]Regionen!O137)</f>
        <v/>
      </c>
      <c r="P152" s="43" t="str">
        <f>IF([2]Regionen!P137="...","",[2]Regionen!P137)</f>
        <v/>
      </c>
      <c r="Q152" s="43" t="str">
        <f>IF([2]Regionen!Q137="...","",[2]Regionen!Q137)</f>
        <v/>
      </c>
      <c r="R152" s="43" t="str">
        <f>IF([2]Regionen!R137="...","",[2]Regionen!R137)</f>
        <v/>
      </c>
      <c r="S152" s="43" t="str">
        <f>IF([2]Regionen!S137="...","",[2]Regionen!S137)</f>
        <v/>
      </c>
    </row>
    <row r="153" spans="1:19" s="35" customFormat="1" x14ac:dyDescent="0.25">
      <c r="A153" s="42" t="s">
        <v>32</v>
      </c>
      <c r="B153" s="44" t="s">
        <v>94</v>
      </c>
      <c r="C153" s="43" t="str">
        <f>IF([2]Regionen!C138="...","",[2]Regionen!C138)</f>
        <v/>
      </c>
      <c r="D153" s="43" t="str">
        <f>IF([2]Regionen!D138="...","",[2]Regionen!D138)</f>
        <v/>
      </c>
      <c r="E153" s="43" t="str">
        <f>IF([2]Regionen!E138="...","",[2]Regionen!E138)</f>
        <v/>
      </c>
      <c r="F153" s="43" t="str">
        <f>IF([2]Regionen!F138="...","",[2]Regionen!F138)</f>
        <v/>
      </c>
      <c r="G153" s="43" t="str">
        <f>IF([2]Regionen!G138="...","",[2]Regionen!G138)</f>
        <v/>
      </c>
      <c r="H153" s="43" t="str">
        <f>IF([2]Regionen!H138="...","",[2]Regionen!H138)</f>
        <v/>
      </c>
      <c r="I153" s="43" t="str">
        <f>IF([2]Regionen!I138="...","",[2]Regionen!I138)</f>
        <v/>
      </c>
      <c r="J153" s="43" t="str">
        <f>IF([2]Regionen!J138="...","",[2]Regionen!J138)</f>
        <v/>
      </c>
      <c r="K153" s="43" t="str">
        <f>IF([2]Regionen!K138="...","",[2]Regionen!K138)</f>
        <v/>
      </c>
      <c r="L153" s="43" t="str">
        <f>IF([2]Regionen!L138="...","",[2]Regionen!L138)</f>
        <v/>
      </c>
      <c r="M153" s="43" t="str">
        <f>IF([2]Regionen!M138="...","",[2]Regionen!M138)</f>
        <v/>
      </c>
      <c r="N153" s="43" t="str">
        <f>IF([2]Regionen!N138="...","",[2]Regionen!N138)</f>
        <v/>
      </c>
      <c r="O153" s="43" t="str">
        <f>IF([2]Regionen!O138="...","",[2]Regionen!O138)</f>
        <v/>
      </c>
      <c r="P153" s="43" t="str">
        <f>IF([2]Regionen!P138="...","",[2]Regionen!P138)</f>
        <v/>
      </c>
      <c r="Q153" s="43" t="str">
        <f>IF([2]Regionen!Q138="...","",[2]Regionen!Q138)</f>
        <v/>
      </c>
      <c r="R153" s="43" t="str">
        <f>IF([2]Regionen!R138="...","",[2]Regionen!R138)</f>
        <v/>
      </c>
      <c r="S153" s="43" t="str">
        <f>IF([2]Regionen!S138="...","",[2]Regionen!S138)</f>
        <v/>
      </c>
    </row>
    <row r="154" spans="1:19" s="35" customFormat="1" x14ac:dyDescent="0.25">
      <c r="A154" s="42" t="s">
        <v>34</v>
      </c>
      <c r="B154" s="44" t="s">
        <v>95</v>
      </c>
      <c r="C154" s="43" t="str">
        <f>IF([2]Regionen!C139="...","",[2]Regionen!C139)</f>
        <v/>
      </c>
      <c r="D154" s="43" t="str">
        <f>IF([2]Regionen!D139="...","",[2]Regionen!D139)</f>
        <v/>
      </c>
      <c r="E154" s="43" t="str">
        <f>IF([2]Regionen!E139="...","",[2]Regionen!E139)</f>
        <v/>
      </c>
      <c r="F154" s="43" t="str">
        <f>IF([2]Regionen!F139="...","",[2]Regionen!F139)</f>
        <v/>
      </c>
      <c r="G154" s="43" t="str">
        <f>IF([2]Regionen!G139="...","",[2]Regionen!G139)</f>
        <v/>
      </c>
      <c r="H154" s="43" t="str">
        <f>IF([2]Regionen!H139="...","",[2]Regionen!H139)</f>
        <v/>
      </c>
      <c r="I154" s="43" t="str">
        <f>IF([2]Regionen!I139="...","",[2]Regionen!I139)</f>
        <v/>
      </c>
      <c r="J154" s="43" t="str">
        <f>IF([2]Regionen!J139="...","",[2]Regionen!J139)</f>
        <v/>
      </c>
      <c r="K154" s="43" t="str">
        <f>IF([2]Regionen!K139="...","",[2]Regionen!K139)</f>
        <v/>
      </c>
      <c r="L154" s="43" t="str">
        <f>IF([2]Regionen!L139="...","",[2]Regionen!L139)</f>
        <v/>
      </c>
      <c r="M154" s="43" t="str">
        <f>IF([2]Regionen!M139="...","",[2]Regionen!M139)</f>
        <v/>
      </c>
      <c r="N154" s="43" t="str">
        <f>IF([2]Regionen!N139="...","",[2]Regionen!N139)</f>
        <v/>
      </c>
      <c r="O154" s="43" t="str">
        <f>IF([2]Regionen!O139="...","",[2]Regionen!O139)</f>
        <v/>
      </c>
      <c r="P154" s="43" t="str">
        <f>IF([2]Regionen!P139="...","",[2]Regionen!P139)</f>
        <v/>
      </c>
      <c r="Q154" s="43" t="str">
        <f>IF([2]Regionen!Q139="...","",[2]Regionen!Q139)</f>
        <v/>
      </c>
      <c r="R154" s="43" t="str">
        <f>IF([2]Regionen!R139="...","",[2]Regionen!R139)</f>
        <v/>
      </c>
      <c r="S154" s="43" t="str">
        <f>IF([2]Regionen!S139="...","",[2]Regionen!S139)</f>
        <v/>
      </c>
    </row>
    <row r="155" spans="1:19" s="35" customFormat="1" x14ac:dyDescent="0.25">
      <c r="A155" s="42" t="s">
        <v>36</v>
      </c>
      <c r="B155" s="44" t="s">
        <v>96</v>
      </c>
      <c r="C155" s="43" t="str">
        <f>IF([2]Regionen!C140="...","",[2]Regionen!C140)</f>
        <v/>
      </c>
      <c r="D155" s="43" t="str">
        <f>IF([2]Regionen!D140="...","",[2]Regionen!D140)</f>
        <v/>
      </c>
      <c r="E155" s="43" t="str">
        <f>IF([2]Regionen!E140="...","",[2]Regionen!E140)</f>
        <v/>
      </c>
      <c r="F155" s="43" t="str">
        <f>IF([2]Regionen!F140="...","",[2]Regionen!F140)</f>
        <v/>
      </c>
      <c r="G155" s="43" t="str">
        <f>IF([2]Regionen!G140="...","",[2]Regionen!G140)</f>
        <v/>
      </c>
      <c r="H155" s="43" t="str">
        <f>IF([2]Regionen!H140="...","",[2]Regionen!H140)</f>
        <v/>
      </c>
      <c r="I155" s="43" t="str">
        <f>IF([2]Regionen!I140="...","",[2]Regionen!I140)</f>
        <v/>
      </c>
      <c r="J155" s="43" t="str">
        <f>IF([2]Regionen!J140="...","",[2]Regionen!J140)</f>
        <v/>
      </c>
      <c r="K155" s="43" t="str">
        <f>IF([2]Regionen!K140="...","",[2]Regionen!K140)</f>
        <v/>
      </c>
      <c r="L155" s="43" t="str">
        <f>IF([2]Regionen!L140="...","",[2]Regionen!L140)</f>
        <v/>
      </c>
      <c r="M155" s="43" t="str">
        <f>IF([2]Regionen!M140="...","",[2]Regionen!M140)</f>
        <v/>
      </c>
      <c r="N155" s="43" t="str">
        <f>IF([2]Regionen!N140="...","",[2]Regionen!N140)</f>
        <v/>
      </c>
      <c r="O155" s="43" t="str">
        <f>IF([2]Regionen!O140="...","",[2]Regionen!O140)</f>
        <v/>
      </c>
      <c r="P155" s="43" t="str">
        <f>IF([2]Regionen!P140="...","",[2]Regionen!P140)</f>
        <v/>
      </c>
      <c r="Q155" s="43" t="str">
        <f>IF([2]Regionen!Q140="...","",[2]Regionen!Q140)</f>
        <v/>
      </c>
      <c r="R155" s="43" t="str">
        <f>IF([2]Regionen!R140="...","",[2]Regionen!R140)</f>
        <v/>
      </c>
      <c r="S155" s="43" t="str">
        <f>IF([2]Regionen!S140="...","",[2]Regionen!S140)</f>
        <v/>
      </c>
    </row>
    <row r="156" spans="1:19" s="35" customFormat="1" x14ac:dyDescent="0.25">
      <c r="A156" s="42" t="s">
        <v>38</v>
      </c>
      <c r="B156" s="44" t="s">
        <v>97</v>
      </c>
      <c r="C156" s="43" t="str">
        <f>IF([2]Regionen!C141="...","",[2]Regionen!C141)</f>
        <v/>
      </c>
      <c r="D156" s="43" t="str">
        <f>IF([2]Regionen!D141="...","",[2]Regionen!D141)</f>
        <v/>
      </c>
      <c r="E156" s="43" t="str">
        <f>IF([2]Regionen!E141="...","",[2]Regionen!E141)</f>
        <v/>
      </c>
      <c r="F156" s="43" t="str">
        <f>IF([2]Regionen!F141="...","",[2]Regionen!F141)</f>
        <v/>
      </c>
      <c r="G156" s="43" t="str">
        <f>IF([2]Regionen!G141="...","",[2]Regionen!G141)</f>
        <v/>
      </c>
      <c r="H156" s="43" t="str">
        <f>IF([2]Regionen!H141="...","",[2]Regionen!H141)</f>
        <v/>
      </c>
      <c r="I156" s="43" t="str">
        <f>IF([2]Regionen!I141="...","",[2]Regionen!I141)</f>
        <v/>
      </c>
      <c r="J156" s="43" t="str">
        <f>IF([2]Regionen!J141="...","",[2]Regionen!J141)</f>
        <v/>
      </c>
      <c r="K156" s="43" t="str">
        <f>IF([2]Regionen!K141="...","",[2]Regionen!K141)</f>
        <v/>
      </c>
      <c r="L156" s="43" t="str">
        <f>IF([2]Regionen!L141="...","",[2]Regionen!L141)</f>
        <v/>
      </c>
      <c r="M156" s="43" t="str">
        <f>IF([2]Regionen!M141="...","",[2]Regionen!M141)</f>
        <v/>
      </c>
      <c r="N156" s="43" t="str">
        <f>IF([2]Regionen!N141="...","",[2]Regionen!N141)</f>
        <v/>
      </c>
      <c r="O156" s="43" t="str">
        <f>IF([2]Regionen!O141="...","",[2]Regionen!O141)</f>
        <v/>
      </c>
      <c r="P156" s="43" t="str">
        <f>IF([2]Regionen!P141="...","",[2]Regionen!P141)</f>
        <v/>
      </c>
      <c r="Q156" s="43" t="str">
        <f>IF([2]Regionen!Q141="...","",[2]Regionen!Q141)</f>
        <v/>
      </c>
      <c r="R156" s="43" t="str">
        <f>IF([2]Regionen!R141="...","",[2]Regionen!R141)</f>
        <v/>
      </c>
      <c r="S156" s="43" t="str">
        <f>IF([2]Regionen!S141="...","",[2]Regionen!S141)</f>
        <v/>
      </c>
    </row>
    <row r="157" spans="1:19" s="35" customFormat="1" x14ac:dyDescent="0.25">
      <c r="A157" s="42" t="s">
        <v>40</v>
      </c>
      <c r="B157" s="44" t="s">
        <v>98</v>
      </c>
      <c r="C157" s="43" t="str">
        <f>IF([2]Regionen!C142="...","",[2]Regionen!C142)</f>
        <v/>
      </c>
      <c r="D157" s="43" t="str">
        <f>IF([2]Regionen!D142="...","",[2]Regionen!D142)</f>
        <v/>
      </c>
      <c r="E157" s="43" t="str">
        <f>IF([2]Regionen!E142="...","",[2]Regionen!E142)</f>
        <v/>
      </c>
      <c r="F157" s="43" t="str">
        <f>IF([2]Regionen!F142="...","",[2]Regionen!F142)</f>
        <v/>
      </c>
      <c r="G157" s="43" t="str">
        <f>IF([2]Regionen!G142="...","",[2]Regionen!G142)</f>
        <v/>
      </c>
      <c r="H157" s="43" t="str">
        <f>IF([2]Regionen!H142="...","",[2]Regionen!H142)</f>
        <v/>
      </c>
      <c r="I157" s="43" t="str">
        <f>IF([2]Regionen!I142="...","",[2]Regionen!I142)</f>
        <v/>
      </c>
      <c r="J157" s="43" t="str">
        <f>IF([2]Regionen!J142="...","",[2]Regionen!J142)</f>
        <v/>
      </c>
      <c r="K157" s="43" t="str">
        <f>IF([2]Regionen!K142="...","",[2]Regionen!K142)</f>
        <v/>
      </c>
      <c r="L157" s="43" t="str">
        <f>IF([2]Regionen!L142="...","",[2]Regionen!L142)</f>
        <v/>
      </c>
      <c r="M157" s="43" t="str">
        <f>IF([2]Regionen!M142="...","",[2]Regionen!M142)</f>
        <v/>
      </c>
      <c r="N157" s="43" t="str">
        <f>IF([2]Regionen!N142="...","",[2]Regionen!N142)</f>
        <v/>
      </c>
      <c r="O157" s="43" t="str">
        <f>IF([2]Regionen!O142="...","",[2]Regionen!O142)</f>
        <v/>
      </c>
      <c r="P157" s="43" t="str">
        <f>IF([2]Regionen!P142="...","",[2]Regionen!P142)</f>
        <v/>
      </c>
      <c r="Q157" s="43" t="str">
        <f>IF([2]Regionen!Q142="...","",[2]Regionen!Q142)</f>
        <v/>
      </c>
      <c r="R157" s="43" t="str">
        <f>IF([2]Regionen!R142="...","",[2]Regionen!R142)</f>
        <v/>
      </c>
      <c r="S157" s="43" t="str">
        <f>IF([2]Regionen!S142="...","",[2]Regionen!S142)</f>
        <v/>
      </c>
    </row>
    <row r="158" spans="1:19" s="35" customFormat="1" ht="33.75" customHeight="1" x14ac:dyDescent="0.3">
      <c r="A158" s="68" t="s">
        <v>50</v>
      </c>
      <c r="B158" s="69"/>
      <c r="C158" s="69"/>
      <c r="D158" s="69"/>
      <c r="E158" s="69"/>
      <c r="F158" s="69"/>
      <c r="G158" s="70"/>
      <c r="H158" s="69"/>
      <c r="I158" s="70"/>
      <c r="J158" s="69"/>
      <c r="K158" s="69"/>
      <c r="L158" s="69"/>
      <c r="M158" s="70"/>
      <c r="N158" s="69"/>
      <c r="O158" s="70"/>
      <c r="P158" s="70"/>
      <c r="Q158" s="69"/>
      <c r="R158" s="69"/>
      <c r="S158" s="69"/>
    </row>
    <row r="159" spans="1:19" s="35" customFormat="1" ht="13.8" x14ac:dyDescent="0.3">
      <c r="A159" s="41"/>
      <c r="B159" s="44" t="s">
        <v>87</v>
      </c>
      <c r="C159" s="43" t="str">
        <f>IF([2]Regionen!C144="...","",[2]Regionen!C144)</f>
        <v/>
      </c>
      <c r="D159" s="43" t="str">
        <f>IF([2]Regionen!D144="...","",[2]Regionen!D144)</f>
        <v/>
      </c>
      <c r="E159" s="43" t="str">
        <f>IF([2]Regionen!E144="...","",[2]Regionen!E144)</f>
        <v/>
      </c>
      <c r="F159" s="43" t="str">
        <f>IF([2]Regionen!F144="...","",[2]Regionen!F144)</f>
        <v/>
      </c>
      <c r="G159" s="43" t="str">
        <f>IF([2]Regionen!G144="...","",[2]Regionen!G144)</f>
        <v/>
      </c>
      <c r="H159" s="43" t="str">
        <f>IF([2]Regionen!H144="...","",[2]Regionen!H144)</f>
        <v/>
      </c>
      <c r="I159" s="43" t="str">
        <f>IF([2]Regionen!I144="...","",[2]Regionen!I144)</f>
        <v/>
      </c>
      <c r="J159" s="43" t="str">
        <f>IF([2]Regionen!J144="...","",[2]Regionen!J144)</f>
        <v/>
      </c>
      <c r="K159" s="43" t="str">
        <f>IF([2]Regionen!K144="...","",[2]Regionen!K144)</f>
        <v/>
      </c>
      <c r="L159" s="43" t="str">
        <f>IF([2]Regionen!L144="...","",[2]Regionen!L144)</f>
        <v/>
      </c>
      <c r="M159" s="43" t="str">
        <f>IF([2]Regionen!M144="...","",[2]Regionen!M144)</f>
        <v/>
      </c>
      <c r="N159" s="43" t="str">
        <f>IF([2]Regionen!N144="...","",[2]Regionen!N144)</f>
        <v/>
      </c>
      <c r="O159" s="43" t="str">
        <f>IF([2]Regionen!O144="...","",[2]Regionen!O144)</f>
        <v/>
      </c>
      <c r="P159" s="43" t="str">
        <f>IF([2]Regionen!P144="...","",[2]Regionen!P144)</f>
        <v/>
      </c>
      <c r="Q159" s="43" t="str">
        <f>IF([2]Regionen!Q144="...","",[2]Regionen!Q144)</f>
        <v/>
      </c>
      <c r="R159" s="43" t="str">
        <f>IF([2]Regionen!R144="...","",[2]Regionen!R144)</f>
        <v/>
      </c>
      <c r="S159" s="43" t="str">
        <f>IF([2]Regionen!S144="...","",[2]Regionen!S144)</f>
        <v/>
      </c>
    </row>
    <row r="160" spans="1:19" s="35" customFormat="1" ht="13.8" x14ac:dyDescent="0.3">
      <c r="A160" s="41"/>
      <c r="B160" s="44" t="s">
        <v>99</v>
      </c>
      <c r="C160" s="45"/>
      <c r="D160" s="45"/>
      <c r="E160" s="45"/>
      <c r="F160" s="45"/>
      <c r="G160" s="46"/>
      <c r="H160" s="45"/>
      <c r="I160" s="46"/>
      <c r="J160" s="45"/>
      <c r="K160" s="45"/>
      <c r="L160" s="45"/>
      <c r="M160" s="46"/>
      <c r="N160" s="45"/>
      <c r="O160" s="46"/>
      <c r="P160" s="46"/>
      <c r="Q160" s="45"/>
      <c r="R160" s="45"/>
      <c r="S160" s="45"/>
    </row>
    <row r="161" spans="1:19" s="35" customFormat="1" x14ac:dyDescent="0.25">
      <c r="A161" s="42" t="s">
        <v>19</v>
      </c>
      <c r="B161" s="44" t="s">
        <v>88</v>
      </c>
      <c r="C161" s="43" t="str">
        <f>IF([2]Regionen!C146="...","",[2]Regionen!C146)</f>
        <v/>
      </c>
      <c r="D161" s="43" t="str">
        <f>IF([2]Regionen!D146="...","",[2]Regionen!D146)</f>
        <v/>
      </c>
      <c r="E161" s="43" t="str">
        <f>IF([2]Regionen!E146="...","",[2]Regionen!E146)</f>
        <v/>
      </c>
      <c r="F161" s="43" t="str">
        <f>IF([2]Regionen!F146="...","",[2]Regionen!F146)</f>
        <v/>
      </c>
      <c r="G161" s="43" t="str">
        <f>IF([2]Regionen!G146="...","",[2]Regionen!G146)</f>
        <v/>
      </c>
      <c r="H161" s="43" t="str">
        <f>IF([2]Regionen!H146="...","",[2]Regionen!H146)</f>
        <v/>
      </c>
      <c r="I161" s="43" t="str">
        <f>IF([2]Regionen!I146="...","",[2]Regionen!I146)</f>
        <v/>
      </c>
      <c r="J161" s="43" t="str">
        <f>IF([2]Regionen!J146="...","",[2]Regionen!J146)</f>
        <v/>
      </c>
      <c r="K161" s="43" t="str">
        <f>IF([2]Regionen!K146="...","",[2]Regionen!K146)</f>
        <v/>
      </c>
      <c r="L161" s="43" t="str">
        <f>IF([2]Regionen!L146="...","",[2]Regionen!L146)</f>
        <v/>
      </c>
      <c r="M161" s="43" t="str">
        <f>IF([2]Regionen!M146="...","",[2]Regionen!M146)</f>
        <v/>
      </c>
      <c r="N161" s="43" t="str">
        <f>IF([2]Regionen!N146="...","",[2]Regionen!N146)</f>
        <v/>
      </c>
      <c r="O161" s="43" t="str">
        <f>IF([2]Regionen!O146="...","",[2]Regionen!O146)</f>
        <v/>
      </c>
      <c r="P161" s="43" t="str">
        <f>IF([2]Regionen!P146="...","",[2]Regionen!P146)</f>
        <v/>
      </c>
      <c r="Q161" s="43" t="str">
        <f>IF([2]Regionen!Q146="...","",[2]Regionen!Q146)</f>
        <v/>
      </c>
      <c r="R161" s="43" t="str">
        <f>IF([2]Regionen!R146="...","",[2]Regionen!R146)</f>
        <v/>
      </c>
      <c r="S161" s="43" t="str">
        <f>IF([2]Regionen!S146="...","",[2]Regionen!S146)</f>
        <v/>
      </c>
    </row>
    <row r="162" spans="1:19" s="35" customFormat="1" x14ac:dyDescent="0.25">
      <c r="A162" s="42" t="s">
        <v>21</v>
      </c>
      <c r="B162" s="44" t="s">
        <v>89</v>
      </c>
      <c r="C162" s="43" t="str">
        <f>IF([2]Regionen!C147="...","",[2]Regionen!C147)</f>
        <v/>
      </c>
      <c r="D162" s="43" t="str">
        <f>IF([2]Regionen!D147="...","",[2]Regionen!D147)</f>
        <v/>
      </c>
      <c r="E162" s="43" t="str">
        <f>IF([2]Regionen!E147="...","",[2]Regionen!E147)</f>
        <v/>
      </c>
      <c r="F162" s="43" t="str">
        <f>IF([2]Regionen!F147="...","",[2]Regionen!F147)</f>
        <v/>
      </c>
      <c r="G162" s="43" t="str">
        <f>IF([2]Regionen!G147="...","",[2]Regionen!G147)</f>
        <v/>
      </c>
      <c r="H162" s="43" t="str">
        <f>IF([2]Regionen!H147="...","",[2]Regionen!H147)</f>
        <v/>
      </c>
      <c r="I162" s="43" t="str">
        <f>IF([2]Regionen!I147="...","",[2]Regionen!I147)</f>
        <v/>
      </c>
      <c r="J162" s="43" t="str">
        <f>IF([2]Regionen!J147="...","",[2]Regionen!J147)</f>
        <v/>
      </c>
      <c r="K162" s="43" t="str">
        <f>IF([2]Regionen!K147="...","",[2]Regionen!K147)</f>
        <v/>
      </c>
      <c r="L162" s="43" t="str">
        <f>IF([2]Regionen!L147="...","",[2]Regionen!L147)</f>
        <v/>
      </c>
      <c r="M162" s="43" t="str">
        <f>IF([2]Regionen!M147="...","",[2]Regionen!M147)</f>
        <v/>
      </c>
      <c r="N162" s="43" t="str">
        <f>IF([2]Regionen!N147="...","",[2]Regionen!N147)</f>
        <v/>
      </c>
      <c r="O162" s="43" t="str">
        <f>IF([2]Regionen!O147="...","",[2]Regionen!O147)</f>
        <v/>
      </c>
      <c r="P162" s="43" t="str">
        <f>IF([2]Regionen!P147="...","",[2]Regionen!P147)</f>
        <v/>
      </c>
      <c r="Q162" s="43" t="str">
        <f>IF([2]Regionen!Q147="...","",[2]Regionen!Q147)</f>
        <v/>
      </c>
      <c r="R162" s="43" t="str">
        <f>IF([2]Regionen!R147="...","",[2]Regionen!R147)</f>
        <v/>
      </c>
      <c r="S162" s="43" t="str">
        <f>IF([2]Regionen!S147="...","",[2]Regionen!S147)</f>
        <v/>
      </c>
    </row>
    <row r="163" spans="1:19" s="35" customFormat="1" x14ac:dyDescent="0.25">
      <c r="A163" s="42" t="s">
        <v>23</v>
      </c>
      <c r="B163" s="44" t="s">
        <v>90</v>
      </c>
      <c r="C163" s="43" t="str">
        <f>IF([2]Regionen!C148="...","",[2]Regionen!C148)</f>
        <v/>
      </c>
      <c r="D163" s="43" t="str">
        <f>IF([2]Regionen!D148="...","",[2]Regionen!D148)</f>
        <v/>
      </c>
      <c r="E163" s="43" t="str">
        <f>IF([2]Regionen!E148="...","",[2]Regionen!E148)</f>
        <v/>
      </c>
      <c r="F163" s="43" t="str">
        <f>IF([2]Regionen!F148="...","",[2]Regionen!F148)</f>
        <v/>
      </c>
      <c r="G163" s="43" t="str">
        <f>IF([2]Regionen!G148="...","",[2]Regionen!G148)</f>
        <v/>
      </c>
      <c r="H163" s="43" t="str">
        <f>IF([2]Regionen!H148="...","",[2]Regionen!H148)</f>
        <v/>
      </c>
      <c r="I163" s="43" t="str">
        <f>IF([2]Regionen!I148="...","",[2]Regionen!I148)</f>
        <v/>
      </c>
      <c r="J163" s="43" t="str">
        <f>IF([2]Regionen!J148="...","",[2]Regionen!J148)</f>
        <v/>
      </c>
      <c r="K163" s="43" t="str">
        <f>IF([2]Regionen!K148="...","",[2]Regionen!K148)</f>
        <v/>
      </c>
      <c r="L163" s="43" t="str">
        <f>IF([2]Regionen!L148="...","",[2]Regionen!L148)</f>
        <v/>
      </c>
      <c r="M163" s="43" t="str">
        <f>IF([2]Regionen!M148="...","",[2]Regionen!M148)</f>
        <v/>
      </c>
      <c r="N163" s="43" t="str">
        <f>IF([2]Regionen!N148="...","",[2]Regionen!N148)</f>
        <v/>
      </c>
      <c r="O163" s="43" t="str">
        <f>IF([2]Regionen!O148="...","",[2]Regionen!O148)</f>
        <v/>
      </c>
      <c r="P163" s="43" t="str">
        <f>IF([2]Regionen!P148="...","",[2]Regionen!P148)</f>
        <v/>
      </c>
      <c r="Q163" s="43" t="str">
        <f>IF([2]Regionen!Q148="...","",[2]Regionen!Q148)</f>
        <v/>
      </c>
      <c r="R163" s="43" t="str">
        <f>IF([2]Regionen!R148="...","",[2]Regionen!R148)</f>
        <v/>
      </c>
      <c r="S163" s="43" t="str">
        <f>IF([2]Regionen!S148="...","",[2]Regionen!S148)</f>
        <v/>
      </c>
    </row>
    <row r="164" spans="1:19" s="35" customFormat="1" x14ac:dyDescent="0.25">
      <c r="A164" s="42" t="s">
        <v>25</v>
      </c>
      <c r="B164" s="44" t="s">
        <v>91</v>
      </c>
      <c r="C164" s="43" t="str">
        <f>IF([2]Regionen!C149="...","",[2]Regionen!C149)</f>
        <v/>
      </c>
      <c r="D164" s="43" t="str">
        <f>IF([2]Regionen!D149="...","",[2]Regionen!D149)</f>
        <v/>
      </c>
      <c r="E164" s="43" t="str">
        <f>IF([2]Regionen!E149="...","",[2]Regionen!E149)</f>
        <v/>
      </c>
      <c r="F164" s="43" t="str">
        <f>IF([2]Regionen!F149="...","",[2]Regionen!F149)</f>
        <v/>
      </c>
      <c r="G164" s="43" t="str">
        <f>IF([2]Regionen!G149="...","",[2]Regionen!G149)</f>
        <v/>
      </c>
      <c r="H164" s="43" t="str">
        <f>IF([2]Regionen!H149="...","",[2]Regionen!H149)</f>
        <v/>
      </c>
      <c r="I164" s="43" t="str">
        <f>IF([2]Regionen!I149="...","",[2]Regionen!I149)</f>
        <v/>
      </c>
      <c r="J164" s="43" t="str">
        <f>IF([2]Regionen!J149="...","",[2]Regionen!J149)</f>
        <v/>
      </c>
      <c r="K164" s="43" t="str">
        <f>IF([2]Regionen!K149="...","",[2]Regionen!K149)</f>
        <v/>
      </c>
      <c r="L164" s="43" t="str">
        <f>IF([2]Regionen!L149="...","",[2]Regionen!L149)</f>
        <v/>
      </c>
      <c r="M164" s="43" t="str">
        <f>IF([2]Regionen!M149="...","",[2]Regionen!M149)</f>
        <v/>
      </c>
      <c r="N164" s="43" t="str">
        <f>IF([2]Regionen!N149="...","",[2]Regionen!N149)</f>
        <v/>
      </c>
      <c r="O164" s="43" t="str">
        <f>IF([2]Regionen!O149="...","",[2]Regionen!O149)</f>
        <v/>
      </c>
      <c r="P164" s="43" t="str">
        <f>IF([2]Regionen!P149="...","",[2]Regionen!P149)</f>
        <v/>
      </c>
      <c r="Q164" s="43" t="str">
        <f>IF([2]Regionen!Q149="...","",[2]Regionen!Q149)</f>
        <v/>
      </c>
      <c r="R164" s="43" t="str">
        <f>IF([2]Regionen!R149="...","",[2]Regionen!R149)</f>
        <v/>
      </c>
      <c r="S164" s="43" t="str">
        <f>IF([2]Regionen!S149="...","",[2]Regionen!S149)</f>
        <v/>
      </c>
    </row>
    <row r="165" spans="1:19" s="35" customFormat="1" x14ac:dyDescent="0.25">
      <c r="A165" s="42" t="s">
        <v>27</v>
      </c>
      <c r="B165" s="44" t="s">
        <v>92</v>
      </c>
      <c r="C165" s="43" t="str">
        <f>IF([2]Regionen!C150="...","",[2]Regionen!C150)</f>
        <v/>
      </c>
      <c r="D165" s="43" t="str">
        <f>IF([2]Regionen!D150="...","",[2]Regionen!D150)</f>
        <v/>
      </c>
      <c r="E165" s="43" t="str">
        <f>IF([2]Regionen!E150="...","",[2]Regionen!E150)</f>
        <v/>
      </c>
      <c r="F165" s="43" t="str">
        <f>IF([2]Regionen!F150="...","",[2]Regionen!F150)</f>
        <v/>
      </c>
      <c r="G165" s="43" t="str">
        <f>IF([2]Regionen!G150="...","",[2]Regionen!G150)</f>
        <v/>
      </c>
      <c r="H165" s="43" t="str">
        <f>IF([2]Regionen!H150="...","",[2]Regionen!H150)</f>
        <v/>
      </c>
      <c r="I165" s="43" t="str">
        <f>IF([2]Regionen!I150="...","",[2]Regionen!I150)</f>
        <v/>
      </c>
      <c r="J165" s="43" t="str">
        <f>IF([2]Regionen!J150="...","",[2]Regionen!J150)</f>
        <v/>
      </c>
      <c r="K165" s="43" t="str">
        <f>IF([2]Regionen!K150="...","",[2]Regionen!K150)</f>
        <v/>
      </c>
      <c r="L165" s="43" t="str">
        <f>IF([2]Regionen!L150="...","",[2]Regionen!L150)</f>
        <v/>
      </c>
      <c r="M165" s="43" t="str">
        <f>IF([2]Regionen!M150="...","",[2]Regionen!M150)</f>
        <v/>
      </c>
      <c r="N165" s="43" t="str">
        <f>IF([2]Regionen!N150="...","",[2]Regionen!N150)</f>
        <v/>
      </c>
      <c r="O165" s="43" t="str">
        <f>IF([2]Regionen!O150="...","",[2]Regionen!O150)</f>
        <v/>
      </c>
      <c r="P165" s="43" t="str">
        <f>IF([2]Regionen!P150="...","",[2]Regionen!P150)</f>
        <v/>
      </c>
      <c r="Q165" s="43" t="str">
        <f>IF([2]Regionen!Q150="...","",[2]Regionen!Q150)</f>
        <v/>
      </c>
      <c r="R165" s="43" t="str">
        <f>IF([2]Regionen!R150="...","",[2]Regionen!R150)</f>
        <v/>
      </c>
      <c r="S165" s="43" t="str">
        <f>IF([2]Regionen!S150="...","",[2]Regionen!S150)</f>
        <v/>
      </c>
    </row>
    <row r="166" spans="1:19" s="35" customFormat="1" x14ac:dyDescent="0.25">
      <c r="A166" s="42" t="s">
        <v>29</v>
      </c>
      <c r="B166" s="44" t="s">
        <v>109</v>
      </c>
      <c r="C166" s="43" t="str">
        <f>IF([2]Regionen!C151="...","",[2]Regionen!C151)</f>
        <v/>
      </c>
      <c r="D166" s="43" t="str">
        <f>IF([2]Regionen!D151="...","",[2]Regionen!D151)</f>
        <v/>
      </c>
      <c r="E166" s="43" t="str">
        <f>IF([2]Regionen!E151="...","",[2]Regionen!E151)</f>
        <v/>
      </c>
      <c r="F166" s="43" t="str">
        <f>IF([2]Regionen!F151="...","",[2]Regionen!F151)</f>
        <v/>
      </c>
      <c r="G166" s="43" t="str">
        <f>IF([2]Regionen!G151="...","",[2]Regionen!G151)</f>
        <v/>
      </c>
      <c r="H166" s="43" t="str">
        <f>IF([2]Regionen!H151="...","",[2]Regionen!H151)</f>
        <v/>
      </c>
      <c r="I166" s="43" t="str">
        <f>IF([2]Regionen!I151="...","",[2]Regionen!I151)</f>
        <v/>
      </c>
      <c r="J166" s="43" t="str">
        <f>IF([2]Regionen!J151="...","",[2]Regionen!J151)</f>
        <v/>
      </c>
      <c r="K166" s="43" t="str">
        <f>IF([2]Regionen!K151="...","",[2]Regionen!K151)</f>
        <v/>
      </c>
      <c r="L166" s="43" t="str">
        <f>IF([2]Regionen!L151="...","",[2]Regionen!L151)</f>
        <v/>
      </c>
      <c r="M166" s="43" t="str">
        <f>IF([2]Regionen!M151="...","",[2]Regionen!M151)</f>
        <v/>
      </c>
      <c r="N166" s="43" t="str">
        <f>IF([2]Regionen!N151="...","",[2]Regionen!N151)</f>
        <v/>
      </c>
      <c r="O166" s="43" t="str">
        <f>IF([2]Regionen!O151="...","",[2]Regionen!O151)</f>
        <v/>
      </c>
      <c r="P166" s="43" t="str">
        <f>IF([2]Regionen!P151="...","",[2]Regionen!P151)</f>
        <v/>
      </c>
      <c r="Q166" s="43" t="str">
        <f>IF([2]Regionen!Q151="...","",[2]Regionen!Q151)</f>
        <v/>
      </c>
      <c r="R166" s="43" t="str">
        <f>IF([2]Regionen!R151="...","",[2]Regionen!R151)</f>
        <v/>
      </c>
      <c r="S166" s="43" t="str">
        <f>IF([2]Regionen!S151="...","",[2]Regionen!S151)</f>
        <v/>
      </c>
    </row>
    <row r="167" spans="1:19" s="35" customFormat="1" x14ac:dyDescent="0.25">
      <c r="A167" s="42" t="s">
        <v>30</v>
      </c>
      <c r="B167" s="44" t="s">
        <v>93</v>
      </c>
      <c r="C167" s="43" t="str">
        <f>IF([2]Regionen!C152="...","",[2]Regionen!C152)</f>
        <v/>
      </c>
      <c r="D167" s="43" t="str">
        <f>IF([2]Regionen!D152="...","",[2]Regionen!D152)</f>
        <v/>
      </c>
      <c r="E167" s="43" t="str">
        <f>IF([2]Regionen!E152="...","",[2]Regionen!E152)</f>
        <v/>
      </c>
      <c r="F167" s="43" t="str">
        <f>IF([2]Regionen!F152="...","",[2]Regionen!F152)</f>
        <v/>
      </c>
      <c r="G167" s="43" t="str">
        <f>IF([2]Regionen!G152="...","",[2]Regionen!G152)</f>
        <v/>
      </c>
      <c r="H167" s="43" t="str">
        <f>IF([2]Regionen!H152="...","",[2]Regionen!H152)</f>
        <v/>
      </c>
      <c r="I167" s="43" t="str">
        <f>IF([2]Regionen!I152="...","",[2]Regionen!I152)</f>
        <v/>
      </c>
      <c r="J167" s="43" t="str">
        <f>IF([2]Regionen!J152="...","",[2]Regionen!J152)</f>
        <v/>
      </c>
      <c r="K167" s="43" t="str">
        <f>IF([2]Regionen!K152="...","",[2]Regionen!K152)</f>
        <v/>
      </c>
      <c r="L167" s="43" t="str">
        <f>IF([2]Regionen!L152="...","",[2]Regionen!L152)</f>
        <v/>
      </c>
      <c r="M167" s="43" t="str">
        <f>IF([2]Regionen!M152="...","",[2]Regionen!M152)</f>
        <v/>
      </c>
      <c r="N167" s="43" t="str">
        <f>IF([2]Regionen!N152="...","",[2]Regionen!N152)</f>
        <v/>
      </c>
      <c r="O167" s="43" t="str">
        <f>IF([2]Regionen!O152="...","",[2]Regionen!O152)</f>
        <v/>
      </c>
      <c r="P167" s="43" t="str">
        <f>IF([2]Regionen!P152="...","",[2]Regionen!P152)</f>
        <v/>
      </c>
      <c r="Q167" s="43" t="str">
        <f>IF([2]Regionen!Q152="...","",[2]Regionen!Q152)</f>
        <v/>
      </c>
      <c r="R167" s="43" t="str">
        <f>IF([2]Regionen!R152="...","",[2]Regionen!R152)</f>
        <v/>
      </c>
      <c r="S167" s="43" t="str">
        <f>IF([2]Regionen!S152="...","",[2]Regionen!S152)</f>
        <v/>
      </c>
    </row>
    <row r="168" spans="1:19" s="35" customFormat="1" x14ac:dyDescent="0.25">
      <c r="A168" s="42" t="s">
        <v>32</v>
      </c>
      <c r="B168" s="44" t="s">
        <v>94</v>
      </c>
      <c r="C168" s="43" t="str">
        <f>IF([2]Regionen!C153="...","",[2]Regionen!C153)</f>
        <v/>
      </c>
      <c r="D168" s="43" t="str">
        <f>IF([2]Regionen!D153="...","",[2]Regionen!D153)</f>
        <v/>
      </c>
      <c r="E168" s="43" t="str">
        <f>IF([2]Regionen!E153="...","",[2]Regionen!E153)</f>
        <v/>
      </c>
      <c r="F168" s="43" t="str">
        <f>IF([2]Regionen!F153="...","",[2]Regionen!F153)</f>
        <v/>
      </c>
      <c r="G168" s="43" t="str">
        <f>IF([2]Regionen!G153="...","",[2]Regionen!G153)</f>
        <v/>
      </c>
      <c r="H168" s="43" t="str">
        <f>IF([2]Regionen!H153="...","",[2]Regionen!H153)</f>
        <v/>
      </c>
      <c r="I168" s="43" t="str">
        <f>IF([2]Regionen!I153="...","",[2]Regionen!I153)</f>
        <v/>
      </c>
      <c r="J168" s="43" t="str">
        <f>IF([2]Regionen!J153="...","",[2]Regionen!J153)</f>
        <v/>
      </c>
      <c r="K168" s="43" t="str">
        <f>IF([2]Regionen!K153="...","",[2]Regionen!K153)</f>
        <v/>
      </c>
      <c r="L168" s="43" t="str">
        <f>IF([2]Regionen!L153="...","",[2]Regionen!L153)</f>
        <v/>
      </c>
      <c r="M168" s="43" t="str">
        <f>IF([2]Regionen!M153="...","",[2]Regionen!M153)</f>
        <v/>
      </c>
      <c r="N168" s="43" t="str">
        <f>IF([2]Regionen!N153="...","",[2]Regionen!N153)</f>
        <v/>
      </c>
      <c r="O168" s="43" t="str">
        <f>IF([2]Regionen!O153="...","",[2]Regionen!O153)</f>
        <v/>
      </c>
      <c r="P168" s="43" t="str">
        <f>IF([2]Regionen!P153="...","",[2]Regionen!P153)</f>
        <v/>
      </c>
      <c r="Q168" s="43" t="str">
        <f>IF([2]Regionen!Q153="...","",[2]Regionen!Q153)</f>
        <v/>
      </c>
      <c r="R168" s="43" t="str">
        <f>IF([2]Regionen!R153="...","",[2]Regionen!R153)</f>
        <v/>
      </c>
      <c r="S168" s="43" t="str">
        <f>IF([2]Regionen!S153="...","",[2]Regionen!S153)</f>
        <v/>
      </c>
    </row>
    <row r="169" spans="1:19" s="35" customFormat="1" x14ac:dyDescent="0.25">
      <c r="A169" s="42" t="s">
        <v>34</v>
      </c>
      <c r="B169" s="44" t="s">
        <v>95</v>
      </c>
      <c r="C169" s="43" t="str">
        <f>IF([2]Regionen!C154="...","",[2]Regionen!C154)</f>
        <v/>
      </c>
      <c r="D169" s="43" t="str">
        <f>IF([2]Regionen!D154="...","",[2]Regionen!D154)</f>
        <v/>
      </c>
      <c r="E169" s="43" t="str">
        <f>IF([2]Regionen!E154="...","",[2]Regionen!E154)</f>
        <v/>
      </c>
      <c r="F169" s="43" t="str">
        <f>IF([2]Regionen!F154="...","",[2]Regionen!F154)</f>
        <v/>
      </c>
      <c r="G169" s="43" t="str">
        <f>IF([2]Regionen!G154="...","",[2]Regionen!G154)</f>
        <v/>
      </c>
      <c r="H169" s="43" t="str">
        <f>IF([2]Regionen!H154="...","",[2]Regionen!H154)</f>
        <v/>
      </c>
      <c r="I169" s="43" t="str">
        <f>IF([2]Regionen!I154="...","",[2]Regionen!I154)</f>
        <v/>
      </c>
      <c r="J169" s="43" t="str">
        <f>IF([2]Regionen!J154="...","",[2]Regionen!J154)</f>
        <v/>
      </c>
      <c r="K169" s="43" t="str">
        <f>IF([2]Regionen!K154="...","",[2]Regionen!K154)</f>
        <v/>
      </c>
      <c r="L169" s="43" t="str">
        <f>IF([2]Regionen!L154="...","",[2]Regionen!L154)</f>
        <v/>
      </c>
      <c r="M169" s="43" t="str">
        <f>IF([2]Regionen!M154="...","",[2]Regionen!M154)</f>
        <v/>
      </c>
      <c r="N169" s="43" t="str">
        <f>IF([2]Regionen!N154="...","",[2]Regionen!N154)</f>
        <v/>
      </c>
      <c r="O169" s="43" t="str">
        <f>IF([2]Regionen!O154="...","",[2]Regionen!O154)</f>
        <v/>
      </c>
      <c r="P169" s="43" t="str">
        <f>IF([2]Regionen!P154="...","",[2]Regionen!P154)</f>
        <v/>
      </c>
      <c r="Q169" s="43" t="str">
        <f>IF([2]Regionen!Q154="...","",[2]Regionen!Q154)</f>
        <v/>
      </c>
      <c r="R169" s="43" t="str">
        <f>IF([2]Regionen!R154="...","",[2]Regionen!R154)</f>
        <v/>
      </c>
      <c r="S169" s="43" t="str">
        <f>IF([2]Regionen!S154="...","",[2]Regionen!S154)</f>
        <v/>
      </c>
    </row>
    <row r="170" spans="1:19" s="35" customFormat="1" x14ac:dyDescent="0.25">
      <c r="A170" s="42" t="s">
        <v>36</v>
      </c>
      <c r="B170" s="44" t="s">
        <v>96</v>
      </c>
      <c r="C170" s="43" t="str">
        <f>IF([2]Regionen!C155="...","",[2]Regionen!C155)</f>
        <v/>
      </c>
      <c r="D170" s="43" t="str">
        <f>IF([2]Regionen!D155="...","",[2]Regionen!D155)</f>
        <v/>
      </c>
      <c r="E170" s="43" t="str">
        <f>IF([2]Regionen!E155="...","",[2]Regionen!E155)</f>
        <v/>
      </c>
      <c r="F170" s="43" t="str">
        <f>IF([2]Regionen!F155="...","",[2]Regionen!F155)</f>
        <v/>
      </c>
      <c r="G170" s="43" t="str">
        <f>IF([2]Regionen!G155="...","",[2]Regionen!G155)</f>
        <v/>
      </c>
      <c r="H170" s="43" t="str">
        <f>IF([2]Regionen!H155="...","",[2]Regionen!H155)</f>
        <v/>
      </c>
      <c r="I170" s="43" t="str">
        <f>IF([2]Regionen!I155="...","",[2]Regionen!I155)</f>
        <v/>
      </c>
      <c r="J170" s="43" t="str">
        <f>IF([2]Regionen!J155="...","",[2]Regionen!J155)</f>
        <v/>
      </c>
      <c r="K170" s="43" t="str">
        <f>IF([2]Regionen!K155="...","",[2]Regionen!K155)</f>
        <v/>
      </c>
      <c r="L170" s="43" t="str">
        <f>IF([2]Regionen!L155="...","",[2]Regionen!L155)</f>
        <v/>
      </c>
      <c r="M170" s="43" t="str">
        <f>IF([2]Regionen!M155="...","",[2]Regionen!M155)</f>
        <v/>
      </c>
      <c r="N170" s="43" t="str">
        <f>IF([2]Regionen!N155="...","",[2]Regionen!N155)</f>
        <v/>
      </c>
      <c r="O170" s="43" t="str">
        <f>IF([2]Regionen!O155="...","",[2]Regionen!O155)</f>
        <v/>
      </c>
      <c r="P170" s="43" t="str">
        <f>IF([2]Regionen!P155="...","",[2]Regionen!P155)</f>
        <v/>
      </c>
      <c r="Q170" s="43" t="str">
        <f>IF([2]Regionen!Q155="...","",[2]Regionen!Q155)</f>
        <v/>
      </c>
      <c r="R170" s="43" t="str">
        <f>IF([2]Regionen!R155="...","",[2]Regionen!R155)</f>
        <v/>
      </c>
      <c r="S170" s="43" t="str">
        <f>IF([2]Regionen!S155="...","",[2]Regionen!S155)</f>
        <v/>
      </c>
    </row>
    <row r="171" spans="1:19" s="35" customFormat="1" x14ac:dyDescent="0.25">
      <c r="A171" s="42" t="s">
        <v>38</v>
      </c>
      <c r="B171" s="44" t="s">
        <v>97</v>
      </c>
      <c r="C171" s="43" t="str">
        <f>IF([2]Regionen!C156="...","",[2]Regionen!C156)</f>
        <v/>
      </c>
      <c r="D171" s="43" t="str">
        <f>IF([2]Regionen!D156="...","",[2]Regionen!D156)</f>
        <v/>
      </c>
      <c r="E171" s="43" t="str">
        <f>IF([2]Regionen!E156="...","",[2]Regionen!E156)</f>
        <v/>
      </c>
      <c r="F171" s="43" t="str">
        <f>IF([2]Regionen!F156="...","",[2]Regionen!F156)</f>
        <v/>
      </c>
      <c r="G171" s="43" t="str">
        <f>IF([2]Regionen!G156="...","",[2]Regionen!G156)</f>
        <v/>
      </c>
      <c r="H171" s="43" t="str">
        <f>IF([2]Regionen!H156="...","",[2]Regionen!H156)</f>
        <v/>
      </c>
      <c r="I171" s="43" t="str">
        <f>IF([2]Regionen!I156="...","",[2]Regionen!I156)</f>
        <v/>
      </c>
      <c r="J171" s="43" t="str">
        <f>IF([2]Regionen!J156="...","",[2]Regionen!J156)</f>
        <v/>
      </c>
      <c r="K171" s="43" t="str">
        <f>IF([2]Regionen!K156="...","",[2]Regionen!K156)</f>
        <v/>
      </c>
      <c r="L171" s="43" t="str">
        <f>IF([2]Regionen!L156="...","",[2]Regionen!L156)</f>
        <v/>
      </c>
      <c r="M171" s="43" t="str">
        <f>IF([2]Regionen!M156="...","",[2]Regionen!M156)</f>
        <v/>
      </c>
      <c r="N171" s="43" t="str">
        <f>IF([2]Regionen!N156="...","",[2]Regionen!N156)</f>
        <v/>
      </c>
      <c r="O171" s="43" t="str">
        <f>IF([2]Regionen!O156="...","",[2]Regionen!O156)</f>
        <v/>
      </c>
      <c r="P171" s="43" t="str">
        <f>IF([2]Regionen!P156="...","",[2]Regionen!P156)</f>
        <v/>
      </c>
      <c r="Q171" s="43" t="str">
        <f>IF([2]Regionen!Q156="...","",[2]Regionen!Q156)</f>
        <v/>
      </c>
      <c r="R171" s="43" t="str">
        <f>IF([2]Regionen!R156="...","",[2]Regionen!R156)</f>
        <v/>
      </c>
      <c r="S171" s="43" t="str">
        <f>IF([2]Regionen!S156="...","",[2]Regionen!S156)</f>
        <v/>
      </c>
    </row>
    <row r="172" spans="1:19" s="35" customFormat="1" x14ac:dyDescent="0.25">
      <c r="A172" s="42" t="s">
        <v>40</v>
      </c>
      <c r="B172" s="44" t="s">
        <v>98</v>
      </c>
      <c r="C172" s="43" t="str">
        <f>IF([2]Regionen!C157="...","",[2]Regionen!C157)</f>
        <v/>
      </c>
      <c r="D172" s="43" t="str">
        <f>IF([2]Regionen!D157="...","",[2]Regionen!D157)</f>
        <v/>
      </c>
      <c r="E172" s="43" t="str">
        <f>IF([2]Regionen!E157="...","",[2]Regionen!E157)</f>
        <v/>
      </c>
      <c r="F172" s="43" t="str">
        <f>IF([2]Regionen!F157="...","",[2]Regionen!F157)</f>
        <v/>
      </c>
      <c r="G172" s="43" t="str">
        <f>IF([2]Regionen!G157="...","",[2]Regionen!G157)</f>
        <v/>
      </c>
      <c r="H172" s="43" t="str">
        <f>IF([2]Regionen!H157="...","",[2]Regionen!H157)</f>
        <v/>
      </c>
      <c r="I172" s="43" t="str">
        <f>IF([2]Regionen!I157="...","",[2]Regionen!I157)</f>
        <v/>
      </c>
      <c r="J172" s="43" t="str">
        <f>IF([2]Regionen!J157="...","",[2]Regionen!J157)</f>
        <v/>
      </c>
      <c r="K172" s="43" t="str">
        <f>IF([2]Regionen!K157="...","",[2]Regionen!K157)</f>
        <v/>
      </c>
      <c r="L172" s="43" t="str">
        <f>IF([2]Regionen!L157="...","",[2]Regionen!L157)</f>
        <v/>
      </c>
      <c r="M172" s="43" t="str">
        <f>IF([2]Regionen!M157="...","",[2]Regionen!M157)</f>
        <v/>
      </c>
      <c r="N172" s="43" t="str">
        <f>IF([2]Regionen!N157="...","",[2]Regionen!N157)</f>
        <v/>
      </c>
      <c r="O172" s="43" t="str">
        <f>IF([2]Regionen!O157="...","",[2]Regionen!O157)</f>
        <v/>
      </c>
      <c r="P172" s="43" t="str">
        <f>IF([2]Regionen!P157="...","",[2]Regionen!P157)</f>
        <v/>
      </c>
      <c r="Q172" s="43" t="str">
        <f>IF([2]Regionen!Q157="...","",[2]Regionen!Q157)</f>
        <v/>
      </c>
      <c r="R172" s="43" t="str">
        <f>IF([2]Regionen!R157="...","",[2]Regionen!R157)</f>
        <v/>
      </c>
      <c r="S172" s="43" t="str">
        <f>IF([2]Regionen!S157="...","",[2]Regionen!S157)</f>
        <v/>
      </c>
    </row>
    <row r="173" spans="1:19" s="35" customFormat="1" ht="33.75" customHeight="1" x14ac:dyDescent="0.3">
      <c r="A173" s="68" t="s">
        <v>51</v>
      </c>
      <c r="B173" s="69"/>
      <c r="C173" s="69"/>
      <c r="D173" s="69"/>
      <c r="E173" s="69"/>
      <c r="F173" s="69"/>
      <c r="G173" s="70"/>
      <c r="H173" s="69"/>
      <c r="I173" s="70"/>
      <c r="J173" s="69"/>
      <c r="K173" s="69"/>
      <c r="L173" s="69"/>
      <c r="M173" s="70"/>
      <c r="N173" s="69"/>
      <c r="O173" s="70"/>
      <c r="P173" s="70"/>
      <c r="Q173" s="69"/>
      <c r="R173" s="69"/>
      <c r="S173" s="69"/>
    </row>
    <row r="174" spans="1:19" s="35" customFormat="1" ht="13.8" x14ac:dyDescent="0.3">
      <c r="A174" s="41"/>
      <c r="B174" s="44" t="s">
        <v>87</v>
      </c>
      <c r="C174" s="43" t="str">
        <f>IF([2]Regionen!C159="...","",[2]Regionen!C159)</f>
        <v/>
      </c>
      <c r="D174" s="43" t="str">
        <f>IF([2]Regionen!D159="...","",[2]Regionen!D159)</f>
        <v/>
      </c>
      <c r="E174" s="43" t="str">
        <f>IF([2]Regionen!E159="...","",[2]Regionen!E159)</f>
        <v/>
      </c>
      <c r="F174" s="43" t="str">
        <f>IF([2]Regionen!F159="...","",[2]Regionen!F159)</f>
        <v/>
      </c>
      <c r="G174" s="43" t="str">
        <f>IF([2]Regionen!G159="...","",[2]Regionen!G159)</f>
        <v/>
      </c>
      <c r="H174" s="43" t="str">
        <f>IF([2]Regionen!H159="...","",[2]Regionen!H159)</f>
        <v/>
      </c>
      <c r="I174" s="43" t="str">
        <f>IF([2]Regionen!I159="...","",[2]Regionen!I159)</f>
        <v/>
      </c>
      <c r="J174" s="43" t="str">
        <f>IF([2]Regionen!J159="...","",[2]Regionen!J159)</f>
        <v/>
      </c>
      <c r="K174" s="43" t="str">
        <f>IF([2]Regionen!K159="...","",[2]Regionen!K159)</f>
        <v/>
      </c>
      <c r="L174" s="43" t="str">
        <f>IF([2]Regionen!L159="...","",[2]Regionen!L159)</f>
        <v/>
      </c>
      <c r="M174" s="43" t="str">
        <f>IF([2]Regionen!M159="...","",[2]Regionen!M159)</f>
        <v/>
      </c>
      <c r="N174" s="43" t="str">
        <f>IF([2]Regionen!N159="...","",[2]Regionen!N159)</f>
        <v/>
      </c>
      <c r="O174" s="43" t="str">
        <f>IF([2]Regionen!O159="...","",[2]Regionen!O159)</f>
        <v/>
      </c>
      <c r="P174" s="43" t="str">
        <f>IF([2]Regionen!P159="...","",[2]Regionen!P159)</f>
        <v/>
      </c>
      <c r="Q174" s="43" t="str">
        <f>IF([2]Regionen!Q159="...","",[2]Regionen!Q159)</f>
        <v/>
      </c>
      <c r="R174" s="43" t="str">
        <f>IF([2]Regionen!R159="...","",[2]Regionen!R159)</f>
        <v/>
      </c>
      <c r="S174" s="43" t="str">
        <f>IF([2]Regionen!S159="...","",[2]Regionen!S159)</f>
        <v/>
      </c>
    </row>
    <row r="175" spans="1:19" s="35" customFormat="1" ht="13.8" x14ac:dyDescent="0.3">
      <c r="A175" s="41"/>
      <c r="B175" s="44" t="s">
        <v>99</v>
      </c>
      <c r="C175" s="45"/>
      <c r="D175" s="45"/>
      <c r="E175" s="45"/>
      <c r="F175" s="45"/>
      <c r="G175" s="46"/>
      <c r="H175" s="45"/>
      <c r="I175" s="46"/>
      <c r="J175" s="45"/>
      <c r="K175" s="45"/>
      <c r="L175" s="45"/>
      <c r="M175" s="46"/>
      <c r="N175" s="45"/>
      <c r="O175" s="46"/>
      <c r="P175" s="46"/>
      <c r="Q175" s="45"/>
      <c r="R175" s="45"/>
      <c r="S175" s="45"/>
    </row>
    <row r="176" spans="1:19" s="35" customFormat="1" x14ac:dyDescent="0.25">
      <c r="A176" s="42" t="s">
        <v>19</v>
      </c>
      <c r="B176" s="44" t="s">
        <v>88</v>
      </c>
      <c r="C176" s="43" t="str">
        <f>IF([2]Regionen!C161="...","",[2]Regionen!C161)</f>
        <v/>
      </c>
      <c r="D176" s="43" t="str">
        <f>IF([2]Regionen!D161="...","",[2]Regionen!D161)</f>
        <v/>
      </c>
      <c r="E176" s="43" t="str">
        <f>IF([2]Regionen!E161="...","",[2]Regionen!E161)</f>
        <v/>
      </c>
      <c r="F176" s="43" t="str">
        <f>IF([2]Regionen!F161="...","",[2]Regionen!F161)</f>
        <v/>
      </c>
      <c r="G176" s="43" t="str">
        <f>IF([2]Regionen!G161="...","",[2]Regionen!G161)</f>
        <v/>
      </c>
      <c r="H176" s="43" t="str">
        <f>IF([2]Regionen!H161="...","",[2]Regionen!H161)</f>
        <v/>
      </c>
      <c r="I176" s="43" t="str">
        <f>IF([2]Regionen!I161="...","",[2]Regionen!I161)</f>
        <v/>
      </c>
      <c r="J176" s="43" t="str">
        <f>IF([2]Regionen!J161="...","",[2]Regionen!J161)</f>
        <v/>
      </c>
      <c r="K176" s="43" t="str">
        <f>IF([2]Regionen!K161="...","",[2]Regionen!K161)</f>
        <v/>
      </c>
      <c r="L176" s="43" t="str">
        <f>IF([2]Regionen!L161="...","",[2]Regionen!L161)</f>
        <v/>
      </c>
      <c r="M176" s="43" t="str">
        <f>IF([2]Regionen!M161="...","",[2]Regionen!M161)</f>
        <v/>
      </c>
      <c r="N176" s="43" t="str">
        <f>IF([2]Regionen!N161="...","",[2]Regionen!N161)</f>
        <v/>
      </c>
      <c r="O176" s="43" t="str">
        <f>IF([2]Regionen!O161="...","",[2]Regionen!O161)</f>
        <v/>
      </c>
      <c r="P176" s="43" t="str">
        <f>IF([2]Regionen!P161="...","",[2]Regionen!P161)</f>
        <v/>
      </c>
      <c r="Q176" s="43" t="str">
        <f>IF([2]Regionen!Q161="...","",[2]Regionen!Q161)</f>
        <v/>
      </c>
      <c r="R176" s="43" t="str">
        <f>IF([2]Regionen!R161="...","",[2]Regionen!R161)</f>
        <v/>
      </c>
      <c r="S176" s="43" t="str">
        <f>IF([2]Regionen!S161="...","",[2]Regionen!S161)</f>
        <v/>
      </c>
    </row>
    <row r="177" spans="1:19" s="35" customFormat="1" x14ac:dyDescent="0.25">
      <c r="A177" s="42" t="s">
        <v>21</v>
      </c>
      <c r="B177" s="44" t="s">
        <v>89</v>
      </c>
      <c r="C177" s="43" t="str">
        <f>IF([2]Regionen!C162="...","",[2]Regionen!C162)</f>
        <v/>
      </c>
      <c r="D177" s="43" t="str">
        <f>IF([2]Regionen!D162="...","",[2]Regionen!D162)</f>
        <v/>
      </c>
      <c r="E177" s="43" t="str">
        <f>IF([2]Regionen!E162="...","",[2]Regionen!E162)</f>
        <v/>
      </c>
      <c r="F177" s="43" t="str">
        <f>IF([2]Regionen!F162="...","",[2]Regionen!F162)</f>
        <v/>
      </c>
      <c r="G177" s="43" t="str">
        <f>IF([2]Regionen!G162="...","",[2]Regionen!G162)</f>
        <v/>
      </c>
      <c r="H177" s="43" t="str">
        <f>IF([2]Regionen!H162="...","",[2]Regionen!H162)</f>
        <v/>
      </c>
      <c r="I177" s="43" t="str">
        <f>IF([2]Regionen!I162="...","",[2]Regionen!I162)</f>
        <v/>
      </c>
      <c r="J177" s="43" t="str">
        <f>IF([2]Regionen!J162="...","",[2]Regionen!J162)</f>
        <v/>
      </c>
      <c r="K177" s="43" t="str">
        <f>IF([2]Regionen!K162="...","",[2]Regionen!K162)</f>
        <v/>
      </c>
      <c r="L177" s="43" t="str">
        <f>IF([2]Regionen!L162="...","",[2]Regionen!L162)</f>
        <v/>
      </c>
      <c r="M177" s="43" t="str">
        <f>IF([2]Regionen!M162="...","",[2]Regionen!M162)</f>
        <v/>
      </c>
      <c r="N177" s="43" t="str">
        <f>IF([2]Regionen!N162="...","",[2]Regionen!N162)</f>
        <v/>
      </c>
      <c r="O177" s="43" t="str">
        <f>IF([2]Regionen!O162="...","",[2]Regionen!O162)</f>
        <v/>
      </c>
      <c r="P177" s="43" t="str">
        <f>IF([2]Regionen!P162="...","",[2]Regionen!P162)</f>
        <v/>
      </c>
      <c r="Q177" s="43" t="str">
        <f>IF([2]Regionen!Q162="...","",[2]Regionen!Q162)</f>
        <v/>
      </c>
      <c r="R177" s="43" t="str">
        <f>IF([2]Regionen!R162="...","",[2]Regionen!R162)</f>
        <v/>
      </c>
      <c r="S177" s="43" t="str">
        <f>IF([2]Regionen!S162="...","",[2]Regionen!S162)</f>
        <v/>
      </c>
    </row>
    <row r="178" spans="1:19" s="35" customFormat="1" x14ac:dyDescent="0.25">
      <c r="A178" s="42" t="s">
        <v>23</v>
      </c>
      <c r="B178" s="44" t="s">
        <v>90</v>
      </c>
      <c r="C178" s="43" t="str">
        <f>IF([2]Regionen!C163="...","",[2]Regionen!C163)</f>
        <v/>
      </c>
      <c r="D178" s="43" t="str">
        <f>IF([2]Regionen!D163="...","",[2]Regionen!D163)</f>
        <v/>
      </c>
      <c r="E178" s="43" t="str">
        <f>IF([2]Regionen!E163="...","",[2]Regionen!E163)</f>
        <v/>
      </c>
      <c r="F178" s="43" t="str">
        <f>IF([2]Regionen!F163="...","",[2]Regionen!F163)</f>
        <v/>
      </c>
      <c r="G178" s="43" t="str">
        <f>IF([2]Regionen!G163="...","",[2]Regionen!G163)</f>
        <v/>
      </c>
      <c r="H178" s="43" t="str">
        <f>IF([2]Regionen!H163="...","",[2]Regionen!H163)</f>
        <v/>
      </c>
      <c r="I178" s="43" t="str">
        <f>IF([2]Regionen!I163="...","",[2]Regionen!I163)</f>
        <v/>
      </c>
      <c r="J178" s="43" t="str">
        <f>IF([2]Regionen!J163="...","",[2]Regionen!J163)</f>
        <v/>
      </c>
      <c r="K178" s="43" t="str">
        <f>IF([2]Regionen!K163="...","",[2]Regionen!K163)</f>
        <v/>
      </c>
      <c r="L178" s="43" t="str">
        <f>IF([2]Regionen!L163="...","",[2]Regionen!L163)</f>
        <v/>
      </c>
      <c r="M178" s="43" t="str">
        <f>IF([2]Regionen!M163="...","",[2]Regionen!M163)</f>
        <v/>
      </c>
      <c r="N178" s="43" t="str">
        <f>IF([2]Regionen!N163="...","",[2]Regionen!N163)</f>
        <v/>
      </c>
      <c r="O178" s="43" t="str">
        <f>IF([2]Regionen!O163="...","",[2]Regionen!O163)</f>
        <v/>
      </c>
      <c r="P178" s="43" t="str">
        <f>IF([2]Regionen!P163="...","",[2]Regionen!P163)</f>
        <v/>
      </c>
      <c r="Q178" s="43" t="str">
        <f>IF([2]Regionen!Q163="...","",[2]Regionen!Q163)</f>
        <v/>
      </c>
      <c r="R178" s="43" t="str">
        <f>IF([2]Regionen!R163="...","",[2]Regionen!R163)</f>
        <v/>
      </c>
      <c r="S178" s="43" t="str">
        <f>IF([2]Regionen!S163="...","",[2]Regionen!S163)</f>
        <v/>
      </c>
    </row>
    <row r="179" spans="1:19" s="35" customFormat="1" x14ac:dyDescent="0.25">
      <c r="A179" s="42" t="s">
        <v>25</v>
      </c>
      <c r="B179" s="44" t="s">
        <v>91</v>
      </c>
      <c r="C179" s="43" t="str">
        <f>IF([2]Regionen!C164="...","",[2]Regionen!C164)</f>
        <v/>
      </c>
      <c r="D179" s="43" t="str">
        <f>IF([2]Regionen!D164="...","",[2]Regionen!D164)</f>
        <v/>
      </c>
      <c r="E179" s="43" t="str">
        <f>IF([2]Regionen!E164="...","",[2]Regionen!E164)</f>
        <v/>
      </c>
      <c r="F179" s="43" t="str">
        <f>IF([2]Regionen!F164="...","",[2]Regionen!F164)</f>
        <v/>
      </c>
      <c r="G179" s="43" t="str">
        <f>IF([2]Regionen!G164="...","",[2]Regionen!G164)</f>
        <v/>
      </c>
      <c r="H179" s="43" t="str">
        <f>IF([2]Regionen!H164="...","",[2]Regionen!H164)</f>
        <v/>
      </c>
      <c r="I179" s="43" t="str">
        <f>IF([2]Regionen!I164="...","",[2]Regionen!I164)</f>
        <v/>
      </c>
      <c r="J179" s="43" t="str">
        <f>IF([2]Regionen!J164="...","",[2]Regionen!J164)</f>
        <v/>
      </c>
      <c r="K179" s="43" t="str">
        <f>IF([2]Regionen!K164="...","",[2]Regionen!K164)</f>
        <v/>
      </c>
      <c r="L179" s="43" t="str">
        <f>IF([2]Regionen!L164="...","",[2]Regionen!L164)</f>
        <v/>
      </c>
      <c r="M179" s="43" t="str">
        <f>IF([2]Regionen!M164="...","",[2]Regionen!M164)</f>
        <v/>
      </c>
      <c r="N179" s="43" t="str">
        <f>IF([2]Regionen!N164="...","",[2]Regionen!N164)</f>
        <v/>
      </c>
      <c r="O179" s="43" t="str">
        <f>IF([2]Regionen!O164="...","",[2]Regionen!O164)</f>
        <v/>
      </c>
      <c r="P179" s="43" t="str">
        <f>IF([2]Regionen!P164="...","",[2]Regionen!P164)</f>
        <v/>
      </c>
      <c r="Q179" s="43" t="str">
        <f>IF([2]Regionen!Q164="...","",[2]Regionen!Q164)</f>
        <v/>
      </c>
      <c r="R179" s="43" t="str">
        <f>IF([2]Regionen!R164="...","",[2]Regionen!R164)</f>
        <v/>
      </c>
      <c r="S179" s="43" t="str">
        <f>IF([2]Regionen!S164="...","",[2]Regionen!S164)</f>
        <v/>
      </c>
    </row>
    <row r="180" spans="1:19" s="35" customFormat="1" x14ac:dyDescent="0.25">
      <c r="A180" s="42" t="s">
        <v>27</v>
      </c>
      <c r="B180" s="44" t="s">
        <v>92</v>
      </c>
      <c r="C180" s="43" t="str">
        <f>IF([2]Regionen!C165="...","",[2]Regionen!C165)</f>
        <v/>
      </c>
      <c r="D180" s="43" t="str">
        <f>IF([2]Regionen!D165="...","",[2]Regionen!D165)</f>
        <v/>
      </c>
      <c r="E180" s="43" t="str">
        <f>IF([2]Regionen!E165="...","",[2]Regionen!E165)</f>
        <v/>
      </c>
      <c r="F180" s="43" t="str">
        <f>IF([2]Regionen!F165="...","",[2]Regionen!F165)</f>
        <v/>
      </c>
      <c r="G180" s="43" t="str">
        <f>IF([2]Regionen!G165="...","",[2]Regionen!G165)</f>
        <v/>
      </c>
      <c r="H180" s="43" t="str">
        <f>IF([2]Regionen!H165="...","",[2]Regionen!H165)</f>
        <v/>
      </c>
      <c r="I180" s="43" t="str">
        <f>IF([2]Regionen!I165="...","",[2]Regionen!I165)</f>
        <v/>
      </c>
      <c r="J180" s="43" t="str">
        <f>IF([2]Regionen!J165="...","",[2]Regionen!J165)</f>
        <v/>
      </c>
      <c r="K180" s="43" t="str">
        <f>IF([2]Regionen!K165="...","",[2]Regionen!K165)</f>
        <v/>
      </c>
      <c r="L180" s="43" t="str">
        <f>IF([2]Regionen!L165="...","",[2]Regionen!L165)</f>
        <v/>
      </c>
      <c r="M180" s="43" t="str">
        <f>IF([2]Regionen!M165="...","",[2]Regionen!M165)</f>
        <v/>
      </c>
      <c r="N180" s="43" t="str">
        <f>IF([2]Regionen!N165="...","",[2]Regionen!N165)</f>
        <v/>
      </c>
      <c r="O180" s="43" t="str">
        <f>IF([2]Regionen!O165="...","",[2]Regionen!O165)</f>
        <v/>
      </c>
      <c r="P180" s="43" t="str">
        <f>IF([2]Regionen!P165="...","",[2]Regionen!P165)</f>
        <v/>
      </c>
      <c r="Q180" s="43" t="str">
        <f>IF([2]Regionen!Q165="...","",[2]Regionen!Q165)</f>
        <v/>
      </c>
      <c r="R180" s="43" t="str">
        <f>IF([2]Regionen!R165="...","",[2]Regionen!R165)</f>
        <v/>
      </c>
      <c r="S180" s="43" t="str">
        <f>IF([2]Regionen!S165="...","",[2]Regionen!S165)</f>
        <v/>
      </c>
    </row>
    <row r="181" spans="1:19" s="35" customFormat="1" x14ac:dyDescent="0.25">
      <c r="A181" s="42" t="s">
        <v>29</v>
      </c>
      <c r="B181" s="44" t="s">
        <v>109</v>
      </c>
      <c r="C181" s="43" t="str">
        <f>IF([2]Regionen!C166="...","",[2]Regionen!C166)</f>
        <v/>
      </c>
      <c r="D181" s="43" t="str">
        <f>IF([2]Regionen!D166="...","",[2]Regionen!D166)</f>
        <v/>
      </c>
      <c r="E181" s="43" t="str">
        <f>IF([2]Regionen!E166="...","",[2]Regionen!E166)</f>
        <v/>
      </c>
      <c r="F181" s="43" t="str">
        <f>IF([2]Regionen!F166="...","",[2]Regionen!F166)</f>
        <v/>
      </c>
      <c r="G181" s="43" t="str">
        <f>IF([2]Regionen!G166="...","",[2]Regionen!G166)</f>
        <v/>
      </c>
      <c r="H181" s="43" t="str">
        <f>IF([2]Regionen!H166="...","",[2]Regionen!H166)</f>
        <v/>
      </c>
      <c r="I181" s="43" t="str">
        <f>IF([2]Regionen!I166="...","",[2]Regionen!I166)</f>
        <v/>
      </c>
      <c r="J181" s="43" t="str">
        <f>IF([2]Regionen!J166="...","",[2]Regionen!J166)</f>
        <v/>
      </c>
      <c r="K181" s="43" t="str">
        <f>IF([2]Regionen!K166="...","",[2]Regionen!K166)</f>
        <v/>
      </c>
      <c r="L181" s="43" t="str">
        <f>IF([2]Regionen!L166="...","",[2]Regionen!L166)</f>
        <v/>
      </c>
      <c r="M181" s="43" t="str">
        <f>IF([2]Regionen!M166="...","",[2]Regionen!M166)</f>
        <v/>
      </c>
      <c r="N181" s="43" t="str">
        <f>IF([2]Regionen!N166="...","",[2]Regionen!N166)</f>
        <v/>
      </c>
      <c r="O181" s="43" t="str">
        <f>IF([2]Regionen!O166="...","",[2]Regionen!O166)</f>
        <v/>
      </c>
      <c r="P181" s="43" t="str">
        <f>IF([2]Regionen!P166="...","",[2]Regionen!P166)</f>
        <v/>
      </c>
      <c r="Q181" s="43" t="str">
        <f>IF([2]Regionen!Q166="...","",[2]Regionen!Q166)</f>
        <v/>
      </c>
      <c r="R181" s="43" t="str">
        <f>IF([2]Regionen!R166="...","",[2]Regionen!R166)</f>
        <v/>
      </c>
      <c r="S181" s="43" t="str">
        <f>IF([2]Regionen!S166="...","",[2]Regionen!S166)</f>
        <v/>
      </c>
    </row>
    <row r="182" spans="1:19" s="35" customFormat="1" x14ac:dyDescent="0.25">
      <c r="A182" s="42" t="s">
        <v>30</v>
      </c>
      <c r="B182" s="44" t="s">
        <v>93</v>
      </c>
      <c r="C182" s="43" t="str">
        <f>IF([2]Regionen!C167="...","",[2]Regionen!C167)</f>
        <v/>
      </c>
      <c r="D182" s="43" t="str">
        <f>IF([2]Regionen!D167="...","",[2]Regionen!D167)</f>
        <v/>
      </c>
      <c r="E182" s="43" t="str">
        <f>IF([2]Regionen!E167="...","",[2]Regionen!E167)</f>
        <v/>
      </c>
      <c r="F182" s="43" t="str">
        <f>IF([2]Regionen!F167="...","",[2]Regionen!F167)</f>
        <v/>
      </c>
      <c r="G182" s="43" t="str">
        <f>IF([2]Regionen!G167="...","",[2]Regionen!G167)</f>
        <v/>
      </c>
      <c r="H182" s="43" t="str">
        <f>IF([2]Regionen!H167="...","",[2]Regionen!H167)</f>
        <v/>
      </c>
      <c r="I182" s="43" t="str">
        <f>IF([2]Regionen!I167="...","",[2]Regionen!I167)</f>
        <v/>
      </c>
      <c r="J182" s="43" t="str">
        <f>IF([2]Regionen!J167="...","",[2]Regionen!J167)</f>
        <v/>
      </c>
      <c r="K182" s="43" t="str">
        <f>IF([2]Regionen!K167="...","",[2]Regionen!K167)</f>
        <v/>
      </c>
      <c r="L182" s="43" t="str">
        <f>IF([2]Regionen!L167="...","",[2]Regionen!L167)</f>
        <v/>
      </c>
      <c r="M182" s="43" t="str">
        <f>IF([2]Regionen!M167="...","",[2]Regionen!M167)</f>
        <v/>
      </c>
      <c r="N182" s="43" t="str">
        <f>IF([2]Regionen!N167="...","",[2]Regionen!N167)</f>
        <v/>
      </c>
      <c r="O182" s="43" t="str">
        <f>IF([2]Regionen!O167="...","",[2]Regionen!O167)</f>
        <v/>
      </c>
      <c r="P182" s="43" t="str">
        <f>IF([2]Regionen!P167="...","",[2]Regionen!P167)</f>
        <v/>
      </c>
      <c r="Q182" s="43" t="str">
        <f>IF([2]Regionen!Q167="...","",[2]Regionen!Q167)</f>
        <v/>
      </c>
      <c r="R182" s="43" t="str">
        <f>IF([2]Regionen!R167="...","",[2]Regionen!R167)</f>
        <v/>
      </c>
      <c r="S182" s="43" t="str">
        <f>IF([2]Regionen!S167="...","",[2]Regionen!S167)</f>
        <v/>
      </c>
    </row>
    <row r="183" spans="1:19" s="35" customFormat="1" x14ac:dyDescent="0.25">
      <c r="A183" s="42" t="s">
        <v>32</v>
      </c>
      <c r="B183" s="44" t="s">
        <v>94</v>
      </c>
      <c r="C183" s="43" t="str">
        <f>IF([2]Regionen!C168="...","",[2]Regionen!C168)</f>
        <v/>
      </c>
      <c r="D183" s="43" t="str">
        <f>IF([2]Regionen!D168="...","",[2]Regionen!D168)</f>
        <v/>
      </c>
      <c r="E183" s="43" t="str">
        <f>IF([2]Regionen!E168="...","",[2]Regionen!E168)</f>
        <v/>
      </c>
      <c r="F183" s="43" t="str">
        <f>IF([2]Regionen!F168="...","",[2]Regionen!F168)</f>
        <v/>
      </c>
      <c r="G183" s="43" t="str">
        <f>IF([2]Regionen!G168="...","",[2]Regionen!G168)</f>
        <v/>
      </c>
      <c r="H183" s="43" t="str">
        <f>IF([2]Regionen!H168="...","",[2]Regionen!H168)</f>
        <v/>
      </c>
      <c r="I183" s="43" t="str">
        <f>IF([2]Regionen!I168="...","",[2]Regionen!I168)</f>
        <v/>
      </c>
      <c r="J183" s="43" t="str">
        <f>IF([2]Regionen!J168="...","",[2]Regionen!J168)</f>
        <v/>
      </c>
      <c r="K183" s="43" t="str">
        <f>IF([2]Regionen!K168="...","",[2]Regionen!K168)</f>
        <v/>
      </c>
      <c r="L183" s="43" t="str">
        <f>IF([2]Regionen!L168="...","",[2]Regionen!L168)</f>
        <v/>
      </c>
      <c r="M183" s="43" t="str">
        <f>IF([2]Regionen!M168="...","",[2]Regionen!M168)</f>
        <v/>
      </c>
      <c r="N183" s="43" t="str">
        <f>IF([2]Regionen!N168="...","",[2]Regionen!N168)</f>
        <v/>
      </c>
      <c r="O183" s="43" t="str">
        <f>IF([2]Regionen!O168="...","",[2]Regionen!O168)</f>
        <v/>
      </c>
      <c r="P183" s="43" t="str">
        <f>IF([2]Regionen!P168="...","",[2]Regionen!P168)</f>
        <v/>
      </c>
      <c r="Q183" s="43" t="str">
        <f>IF([2]Regionen!Q168="...","",[2]Regionen!Q168)</f>
        <v/>
      </c>
      <c r="R183" s="43" t="str">
        <f>IF([2]Regionen!R168="...","",[2]Regionen!R168)</f>
        <v/>
      </c>
      <c r="S183" s="43" t="str">
        <f>IF([2]Regionen!S168="...","",[2]Regionen!S168)</f>
        <v/>
      </c>
    </row>
    <row r="184" spans="1:19" s="35" customFormat="1" x14ac:dyDescent="0.25">
      <c r="A184" s="42" t="s">
        <v>34</v>
      </c>
      <c r="B184" s="44" t="s">
        <v>95</v>
      </c>
      <c r="C184" s="43" t="str">
        <f>IF([2]Regionen!C169="...","",[2]Regionen!C169)</f>
        <v/>
      </c>
      <c r="D184" s="43" t="str">
        <f>IF([2]Regionen!D169="...","",[2]Regionen!D169)</f>
        <v/>
      </c>
      <c r="E184" s="43" t="str">
        <f>IF([2]Regionen!E169="...","",[2]Regionen!E169)</f>
        <v/>
      </c>
      <c r="F184" s="43" t="str">
        <f>IF([2]Regionen!F169="...","",[2]Regionen!F169)</f>
        <v/>
      </c>
      <c r="G184" s="43" t="str">
        <f>IF([2]Regionen!G169="...","",[2]Regionen!G169)</f>
        <v/>
      </c>
      <c r="H184" s="43" t="str">
        <f>IF([2]Regionen!H169="...","",[2]Regionen!H169)</f>
        <v/>
      </c>
      <c r="I184" s="43" t="str">
        <f>IF([2]Regionen!I169="...","",[2]Regionen!I169)</f>
        <v/>
      </c>
      <c r="J184" s="43" t="str">
        <f>IF([2]Regionen!J169="...","",[2]Regionen!J169)</f>
        <v/>
      </c>
      <c r="K184" s="43" t="str">
        <f>IF([2]Regionen!K169="...","",[2]Regionen!K169)</f>
        <v/>
      </c>
      <c r="L184" s="43" t="str">
        <f>IF([2]Regionen!L169="...","",[2]Regionen!L169)</f>
        <v/>
      </c>
      <c r="M184" s="43" t="str">
        <f>IF([2]Regionen!M169="...","",[2]Regionen!M169)</f>
        <v/>
      </c>
      <c r="N184" s="43" t="str">
        <f>IF([2]Regionen!N169="...","",[2]Regionen!N169)</f>
        <v/>
      </c>
      <c r="O184" s="43" t="str">
        <f>IF([2]Regionen!O169="...","",[2]Regionen!O169)</f>
        <v/>
      </c>
      <c r="P184" s="43" t="str">
        <f>IF([2]Regionen!P169="...","",[2]Regionen!P169)</f>
        <v/>
      </c>
      <c r="Q184" s="43" t="str">
        <f>IF([2]Regionen!Q169="...","",[2]Regionen!Q169)</f>
        <v/>
      </c>
      <c r="R184" s="43" t="str">
        <f>IF([2]Regionen!R169="...","",[2]Regionen!R169)</f>
        <v/>
      </c>
      <c r="S184" s="43" t="str">
        <f>IF([2]Regionen!S169="...","",[2]Regionen!S169)</f>
        <v/>
      </c>
    </row>
    <row r="185" spans="1:19" s="35" customFormat="1" x14ac:dyDescent="0.25">
      <c r="A185" s="42" t="s">
        <v>36</v>
      </c>
      <c r="B185" s="44" t="s">
        <v>96</v>
      </c>
      <c r="C185" s="43" t="str">
        <f>IF([2]Regionen!C170="...","",[2]Regionen!C170)</f>
        <v/>
      </c>
      <c r="D185" s="43" t="str">
        <f>IF([2]Regionen!D170="...","",[2]Regionen!D170)</f>
        <v/>
      </c>
      <c r="E185" s="43" t="str">
        <f>IF([2]Regionen!E170="...","",[2]Regionen!E170)</f>
        <v/>
      </c>
      <c r="F185" s="43" t="str">
        <f>IF([2]Regionen!F170="...","",[2]Regionen!F170)</f>
        <v/>
      </c>
      <c r="G185" s="43" t="str">
        <f>IF([2]Regionen!G170="...","",[2]Regionen!G170)</f>
        <v/>
      </c>
      <c r="H185" s="43" t="str">
        <f>IF([2]Regionen!H170="...","",[2]Regionen!H170)</f>
        <v/>
      </c>
      <c r="I185" s="43" t="str">
        <f>IF([2]Regionen!I170="...","",[2]Regionen!I170)</f>
        <v/>
      </c>
      <c r="J185" s="43" t="str">
        <f>IF([2]Regionen!J170="...","",[2]Regionen!J170)</f>
        <v/>
      </c>
      <c r="K185" s="43" t="str">
        <f>IF([2]Regionen!K170="...","",[2]Regionen!K170)</f>
        <v/>
      </c>
      <c r="L185" s="43" t="str">
        <f>IF([2]Regionen!L170="...","",[2]Regionen!L170)</f>
        <v/>
      </c>
      <c r="M185" s="43" t="str">
        <f>IF([2]Regionen!M170="...","",[2]Regionen!M170)</f>
        <v/>
      </c>
      <c r="N185" s="43" t="str">
        <f>IF([2]Regionen!N170="...","",[2]Regionen!N170)</f>
        <v/>
      </c>
      <c r="O185" s="43" t="str">
        <f>IF([2]Regionen!O170="...","",[2]Regionen!O170)</f>
        <v/>
      </c>
      <c r="P185" s="43" t="str">
        <f>IF([2]Regionen!P170="...","",[2]Regionen!P170)</f>
        <v/>
      </c>
      <c r="Q185" s="43" t="str">
        <f>IF([2]Regionen!Q170="...","",[2]Regionen!Q170)</f>
        <v/>
      </c>
      <c r="R185" s="43" t="str">
        <f>IF([2]Regionen!R170="...","",[2]Regionen!R170)</f>
        <v/>
      </c>
      <c r="S185" s="43" t="str">
        <f>IF([2]Regionen!S170="...","",[2]Regionen!S170)</f>
        <v/>
      </c>
    </row>
    <row r="186" spans="1:19" s="35" customFormat="1" x14ac:dyDescent="0.25">
      <c r="A186" s="42" t="s">
        <v>38</v>
      </c>
      <c r="B186" s="44" t="s">
        <v>97</v>
      </c>
      <c r="C186" s="43" t="str">
        <f>IF([2]Regionen!C171="...","",[2]Regionen!C171)</f>
        <v/>
      </c>
      <c r="D186" s="43" t="str">
        <f>IF([2]Regionen!D171="...","",[2]Regionen!D171)</f>
        <v/>
      </c>
      <c r="E186" s="43" t="str">
        <f>IF([2]Regionen!E171="...","",[2]Regionen!E171)</f>
        <v/>
      </c>
      <c r="F186" s="43" t="str">
        <f>IF([2]Regionen!F171="...","",[2]Regionen!F171)</f>
        <v/>
      </c>
      <c r="G186" s="43" t="str">
        <f>IF([2]Regionen!G171="...","",[2]Regionen!G171)</f>
        <v/>
      </c>
      <c r="H186" s="43" t="str">
        <f>IF([2]Regionen!H171="...","",[2]Regionen!H171)</f>
        <v/>
      </c>
      <c r="I186" s="43" t="str">
        <f>IF([2]Regionen!I171="...","",[2]Regionen!I171)</f>
        <v/>
      </c>
      <c r="J186" s="43" t="str">
        <f>IF([2]Regionen!J171="...","",[2]Regionen!J171)</f>
        <v/>
      </c>
      <c r="K186" s="43" t="str">
        <f>IF([2]Regionen!K171="...","",[2]Regionen!K171)</f>
        <v/>
      </c>
      <c r="L186" s="43" t="str">
        <f>IF([2]Regionen!L171="...","",[2]Regionen!L171)</f>
        <v/>
      </c>
      <c r="M186" s="43" t="str">
        <f>IF([2]Regionen!M171="...","",[2]Regionen!M171)</f>
        <v/>
      </c>
      <c r="N186" s="43" t="str">
        <f>IF([2]Regionen!N171="...","",[2]Regionen!N171)</f>
        <v/>
      </c>
      <c r="O186" s="43" t="str">
        <f>IF([2]Regionen!O171="...","",[2]Regionen!O171)</f>
        <v/>
      </c>
      <c r="P186" s="43" t="str">
        <f>IF([2]Regionen!P171="...","",[2]Regionen!P171)</f>
        <v/>
      </c>
      <c r="Q186" s="43" t="str">
        <f>IF([2]Regionen!Q171="...","",[2]Regionen!Q171)</f>
        <v/>
      </c>
      <c r="R186" s="43" t="str">
        <f>IF([2]Regionen!R171="...","",[2]Regionen!R171)</f>
        <v/>
      </c>
      <c r="S186" s="43" t="str">
        <f>IF([2]Regionen!S171="...","",[2]Regionen!S171)</f>
        <v/>
      </c>
    </row>
    <row r="187" spans="1:19" s="35" customFormat="1" x14ac:dyDescent="0.25">
      <c r="A187" s="42" t="s">
        <v>40</v>
      </c>
      <c r="B187" s="44" t="s">
        <v>98</v>
      </c>
      <c r="C187" s="43" t="str">
        <f>IF([2]Regionen!C172="...","",[2]Regionen!C172)</f>
        <v/>
      </c>
      <c r="D187" s="43" t="str">
        <f>IF([2]Regionen!D172="...","",[2]Regionen!D172)</f>
        <v/>
      </c>
      <c r="E187" s="43" t="str">
        <f>IF([2]Regionen!E172="...","",[2]Regionen!E172)</f>
        <v/>
      </c>
      <c r="F187" s="43" t="str">
        <f>IF([2]Regionen!F172="...","",[2]Regionen!F172)</f>
        <v/>
      </c>
      <c r="G187" s="43" t="str">
        <f>IF([2]Regionen!G172="...","",[2]Regionen!G172)</f>
        <v/>
      </c>
      <c r="H187" s="43" t="str">
        <f>IF([2]Regionen!H172="...","",[2]Regionen!H172)</f>
        <v/>
      </c>
      <c r="I187" s="43" t="str">
        <f>IF([2]Regionen!I172="...","",[2]Regionen!I172)</f>
        <v/>
      </c>
      <c r="J187" s="43" t="str">
        <f>IF([2]Regionen!J172="...","",[2]Regionen!J172)</f>
        <v/>
      </c>
      <c r="K187" s="43" t="str">
        <f>IF([2]Regionen!K172="...","",[2]Regionen!K172)</f>
        <v/>
      </c>
      <c r="L187" s="43" t="str">
        <f>IF([2]Regionen!L172="...","",[2]Regionen!L172)</f>
        <v/>
      </c>
      <c r="M187" s="43" t="str">
        <f>IF([2]Regionen!M172="...","",[2]Regionen!M172)</f>
        <v/>
      </c>
      <c r="N187" s="43" t="str">
        <f>IF([2]Regionen!N172="...","",[2]Regionen!N172)</f>
        <v/>
      </c>
      <c r="O187" s="43" t="str">
        <f>IF([2]Regionen!O172="...","",[2]Regionen!O172)</f>
        <v/>
      </c>
      <c r="P187" s="43" t="str">
        <f>IF([2]Regionen!P172="...","",[2]Regionen!P172)</f>
        <v/>
      </c>
      <c r="Q187" s="43" t="str">
        <f>IF([2]Regionen!Q172="...","",[2]Regionen!Q172)</f>
        <v/>
      </c>
      <c r="R187" s="43" t="str">
        <f>IF([2]Regionen!R172="...","",[2]Regionen!R172)</f>
        <v/>
      </c>
      <c r="S187" s="43" t="str">
        <f>IF([2]Regionen!S172="...","",[2]Regionen!S172)</f>
        <v/>
      </c>
    </row>
    <row r="188" spans="1:19" s="35" customFormat="1" ht="33.75" customHeight="1" x14ac:dyDescent="0.3">
      <c r="A188" s="47" t="s">
        <v>52</v>
      </c>
      <c r="B188" s="45"/>
      <c r="C188" s="45"/>
      <c r="D188" s="45"/>
      <c r="E188" s="45"/>
      <c r="F188" s="45"/>
      <c r="G188" s="46"/>
      <c r="H188" s="45"/>
      <c r="I188" s="46"/>
      <c r="J188" s="45"/>
      <c r="K188" s="45"/>
      <c r="L188" s="45"/>
      <c r="M188" s="46"/>
      <c r="N188" s="45"/>
      <c r="O188" s="46"/>
      <c r="P188" s="46"/>
      <c r="Q188" s="45"/>
      <c r="R188" s="45"/>
      <c r="S188" s="45"/>
    </row>
    <row r="189" spans="1:19" s="35" customFormat="1" ht="13.8" x14ac:dyDescent="0.3">
      <c r="A189" s="41"/>
      <c r="B189" s="44" t="s">
        <v>87</v>
      </c>
      <c r="C189" s="43" t="str">
        <f>IF([2]Regionen!C174="...","",[2]Regionen!C174)</f>
        <v/>
      </c>
      <c r="D189" s="43" t="str">
        <f>IF([2]Regionen!D174="...","",[2]Regionen!D174)</f>
        <v/>
      </c>
      <c r="E189" s="43" t="str">
        <f>IF([2]Regionen!E174="...","",[2]Regionen!E174)</f>
        <v/>
      </c>
      <c r="F189" s="43" t="str">
        <f>IF([2]Regionen!F174="...","",[2]Regionen!F174)</f>
        <v/>
      </c>
      <c r="G189" s="43" t="str">
        <f>IF([2]Regionen!G174="...","",[2]Regionen!G174)</f>
        <v/>
      </c>
      <c r="H189" s="43" t="str">
        <f>IF([2]Regionen!H174="...","",[2]Regionen!H174)</f>
        <v/>
      </c>
      <c r="I189" s="43" t="str">
        <f>IF([2]Regionen!I174="...","",[2]Regionen!I174)</f>
        <v/>
      </c>
      <c r="J189" s="43" t="str">
        <f>IF([2]Regionen!J174="...","",[2]Regionen!J174)</f>
        <v/>
      </c>
      <c r="K189" s="43" t="str">
        <f>IF([2]Regionen!K174="...","",[2]Regionen!K174)</f>
        <v/>
      </c>
      <c r="L189" s="43" t="str">
        <f>IF([2]Regionen!L174="...","",[2]Regionen!L174)</f>
        <v/>
      </c>
      <c r="M189" s="43" t="str">
        <f>IF([2]Regionen!M174="...","",[2]Regionen!M174)</f>
        <v/>
      </c>
      <c r="N189" s="43" t="str">
        <f>IF([2]Regionen!N174="...","",[2]Regionen!N174)</f>
        <v/>
      </c>
      <c r="O189" s="43" t="str">
        <f>IF([2]Regionen!O174="...","",[2]Regionen!O174)</f>
        <v/>
      </c>
      <c r="P189" s="43" t="str">
        <f>IF([2]Regionen!P174="...","",[2]Regionen!P174)</f>
        <v/>
      </c>
      <c r="Q189" s="43" t="str">
        <f>IF([2]Regionen!Q174="...","",[2]Regionen!Q174)</f>
        <v/>
      </c>
      <c r="R189" s="43" t="str">
        <f>IF([2]Regionen!R174="...","",[2]Regionen!R174)</f>
        <v/>
      </c>
      <c r="S189" s="43" t="str">
        <f>IF([2]Regionen!S174="...","",[2]Regionen!S174)</f>
        <v/>
      </c>
    </row>
    <row r="190" spans="1:19" s="35" customFormat="1" ht="13.8" x14ac:dyDescent="0.3">
      <c r="A190" s="41"/>
      <c r="B190" s="44" t="s">
        <v>99</v>
      </c>
      <c r="C190" s="45"/>
      <c r="D190" s="45"/>
      <c r="E190" s="45"/>
      <c r="F190" s="45"/>
      <c r="G190" s="46"/>
      <c r="H190" s="45"/>
      <c r="I190" s="46"/>
      <c r="J190" s="45"/>
      <c r="K190" s="45"/>
      <c r="L190" s="45"/>
      <c r="M190" s="46"/>
      <c r="N190" s="45"/>
      <c r="O190" s="46"/>
      <c r="P190" s="46"/>
      <c r="Q190" s="45"/>
      <c r="R190" s="45"/>
      <c r="S190" s="45"/>
    </row>
    <row r="191" spans="1:19" s="35" customFormat="1" x14ac:dyDescent="0.25">
      <c r="A191" s="42" t="s">
        <v>19</v>
      </c>
      <c r="B191" s="44" t="s">
        <v>88</v>
      </c>
      <c r="C191" s="43" t="str">
        <f>IF([2]Regionen!C176="...","",[2]Regionen!C176)</f>
        <v/>
      </c>
      <c r="D191" s="43" t="str">
        <f>IF([2]Regionen!D176="...","",[2]Regionen!D176)</f>
        <v/>
      </c>
      <c r="E191" s="43" t="str">
        <f>IF([2]Regionen!E176="...","",[2]Regionen!E176)</f>
        <v/>
      </c>
      <c r="F191" s="43" t="str">
        <f>IF([2]Regionen!F176="...","",[2]Regionen!F176)</f>
        <v/>
      </c>
      <c r="G191" s="43" t="str">
        <f>IF([2]Regionen!G176="...","",[2]Regionen!G176)</f>
        <v/>
      </c>
      <c r="H191" s="43" t="str">
        <f>IF([2]Regionen!H176="...","",[2]Regionen!H176)</f>
        <v/>
      </c>
      <c r="I191" s="43" t="str">
        <f>IF([2]Regionen!I176="...","",[2]Regionen!I176)</f>
        <v/>
      </c>
      <c r="J191" s="43" t="str">
        <f>IF([2]Regionen!J176="...","",[2]Regionen!J176)</f>
        <v/>
      </c>
      <c r="K191" s="43" t="str">
        <f>IF([2]Regionen!K176="...","",[2]Regionen!K176)</f>
        <v/>
      </c>
      <c r="L191" s="43" t="str">
        <f>IF([2]Regionen!L176="...","",[2]Regionen!L176)</f>
        <v/>
      </c>
      <c r="M191" s="43" t="str">
        <f>IF([2]Regionen!M176="...","",[2]Regionen!M176)</f>
        <v/>
      </c>
      <c r="N191" s="43" t="str">
        <f>IF([2]Regionen!N176="...","",[2]Regionen!N176)</f>
        <v/>
      </c>
      <c r="O191" s="43" t="str">
        <f>IF([2]Regionen!O176="...","",[2]Regionen!O176)</f>
        <v/>
      </c>
      <c r="P191" s="43" t="str">
        <f>IF([2]Regionen!P176="...","",[2]Regionen!P176)</f>
        <v/>
      </c>
      <c r="Q191" s="43" t="str">
        <f>IF([2]Regionen!Q176="...","",[2]Regionen!Q176)</f>
        <v/>
      </c>
      <c r="R191" s="43" t="str">
        <f>IF([2]Regionen!R176="...","",[2]Regionen!R176)</f>
        <v/>
      </c>
      <c r="S191" s="43" t="str">
        <f>IF([2]Regionen!S176="...","",[2]Regionen!S176)</f>
        <v/>
      </c>
    </row>
    <row r="192" spans="1:19" s="35" customFormat="1" x14ac:dyDescent="0.25">
      <c r="A192" s="42" t="s">
        <v>21</v>
      </c>
      <c r="B192" s="44" t="s">
        <v>89</v>
      </c>
      <c r="C192" s="43" t="str">
        <f>IF([2]Regionen!C177="...","",[2]Regionen!C177)</f>
        <v/>
      </c>
      <c r="D192" s="43" t="str">
        <f>IF([2]Regionen!D177="...","",[2]Regionen!D177)</f>
        <v/>
      </c>
      <c r="E192" s="43" t="str">
        <f>IF([2]Regionen!E177="...","",[2]Regionen!E177)</f>
        <v/>
      </c>
      <c r="F192" s="43" t="str">
        <f>IF([2]Regionen!F177="...","",[2]Regionen!F177)</f>
        <v/>
      </c>
      <c r="G192" s="43" t="str">
        <f>IF([2]Regionen!G177="...","",[2]Regionen!G177)</f>
        <v/>
      </c>
      <c r="H192" s="43" t="str">
        <f>IF([2]Regionen!H177="...","",[2]Regionen!H177)</f>
        <v/>
      </c>
      <c r="I192" s="43" t="str">
        <f>IF([2]Regionen!I177="...","",[2]Regionen!I177)</f>
        <v/>
      </c>
      <c r="J192" s="43" t="str">
        <f>IF([2]Regionen!J177="...","",[2]Regionen!J177)</f>
        <v/>
      </c>
      <c r="K192" s="43" t="str">
        <f>IF([2]Regionen!K177="...","",[2]Regionen!K177)</f>
        <v/>
      </c>
      <c r="L192" s="43" t="str">
        <f>IF([2]Regionen!L177="...","",[2]Regionen!L177)</f>
        <v/>
      </c>
      <c r="M192" s="43" t="str">
        <f>IF([2]Regionen!M177="...","",[2]Regionen!M177)</f>
        <v/>
      </c>
      <c r="N192" s="43" t="str">
        <f>IF([2]Regionen!N177="...","",[2]Regionen!N177)</f>
        <v/>
      </c>
      <c r="O192" s="43" t="str">
        <f>IF([2]Regionen!O177="...","",[2]Regionen!O177)</f>
        <v/>
      </c>
      <c r="P192" s="43" t="str">
        <f>IF([2]Regionen!P177="...","",[2]Regionen!P177)</f>
        <v/>
      </c>
      <c r="Q192" s="43" t="str">
        <f>IF([2]Regionen!Q177="...","",[2]Regionen!Q177)</f>
        <v/>
      </c>
      <c r="R192" s="43" t="str">
        <f>IF([2]Regionen!R177="...","",[2]Regionen!R177)</f>
        <v/>
      </c>
      <c r="S192" s="43" t="str">
        <f>IF([2]Regionen!S177="...","",[2]Regionen!S177)</f>
        <v/>
      </c>
    </row>
    <row r="193" spans="1:19" s="35" customFormat="1" x14ac:dyDescent="0.25">
      <c r="A193" s="42" t="s">
        <v>23</v>
      </c>
      <c r="B193" s="44" t="s">
        <v>90</v>
      </c>
      <c r="C193" s="43" t="str">
        <f>IF([2]Regionen!C178="...","",[2]Regionen!C178)</f>
        <v/>
      </c>
      <c r="D193" s="43" t="str">
        <f>IF([2]Regionen!D178="...","",[2]Regionen!D178)</f>
        <v/>
      </c>
      <c r="E193" s="43" t="str">
        <f>IF([2]Regionen!E178="...","",[2]Regionen!E178)</f>
        <v/>
      </c>
      <c r="F193" s="43" t="str">
        <f>IF([2]Regionen!F178="...","",[2]Regionen!F178)</f>
        <v/>
      </c>
      <c r="G193" s="43" t="str">
        <f>IF([2]Regionen!G178="...","",[2]Regionen!G178)</f>
        <v/>
      </c>
      <c r="H193" s="43" t="str">
        <f>IF([2]Regionen!H178="...","",[2]Regionen!H178)</f>
        <v/>
      </c>
      <c r="I193" s="43" t="str">
        <f>IF([2]Regionen!I178="...","",[2]Regionen!I178)</f>
        <v/>
      </c>
      <c r="J193" s="43" t="str">
        <f>IF([2]Regionen!J178="...","",[2]Regionen!J178)</f>
        <v/>
      </c>
      <c r="K193" s="43" t="str">
        <f>IF([2]Regionen!K178="...","",[2]Regionen!K178)</f>
        <v/>
      </c>
      <c r="L193" s="43" t="str">
        <f>IF([2]Regionen!L178="...","",[2]Regionen!L178)</f>
        <v/>
      </c>
      <c r="M193" s="43" t="str">
        <f>IF([2]Regionen!M178="...","",[2]Regionen!M178)</f>
        <v/>
      </c>
      <c r="N193" s="43" t="str">
        <f>IF([2]Regionen!N178="...","",[2]Regionen!N178)</f>
        <v/>
      </c>
      <c r="O193" s="43" t="str">
        <f>IF([2]Regionen!O178="...","",[2]Regionen!O178)</f>
        <v/>
      </c>
      <c r="P193" s="43" t="str">
        <f>IF([2]Regionen!P178="...","",[2]Regionen!P178)</f>
        <v/>
      </c>
      <c r="Q193" s="43" t="str">
        <f>IF([2]Regionen!Q178="...","",[2]Regionen!Q178)</f>
        <v/>
      </c>
      <c r="R193" s="43" t="str">
        <f>IF([2]Regionen!R178="...","",[2]Regionen!R178)</f>
        <v/>
      </c>
      <c r="S193" s="43" t="str">
        <f>IF([2]Regionen!S178="...","",[2]Regionen!S178)</f>
        <v/>
      </c>
    </row>
    <row r="194" spans="1:19" s="35" customFormat="1" x14ac:dyDescent="0.25">
      <c r="A194" s="42" t="s">
        <v>25</v>
      </c>
      <c r="B194" s="44" t="s">
        <v>91</v>
      </c>
      <c r="C194" s="43" t="str">
        <f>IF([2]Regionen!C179="...","",[2]Regionen!C179)</f>
        <v/>
      </c>
      <c r="D194" s="43" t="str">
        <f>IF([2]Regionen!D179="...","",[2]Regionen!D179)</f>
        <v/>
      </c>
      <c r="E194" s="43" t="str">
        <f>IF([2]Regionen!E179="...","",[2]Regionen!E179)</f>
        <v/>
      </c>
      <c r="F194" s="43" t="str">
        <f>IF([2]Regionen!F179="...","",[2]Regionen!F179)</f>
        <v/>
      </c>
      <c r="G194" s="43" t="str">
        <f>IF([2]Regionen!G179="...","",[2]Regionen!G179)</f>
        <v/>
      </c>
      <c r="H194" s="43" t="str">
        <f>IF([2]Regionen!H179="...","",[2]Regionen!H179)</f>
        <v/>
      </c>
      <c r="I194" s="43" t="str">
        <f>IF([2]Regionen!I179="...","",[2]Regionen!I179)</f>
        <v/>
      </c>
      <c r="J194" s="43" t="str">
        <f>IF([2]Regionen!J179="...","",[2]Regionen!J179)</f>
        <v/>
      </c>
      <c r="K194" s="43" t="str">
        <f>IF([2]Regionen!K179="...","",[2]Regionen!K179)</f>
        <v/>
      </c>
      <c r="L194" s="43" t="str">
        <f>IF([2]Regionen!L179="...","",[2]Regionen!L179)</f>
        <v/>
      </c>
      <c r="M194" s="43" t="str">
        <f>IF([2]Regionen!M179="...","",[2]Regionen!M179)</f>
        <v/>
      </c>
      <c r="N194" s="43" t="str">
        <f>IF([2]Regionen!N179="...","",[2]Regionen!N179)</f>
        <v/>
      </c>
      <c r="O194" s="43" t="str">
        <f>IF([2]Regionen!O179="...","",[2]Regionen!O179)</f>
        <v/>
      </c>
      <c r="P194" s="43" t="str">
        <f>IF([2]Regionen!P179="...","",[2]Regionen!P179)</f>
        <v/>
      </c>
      <c r="Q194" s="43" t="str">
        <f>IF([2]Regionen!Q179="...","",[2]Regionen!Q179)</f>
        <v/>
      </c>
      <c r="R194" s="43" t="str">
        <f>IF([2]Regionen!R179="...","",[2]Regionen!R179)</f>
        <v/>
      </c>
      <c r="S194" s="43" t="str">
        <f>IF([2]Regionen!S179="...","",[2]Regionen!S179)</f>
        <v/>
      </c>
    </row>
    <row r="195" spans="1:19" s="35" customFormat="1" x14ac:dyDescent="0.25">
      <c r="A195" s="42" t="s">
        <v>27</v>
      </c>
      <c r="B195" s="44" t="s">
        <v>92</v>
      </c>
      <c r="C195" s="43" t="str">
        <f>IF([2]Regionen!C180="...","",[2]Regionen!C180)</f>
        <v/>
      </c>
      <c r="D195" s="43" t="str">
        <f>IF([2]Regionen!D180="...","",[2]Regionen!D180)</f>
        <v/>
      </c>
      <c r="E195" s="43" t="str">
        <f>IF([2]Regionen!E180="...","",[2]Regionen!E180)</f>
        <v/>
      </c>
      <c r="F195" s="43" t="str">
        <f>IF([2]Regionen!F180="...","",[2]Regionen!F180)</f>
        <v/>
      </c>
      <c r="G195" s="43" t="str">
        <f>IF([2]Regionen!G180="...","",[2]Regionen!G180)</f>
        <v/>
      </c>
      <c r="H195" s="43" t="str">
        <f>IF([2]Regionen!H180="...","",[2]Regionen!H180)</f>
        <v/>
      </c>
      <c r="I195" s="43" t="str">
        <f>IF([2]Regionen!I180="...","",[2]Regionen!I180)</f>
        <v/>
      </c>
      <c r="J195" s="43" t="str">
        <f>IF([2]Regionen!J180="...","",[2]Regionen!J180)</f>
        <v/>
      </c>
      <c r="K195" s="43" t="str">
        <f>IF([2]Regionen!K180="...","",[2]Regionen!K180)</f>
        <v/>
      </c>
      <c r="L195" s="43" t="str">
        <f>IF([2]Regionen!L180="...","",[2]Regionen!L180)</f>
        <v/>
      </c>
      <c r="M195" s="43" t="str">
        <f>IF([2]Regionen!M180="...","",[2]Regionen!M180)</f>
        <v/>
      </c>
      <c r="N195" s="43" t="str">
        <f>IF([2]Regionen!N180="...","",[2]Regionen!N180)</f>
        <v/>
      </c>
      <c r="O195" s="43" t="str">
        <f>IF([2]Regionen!O180="...","",[2]Regionen!O180)</f>
        <v/>
      </c>
      <c r="P195" s="43" t="str">
        <f>IF([2]Regionen!P180="...","",[2]Regionen!P180)</f>
        <v/>
      </c>
      <c r="Q195" s="43" t="str">
        <f>IF([2]Regionen!Q180="...","",[2]Regionen!Q180)</f>
        <v/>
      </c>
      <c r="R195" s="43" t="str">
        <f>IF([2]Regionen!R180="...","",[2]Regionen!R180)</f>
        <v/>
      </c>
      <c r="S195" s="43" t="str">
        <f>IF([2]Regionen!S180="...","",[2]Regionen!S180)</f>
        <v/>
      </c>
    </row>
    <row r="196" spans="1:19" s="35" customFormat="1" x14ac:dyDescent="0.25">
      <c r="A196" s="42" t="s">
        <v>29</v>
      </c>
      <c r="B196" s="44" t="s">
        <v>109</v>
      </c>
      <c r="C196" s="43" t="str">
        <f>IF([2]Regionen!C181="...","",[2]Regionen!C181)</f>
        <v/>
      </c>
      <c r="D196" s="43" t="str">
        <f>IF([2]Regionen!D181="...","",[2]Regionen!D181)</f>
        <v/>
      </c>
      <c r="E196" s="43" t="str">
        <f>IF([2]Regionen!E181="...","",[2]Regionen!E181)</f>
        <v/>
      </c>
      <c r="F196" s="43" t="str">
        <f>IF([2]Regionen!F181="...","",[2]Regionen!F181)</f>
        <v/>
      </c>
      <c r="G196" s="43" t="str">
        <f>IF([2]Regionen!G181="...","",[2]Regionen!G181)</f>
        <v/>
      </c>
      <c r="H196" s="43" t="str">
        <f>IF([2]Regionen!H181="...","",[2]Regionen!H181)</f>
        <v/>
      </c>
      <c r="I196" s="43" t="str">
        <f>IF([2]Regionen!I181="...","",[2]Regionen!I181)</f>
        <v/>
      </c>
      <c r="J196" s="43" t="str">
        <f>IF([2]Regionen!J181="...","",[2]Regionen!J181)</f>
        <v/>
      </c>
      <c r="K196" s="43" t="str">
        <f>IF([2]Regionen!K181="...","",[2]Regionen!K181)</f>
        <v/>
      </c>
      <c r="L196" s="43" t="str">
        <f>IF([2]Regionen!L181="...","",[2]Regionen!L181)</f>
        <v/>
      </c>
      <c r="M196" s="43" t="str">
        <f>IF([2]Regionen!M181="...","",[2]Regionen!M181)</f>
        <v/>
      </c>
      <c r="N196" s="43" t="str">
        <f>IF([2]Regionen!N181="...","",[2]Regionen!N181)</f>
        <v/>
      </c>
      <c r="O196" s="43" t="str">
        <f>IF([2]Regionen!O181="...","",[2]Regionen!O181)</f>
        <v/>
      </c>
      <c r="P196" s="43" t="str">
        <f>IF([2]Regionen!P181="...","",[2]Regionen!P181)</f>
        <v/>
      </c>
      <c r="Q196" s="43" t="str">
        <f>IF([2]Regionen!Q181="...","",[2]Regionen!Q181)</f>
        <v/>
      </c>
      <c r="R196" s="43" t="str">
        <f>IF([2]Regionen!R181="...","",[2]Regionen!R181)</f>
        <v/>
      </c>
      <c r="S196" s="43" t="str">
        <f>IF([2]Regionen!S181="...","",[2]Regionen!S181)</f>
        <v/>
      </c>
    </row>
    <row r="197" spans="1:19" s="35" customFormat="1" x14ac:dyDescent="0.25">
      <c r="A197" s="42" t="s">
        <v>30</v>
      </c>
      <c r="B197" s="44" t="s">
        <v>93</v>
      </c>
      <c r="C197" s="43" t="str">
        <f>IF([2]Regionen!C182="...","",[2]Regionen!C182)</f>
        <v/>
      </c>
      <c r="D197" s="43" t="str">
        <f>IF([2]Regionen!D182="...","",[2]Regionen!D182)</f>
        <v/>
      </c>
      <c r="E197" s="43" t="str">
        <f>IF([2]Regionen!E182="...","",[2]Regionen!E182)</f>
        <v/>
      </c>
      <c r="F197" s="43" t="str">
        <f>IF([2]Regionen!F182="...","",[2]Regionen!F182)</f>
        <v/>
      </c>
      <c r="G197" s="43" t="str">
        <f>IF([2]Regionen!G182="...","",[2]Regionen!G182)</f>
        <v/>
      </c>
      <c r="H197" s="43" t="str">
        <f>IF([2]Regionen!H182="...","",[2]Regionen!H182)</f>
        <v/>
      </c>
      <c r="I197" s="43" t="str">
        <f>IF([2]Regionen!I182="...","",[2]Regionen!I182)</f>
        <v/>
      </c>
      <c r="J197" s="43" t="str">
        <f>IF([2]Regionen!J182="...","",[2]Regionen!J182)</f>
        <v/>
      </c>
      <c r="K197" s="43" t="str">
        <f>IF([2]Regionen!K182="...","",[2]Regionen!K182)</f>
        <v/>
      </c>
      <c r="L197" s="43" t="str">
        <f>IF([2]Regionen!L182="...","",[2]Regionen!L182)</f>
        <v/>
      </c>
      <c r="M197" s="43" t="str">
        <f>IF([2]Regionen!M182="...","",[2]Regionen!M182)</f>
        <v/>
      </c>
      <c r="N197" s="43" t="str">
        <f>IF([2]Regionen!N182="...","",[2]Regionen!N182)</f>
        <v/>
      </c>
      <c r="O197" s="43" t="str">
        <f>IF([2]Regionen!O182="...","",[2]Regionen!O182)</f>
        <v/>
      </c>
      <c r="P197" s="43" t="str">
        <f>IF([2]Regionen!P182="...","",[2]Regionen!P182)</f>
        <v/>
      </c>
      <c r="Q197" s="43" t="str">
        <f>IF([2]Regionen!Q182="...","",[2]Regionen!Q182)</f>
        <v/>
      </c>
      <c r="R197" s="43" t="str">
        <f>IF([2]Regionen!R182="...","",[2]Regionen!R182)</f>
        <v/>
      </c>
      <c r="S197" s="43" t="str">
        <f>IF([2]Regionen!S182="...","",[2]Regionen!S182)</f>
        <v/>
      </c>
    </row>
    <row r="198" spans="1:19" s="35" customFormat="1" x14ac:dyDescent="0.25">
      <c r="A198" s="42" t="s">
        <v>32</v>
      </c>
      <c r="B198" s="44" t="s">
        <v>94</v>
      </c>
      <c r="C198" s="43" t="str">
        <f>IF([2]Regionen!C183="...","",[2]Regionen!C183)</f>
        <v/>
      </c>
      <c r="D198" s="43" t="str">
        <f>IF([2]Regionen!D183="...","",[2]Regionen!D183)</f>
        <v/>
      </c>
      <c r="E198" s="43" t="str">
        <f>IF([2]Regionen!E183="...","",[2]Regionen!E183)</f>
        <v/>
      </c>
      <c r="F198" s="43" t="str">
        <f>IF([2]Regionen!F183="...","",[2]Regionen!F183)</f>
        <v/>
      </c>
      <c r="G198" s="43" t="str">
        <f>IF([2]Regionen!G183="...","",[2]Regionen!G183)</f>
        <v/>
      </c>
      <c r="H198" s="43" t="str">
        <f>IF([2]Regionen!H183="...","",[2]Regionen!H183)</f>
        <v/>
      </c>
      <c r="I198" s="43" t="str">
        <f>IF([2]Regionen!I183="...","",[2]Regionen!I183)</f>
        <v/>
      </c>
      <c r="J198" s="43" t="str">
        <f>IF([2]Regionen!J183="...","",[2]Regionen!J183)</f>
        <v/>
      </c>
      <c r="K198" s="43" t="str">
        <f>IF([2]Regionen!K183="...","",[2]Regionen!K183)</f>
        <v/>
      </c>
      <c r="L198" s="43" t="str">
        <f>IF([2]Regionen!L183="...","",[2]Regionen!L183)</f>
        <v/>
      </c>
      <c r="M198" s="43" t="str">
        <f>IF([2]Regionen!M183="...","",[2]Regionen!M183)</f>
        <v/>
      </c>
      <c r="N198" s="43" t="str">
        <f>IF([2]Regionen!N183="...","",[2]Regionen!N183)</f>
        <v/>
      </c>
      <c r="O198" s="43" t="str">
        <f>IF([2]Regionen!O183="...","",[2]Regionen!O183)</f>
        <v/>
      </c>
      <c r="P198" s="43" t="str">
        <f>IF([2]Regionen!P183="...","",[2]Regionen!P183)</f>
        <v/>
      </c>
      <c r="Q198" s="43" t="str">
        <f>IF([2]Regionen!Q183="...","",[2]Regionen!Q183)</f>
        <v/>
      </c>
      <c r="R198" s="43" t="str">
        <f>IF([2]Regionen!R183="...","",[2]Regionen!R183)</f>
        <v/>
      </c>
      <c r="S198" s="43" t="str">
        <f>IF([2]Regionen!S183="...","",[2]Regionen!S183)</f>
        <v/>
      </c>
    </row>
    <row r="199" spans="1:19" s="35" customFormat="1" x14ac:dyDescent="0.25">
      <c r="A199" s="42" t="s">
        <v>34</v>
      </c>
      <c r="B199" s="44" t="s">
        <v>95</v>
      </c>
      <c r="C199" s="43" t="str">
        <f>IF([2]Regionen!C184="...","",[2]Regionen!C184)</f>
        <v/>
      </c>
      <c r="D199" s="43" t="str">
        <f>IF([2]Regionen!D184="...","",[2]Regionen!D184)</f>
        <v/>
      </c>
      <c r="E199" s="43" t="str">
        <f>IF([2]Regionen!E184="...","",[2]Regionen!E184)</f>
        <v/>
      </c>
      <c r="F199" s="43" t="str">
        <f>IF([2]Regionen!F184="...","",[2]Regionen!F184)</f>
        <v/>
      </c>
      <c r="G199" s="43" t="str">
        <f>IF([2]Regionen!G184="...","",[2]Regionen!G184)</f>
        <v/>
      </c>
      <c r="H199" s="43" t="str">
        <f>IF([2]Regionen!H184="...","",[2]Regionen!H184)</f>
        <v/>
      </c>
      <c r="I199" s="43" t="str">
        <f>IF([2]Regionen!I184="...","",[2]Regionen!I184)</f>
        <v/>
      </c>
      <c r="J199" s="43" t="str">
        <f>IF([2]Regionen!J184="...","",[2]Regionen!J184)</f>
        <v/>
      </c>
      <c r="K199" s="43" t="str">
        <f>IF([2]Regionen!K184="...","",[2]Regionen!K184)</f>
        <v/>
      </c>
      <c r="L199" s="43" t="str">
        <f>IF([2]Regionen!L184="...","",[2]Regionen!L184)</f>
        <v/>
      </c>
      <c r="M199" s="43" t="str">
        <f>IF([2]Regionen!M184="...","",[2]Regionen!M184)</f>
        <v/>
      </c>
      <c r="N199" s="43" t="str">
        <f>IF([2]Regionen!N184="...","",[2]Regionen!N184)</f>
        <v/>
      </c>
      <c r="O199" s="43" t="str">
        <f>IF([2]Regionen!O184="...","",[2]Regionen!O184)</f>
        <v/>
      </c>
      <c r="P199" s="43" t="str">
        <f>IF([2]Regionen!P184="...","",[2]Regionen!P184)</f>
        <v/>
      </c>
      <c r="Q199" s="43" t="str">
        <f>IF([2]Regionen!Q184="...","",[2]Regionen!Q184)</f>
        <v/>
      </c>
      <c r="R199" s="43" t="str">
        <f>IF([2]Regionen!R184="...","",[2]Regionen!R184)</f>
        <v/>
      </c>
      <c r="S199" s="43" t="str">
        <f>IF([2]Regionen!S184="...","",[2]Regionen!S184)</f>
        <v/>
      </c>
    </row>
    <row r="200" spans="1:19" s="35" customFormat="1" x14ac:dyDescent="0.25">
      <c r="A200" s="42" t="s">
        <v>36</v>
      </c>
      <c r="B200" s="44" t="s">
        <v>96</v>
      </c>
      <c r="C200" s="43" t="str">
        <f>IF([2]Regionen!C185="...","",[2]Regionen!C185)</f>
        <v/>
      </c>
      <c r="D200" s="43" t="str">
        <f>IF([2]Regionen!D185="...","",[2]Regionen!D185)</f>
        <v/>
      </c>
      <c r="E200" s="43" t="str">
        <f>IF([2]Regionen!E185="...","",[2]Regionen!E185)</f>
        <v/>
      </c>
      <c r="F200" s="43" t="str">
        <f>IF([2]Regionen!F185="...","",[2]Regionen!F185)</f>
        <v/>
      </c>
      <c r="G200" s="43" t="str">
        <f>IF([2]Regionen!G185="...","",[2]Regionen!G185)</f>
        <v/>
      </c>
      <c r="H200" s="43" t="str">
        <f>IF([2]Regionen!H185="...","",[2]Regionen!H185)</f>
        <v/>
      </c>
      <c r="I200" s="43" t="str">
        <f>IF([2]Regionen!I185="...","",[2]Regionen!I185)</f>
        <v/>
      </c>
      <c r="J200" s="43" t="str">
        <f>IF([2]Regionen!J185="...","",[2]Regionen!J185)</f>
        <v/>
      </c>
      <c r="K200" s="43" t="str">
        <f>IF([2]Regionen!K185="...","",[2]Regionen!K185)</f>
        <v/>
      </c>
      <c r="L200" s="43" t="str">
        <f>IF([2]Regionen!L185="...","",[2]Regionen!L185)</f>
        <v/>
      </c>
      <c r="M200" s="43" t="str">
        <f>IF([2]Regionen!M185="...","",[2]Regionen!M185)</f>
        <v/>
      </c>
      <c r="N200" s="43" t="str">
        <f>IF([2]Regionen!N185="...","",[2]Regionen!N185)</f>
        <v/>
      </c>
      <c r="O200" s="43" t="str">
        <f>IF([2]Regionen!O185="...","",[2]Regionen!O185)</f>
        <v/>
      </c>
      <c r="P200" s="43" t="str">
        <f>IF([2]Regionen!P185="...","",[2]Regionen!P185)</f>
        <v/>
      </c>
      <c r="Q200" s="43" t="str">
        <f>IF([2]Regionen!Q185="...","",[2]Regionen!Q185)</f>
        <v/>
      </c>
      <c r="R200" s="43" t="str">
        <f>IF([2]Regionen!R185="...","",[2]Regionen!R185)</f>
        <v/>
      </c>
      <c r="S200" s="43" t="str">
        <f>IF([2]Regionen!S185="...","",[2]Regionen!S185)</f>
        <v/>
      </c>
    </row>
    <row r="201" spans="1:19" s="35" customFormat="1" x14ac:dyDescent="0.25">
      <c r="A201" s="42" t="s">
        <v>38</v>
      </c>
      <c r="B201" s="44" t="s">
        <v>97</v>
      </c>
      <c r="C201" s="43" t="str">
        <f>IF([2]Regionen!C186="...","",[2]Regionen!C186)</f>
        <v/>
      </c>
      <c r="D201" s="43" t="str">
        <f>IF([2]Regionen!D186="...","",[2]Regionen!D186)</f>
        <v/>
      </c>
      <c r="E201" s="43" t="str">
        <f>IF([2]Regionen!E186="...","",[2]Regionen!E186)</f>
        <v/>
      </c>
      <c r="F201" s="43" t="str">
        <f>IF([2]Regionen!F186="...","",[2]Regionen!F186)</f>
        <v/>
      </c>
      <c r="G201" s="43" t="str">
        <f>IF([2]Regionen!G186="...","",[2]Regionen!G186)</f>
        <v/>
      </c>
      <c r="H201" s="43" t="str">
        <f>IF([2]Regionen!H186="...","",[2]Regionen!H186)</f>
        <v/>
      </c>
      <c r="I201" s="43" t="str">
        <f>IF([2]Regionen!I186="...","",[2]Regionen!I186)</f>
        <v/>
      </c>
      <c r="J201" s="43" t="str">
        <f>IF([2]Regionen!J186="...","",[2]Regionen!J186)</f>
        <v/>
      </c>
      <c r="K201" s="43" t="str">
        <f>IF([2]Regionen!K186="...","",[2]Regionen!K186)</f>
        <v/>
      </c>
      <c r="L201" s="43" t="str">
        <f>IF([2]Regionen!L186="...","",[2]Regionen!L186)</f>
        <v/>
      </c>
      <c r="M201" s="43" t="str">
        <f>IF([2]Regionen!M186="...","",[2]Regionen!M186)</f>
        <v/>
      </c>
      <c r="N201" s="43" t="str">
        <f>IF([2]Regionen!N186="...","",[2]Regionen!N186)</f>
        <v/>
      </c>
      <c r="O201" s="43" t="str">
        <f>IF([2]Regionen!O186="...","",[2]Regionen!O186)</f>
        <v/>
      </c>
      <c r="P201" s="43" t="str">
        <f>IF([2]Regionen!P186="...","",[2]Regionen!P186)</f>
        <v/>
      </c>
      <c r="Q201" s="43" t="str">
        <f>IF([2]Regionen!Q186="...","",[2]Regionen!Q186)</f>
        <v/>
      </c>
      <c r="R201" s="43" t="str">
        <f>IF([2]Regionen!R186="...","",[2]Regionen!R186)</f>
        <v/>
      </c>
      <c r="S201" s="43" t="str">
        <f>IF([2]Regionen!S186="...","",[2]Regionen!S186)</f>
        <v/>
      </c>
    </row>
    <row r="202" spans="1:19" s="35" customFormat="1" x14ac:dyDescent="0.25">
      <c r="A202" s="42" t="s">
        <v>40</v>
      </c>
      <c r="B202" s="44" t="s">
        <v>98</v>
      </c>
      <c r="C202" s="43" t="str">
        <f>IF([2]Regionen!C187="...","",[2]Regionen!C187)</f>
        <v/>
      </c>
      <c r="D202" s="43" t="str">
        <f>IF([2]Regionen!D187="...","",[2]Regionen!D187)</f>
        <v/>
      </c>
      <c r="E202" s="43" t="str">
        <f>IF([2]Regionen!E187="...","",[2]Regionen!E187)</f>
        <v/>
      </c>
      <c r="F202" s="43" t="str">
        <f>IF([2]Regionen!F187="...","",[2]Regionen!F187)</f>
        <v/>
      </c>
      <c r="G202" s="43" t="str">
        <f>IF([2]Regionen!G187="...","",[2]Regionen!G187)</f>
        <v/>
      </c>
      <c r="H202" s="43" t="str">
        <f>IF([2]Regionen!H187="...","",[2]Regionen!H187)</f>
        <v/>
      </c>
      <c r="I202" s="43" t="str">
        <f>IF([2]Regionen!I187="...","",[2]Regionen!I187)</f>
        <v/>
      </c>
      <c r="J202" s="43" t="str">
        <f>IF([2]Regionen!J187="...","",[2]Regionen!J187)</f>
        <v/>
      </c>
      <c r="K202" s="43" t="str">
        <f>IF([2]Regionen!K187="...","",[2]Regionen!K187)</f>
        <v/>
      </c>
      <c r="L202" s="43" t="str">
        <f>IF([2]Regionen!L187="...","",[2]Regionen!L187)</f>
        <v/>
      </c>
      <c r="M202" s="43" t="str">
        <f>IF([2]Regionen!M187="...","",[2]Regionen!M187)</f>
        <v/>
      </c>
      <c r="N202" s="43" t="str">
        <f>IF([2]Regionen!N187="...","",[2]Regionen!N187)</f>
        <v/>
      </c>
      <c r="O202" s="43" t="str">
        <f>IF([2]Regionen!O187="...","",[2]Regionen!O187)</f>
        <v/>
      </c>
      <c r="P202" s="43" t="str">
        <f>IF([2]Regionen!P187="...","",[2]Regionen!P187)</f>
        <v/>
      </c>
      <c r="Q202" s="43" t="str">
        <f>IF([2]Regionen!Q187="...","",[2]Regionen!Q187)</f>
        <v/>
      </c>
      <c r="R202" s="43" t="str">
        <f>IF([2]Regionen!R187="...","",[2]Regionen!R187)</f>
        <v/>
      </c>
      <c r="S202" s="43" t="str">
        <f>IF([2]Regionen!S187="...","",[2]Regionen!S187)</f>
        <v/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85:S85"/>
    <mergeCell ref="A98:S98"/>
    <mergeCell ref="C100:S100"/>
    <mergeCell ref="A113:S113"/>
    <mergeCell ref="C115:S115"/>
    <mergeCell ref="C160:S160"/>
    <mergeCell ref="A173:S173"/>
    <mergeCell ref="C175:S175"/>
    <mergeCell ref="A128:S128"/>
    <mergeCell ref="C130:S130"/>
    <mergeCell ref="A143:S143"/>
    <mergeCell ref="C145:S145"/>
    <mergeCell ref="A158:S158"/>
    <mergeCell ref="A83:S83"/>
    <mergeCell ref="C25:S25"/>
    <mergeCell ref="A38:S38"/>
    <mergeCell ref="C40:S40"/>
    <mergeCell ref="O4:R4"/>
    <mergeCell ref="I4:L4"/>
    <mergeCell ref="A23:S23"/>
    <mergeCell ref="A53:S53"/>
    <mergeCell ref="C55:S55"/>
    <mergeCell ref="A68:S68"/>
    <mergeCell ref="C70:S70"/>
    <mergeCell ref="C190:S190"/>
    <mergeCell ref="A188:S188"/>
    <mergeCell ref="A7:S7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34"/>
  <sheetViews>
    <sheetView zoomScaleNormal="100" workbookViewId="0">
      <pane xSplit="2" ySplit="8" topLeftCell="C50" activePane="bottomRight" state="frozen"/>
      <selection pane="topRight" activeCell="C1" sqref="C1"/>
      <selection pane="bottomLeft" activeCell="A9" sqref="A9"/>
      <selection pane="bottomRight" activeCell="H50" sqref="H50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44140625" style="1" customWidth="1" collapsed="1"/>
    <col min="17" max="18" width="9.109375" style="1" customWidth="1" collapsed="1"/>
    <col min="19" max="19" width="17" style="1" customWidth="1" collapsed="1"/>
    <col min="20" max="25" width="12.6640625" style="1"/>
    <col min="26" max="26" width="12.6640625" style="1" collapsed="1"/>
    <col min="27" max="27" width="12.6640625" style="1"/>
    <col min="28" max="16384" width="12.6640625" style="1" collapsed="1"/>
  </cols>
  <sheetData>
    <row r="1" spans="1:20" ht="38.25" customHeight="1" x14ac:dyDescent="0.25">
      <c r="A1" s="51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20" ht="13.8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20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9" t="s">
        <v>7</v>
      </c>
      <c r="H3" s="60"/>
      <c r="I3" s="65" t="s">
        <v>7</v>
      </c>
      <c r="J3" s="66"/>
      <c r="K3" s="66"/>
      <c r="L3" s="66"/>
      <c r="M3" s="59" t="s">
        <v>8</v>
      </c>
      <c r="N3" s="60"/>
      <c r="O3" s="65" t="s">
        <v>8</v>
      </c>
      <c r="P3" s="66"/>
      <c r="Q3" s="66"/>
      <c r="R3" s="66"/>
      <c r="S3" s="65" t="s">
        <v>9</v>
      </c>
    </row>
    <row r="4" spans="1:20" ht="12.75" customHeight="1" x14ac:dyDescent="0.25">
      <c r="A4" s="54"/>
      <c r="B4" s="55"/>
      <c r="C4" s="55"/>
      <c r="D4" s="55"/>
      <c r="E4" s="55"/>
      <c r="F4" s="55"/>
      <c r="G4" s="61"/>
      <c r="H4" s="62"/>
      <c r="I4" s="71" t="s">
        <v>10</v>
      </c>
      <c r="J4" s="72"/>
      <c r="K4" s="72"/>
      <c r="L4" s="72"/>
      <c r="M4" s="61"/>
      <c r="N4" s="62"/>
      <c r="O4" s="71" t="s">
        <v>10</v>
      </c>
      <c r="P4" s="72"/>
      <c r="Q4" s="72"/>
      <c r="R4" s="72"/>
      <c r="S4" s="67"/>
    </row>
    <row r="5" spans="1:20" ht="25.5" customHeight="1" x14ac:dyDescent="0.25">
      <c r="A5" s="54"/>
      <c r="B5" s="55"/>
      <c r="C5" s="55"/>
      <c r="D5" s="55"/>
      <c r="E5" s="55"/>
      <c r="F5" s="55"/>
      <c r="G5" s="63"/>
      <c r="H5" s="64"/>
      <c r="I5" s="6" t="s">
        <v>11</v>
      </c>
      <c r="J5" s="6" t="s">
        <v>12</v>
      </c>
      <c r="K5" s="15" t="s">
        <v>11</v>
      </c>
      <c r="L5" s="15" t="s">
        <v>12</v>
      </c>
      <c r="M5" s="63"/>
      <c r="N5" s="64"/>
      <c r="O5" s="6" t="s">
        <v>11</v>
      </c>
      <c r="P5" s="6" t="s">
        <v>12</v>
      </c>
      <c r="Q5" s="15" t="s">
        <v>11</v>
      </c>
      <c r="R5" s="15" t="s">
        <v>12</v>
      </c>
      <c r="S5" s="67"/>
    </row>
    <row r="6" spans="1:20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17" t="s">
        <v>84</v>
      </c>
      <c r="I6" s="7" t="s">
        <v>13</v>
      </c>
      <c r="J6" s="7" t="s">
        <v>13</v>
      </c>
      <c r="K6" s="17" t="s">
        <v>84</v>
      </c>
      <c r="L6" s="17" t="s">
        <v>84</v>
      </c>
      <c r="M6" s="7" t="s">
        <v>13</v>
      </c>
      <c r="N6" s="17" t="s">
        <v>84</v>
      </c>
      <c r="O6" s="7" t="s">
        <v>13</v>
      </c>
      <c r="P6" s="7" t="s">
        <v>13</v>
      </c>
      <c r="Q6" s="17" t="s">
        <v>84</v>
      </c>
      <c r="R6" s="17" t="s">
        <v>84</v>
      </c>
      <c r="S6" s="8" t="s">
        <v>13</v>
      </c>
    </row>
    <row r="7" spans="1:20" x14ac:dyDescent="0.25">
      <c r="A7" s="48" t="s">
        <v>110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20" x14ac:dyDescent="0.25">
      <c r="A8" s="48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20" x14ac:dyDescent="0.25">
      <c r="A9" s="2"/>
      <c r="B9" s="5" t="s">
        <v>18</v>
      </c>
      <c r="C9" s="3"/>
      <c r="D9" s="3"/>
      <c r="E9" s="3"/>
      <c r="F9" s="3"/>
      <c r="G9" s="9">
        <f>SUM(G24,G39,G54,G69,G84,G99,G114,G129,G144,G159,G174,G189)</f>
        <v>7043233</v>
      </c>
      <c r="H9" s="18">
        <f>100*G9/'2019'!G9-100</f>
        <v>-1.8840208027413041</v>
      </c>
      <c r="I9" s="9">
        <f>SUM(I24,I39,I54,I69,I84,I99,I114,I129,I144,I159,I174,I189)</f>
        <v>5523297</v>
      </c>
      <c r="J9" s="9">
        <f>SUM(J24,J39,J54,J69,J84,J99,J114,J129,J144,J159,J174,J189)</f>
        <v>1519936</v>
      </c>
      <c r="K9" s="18">
        <f>100*I9/'2019'!I9-100</f>
        <v>-1.1734197812154719</v>
      </c>
      <c r="L9" s="18">
        <f>100*J9/'2019'!J9-100</f>
        <v>-4.3824260080687054</v>
      </c>
      <c r="M9" s="9">
        <f>SUM(M24,M39,M54,M69,M84,M99,M114,M129,M144,M159,M174,M189)</f>
        <v>15741748</v>
      </c>
      <c r="N9" s="18">
        <f>100*M9/'2019'!M9-100</f>
        <v>2.5925060815865208E-2</v>
      </c>
      <c r="O9" s="9">
        <f>SUM(O24,O39,O54,O69,O84,O99,O114,O129,O144,O159,O174,O189)</f>
        <v>12692549</v>
      </c>
      <c r="P9" s="9">
        <f>SUM(P24,P39,P54,P69,P84,P99,P114,P129,P144,P159,P174,P189)</f>
        <v>3049199</v>
      </c>
      <c r="Q9" s="18">
        <f>100*O9/'2019'!O9-100</f>
        <v>1.8413780824399595</v>
      </c>
      <c r="R9" s="18">
        <f>100*P9/'2019'!P9-100</f>
        <v>-6.8836267880368069</v>
      </c>
      <c r="S9" s="14">
        <f t="shared" ref="S9:S22" si="0">M9/G9</f>
        <v>2.235017356375971</v>
      </c>
      <c r="T9" s="14"/>
    </row>
    <row r="10" spans="1:20" x14ac:dyDescent="0.25">
      <c r="A10" s="2"/>
      <c r="B10" s="5" t="s">
        <v>99</v>
      </c>
      <c r="C10" s="3"/>
      <c r="D10" s="3"/>
      <c r="E10" s="3"/>
      <c r="F10" s="3"/>
      <c r="G10" s="9"/>
      <c r="H10" s="18"/>
      <c r="I10" s="9"/>
      <c r="J10" s="9"/>
      <c r="K10" s="18"/>
      <c r="L10" s="18"/>
      <c r="M10" s="9"/>
      <c r="N10" s="18"/>
      <c r="O10" s="9"/>
      <c r="P10" s="9"/>
      <c r="Q10" s="18"/>
      <c r="R10" s="18"/>
      <c r="S10" s="14"/>
    </row>
    <row r="11" spans="1:20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I22" si="1">SUM(G26,G41,G56,G71,G86,G101,G116,G131,G146,G161,G176,G191)</f>
        <v>344901</v>
      </c>
      <c r="H11" s="18">
        <f>100*G11/'2019'!G11-100</f>
        <v>0.21851000584049984</v>
      </c>
      <c r="I11" s="9">
        <f t="shared" si="1"/>
        <v>249377</v>
      </c>
      <c r="J11" s="9">
        <f t="shared" ref="J11" si="2">SUM(J26,J41,J56,J71,J86,J101,J116,J131,J146,J161,J176,J191)</f>
        <v>95524</v>
      </c>
      <c r="K11" s="18">
        <f>100*I11/'2019'!I11-100</f>
        <v>-3.6819744312695519</v>
      </c>
      <c r="L11" s="18">
        <f>100*J11/'2019'!J11-100</f>
        <v>12.066073041682799</v>
      </c>
      <c r="M11" s="9">
        <f t="shared" ref="M11" si="3">SUM(M26,M41,M56,M71,M86,M101,M116,M131,M146,M161,M176,M191)</f>
        <v>825714</v>
      </c>
      <c r="N11" s="18">
        <f>100*M11/'2019'!M11-100</f>
        <v>6.2355901848573438</v>
      </c>
      <c r="O11" s="9">
        <f t="shared" ref="O11:P11" si="4">SUM(O26,O41,O56,O71,O86,O101,O116,O131,O146,O161,O176,O191)</f>
        <v>635426</v>
      </c>
      <c r="P11" s="9">
        <f t="shared" si="4"/>
        <v>190288</v>
      </c>
      <c r="Q11" s="18">
        <f>100*O11/'2019'!O11-100</f>
        <v>7.8611137044549935</v>
      </c>
      <c r="R11" s="18">
        <f>100*P11/'2019'!P11-100</f>
        <v>1.1454662393094281</v>
      </c>
      <c r="S11" s="14">
        <f t="shared" si="0"/>
        <v>2.394060904433446</v>
      </c>
    </row>
    <row r="12" spans="1:20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 t="shared" si="1"/>
        <v>572701</v>
      </c>
      <c r="H12" s="18">
        <f>100*G12/'2019'!G12-100</f>
        <v>-9.2779634704643001</v>
      </c>
      <c r="I12" s="9">
        <f t="shared" si="1"/>
        <v>471825</v>
      </c>
      <c r="J12" s="9">
        <f t="shared" ref="J12" si="5">SUM(J27,J42,J57,J72,J87,J102,J117,J132,J147,J162,J177,J192)</f>
        <v>100876</v>
      </c>
      <c r="K12" s="18">
        <f>100*I12/'2019'!I12-100</f>
        <v>-7.5784405520710436</v>
      </c>
      <c r="L12" s="18">
        <f>100*J12/'2019'!J12-100</f>
        <v>-16.462950081155384</v>
      </c>
      <c r="M12" s="9">
        <f t="shared" ref="M12" si="6">SUM(M27,M42,M57,M72,M87,M102,M117,M132,M147,M162,M177,M192)</f>
        <v>1259787</v>
      </c>
      <c r="N12" s="18">
        <f>100*M12/'2019'!M12-100</f>
        <v>-0.78300172714020277</v>
      </c>
      <c r="O12" s="9">
        <f t="shared" ref="O12:P12" si="7">SUM(O27,O42,O57,O72,O87,O102,O117,O132,O147,O162,O177,O192)</f>
        <v>1058514</v>
      </c>
      <c r="P12" s="9">
        <f t="shared" si="7"/>
        <v>201273</v>
      </c>
      <c r="Q12" s="18">
        <f>100*O12/'2019'!O12-100</f>
        <v>1.3237483069059124</v>
      </c>
      <c r="R12" s="18">
        <f>100*P12/'2019'!P12-100</f>
        <v>-10.56282327011607</v>
      </c>
      <c r="S12" s="14">
        <f t="shared" si="0"/>
        <v>2.1997290034415866</v>
      </c>
    </row>
    <row r="13" spans="1:20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502758</v>
      </c>
      <c r="H13" s="18">
        <f>100*G13/'2019'!G13-100</f>
        <v>5.3821049255786733</v>
      </c>
      <c r="I13" s="9">
        <f t="shared" si="1"/>
        <v>444405</v>
      </c>
      <c r="J13" s="9">
        <f t="shared" ref="J13" si="8">SUM(J28,J43,J58,J73,J88,J103,J118,J133,J148,J163,J178,J193)</f>
        <v>58353</v>
      </c>
      <c r="K13" s="18">
        <f>100*I13/'2019'!I13-100</f>
        <v>4.1048814426469136</v>
      </c>
      <c r="L13" s="18">
        <f>100*J13/'2019'!J13-100</f>
        <v>16.243351461184488</v>
      </c>
      <c r="M13" s="9">
        <f t="shared" ref="M13" si="9">SUM(M28,M43,M58,M73,M88,M103,M118,M133,M148,M163,M178,M193)</f>
        <v>1309599</v>
      </c>
      <c r="N13" s="18">
        <f>100*M13/'2019'!M13-100</f>
        <v>15.996060240761096</v>
      </c>
      <c r="O13" s="9">
        <f t="shared" ref="O13:P13" si="10">SUM(O28,O43,O58,O73,O88,O103,O118,O133,O148,O163,O178,O193)</f>
        <v>1171855</v>
      </c>
      <c r="P13" s="9">
        <f t="shared" si="10"/>
        <v>137744</v>
      </c>
      <c r="Q13" s="18">
        <f>100*O13/'2019'!O13-100</f>
        <v>15.089603235478691</v>
      </c>
      <c r="R13" s="18">
        <f>100*P13/'2019'!P13-100</f>
        <v>24.326666185284139</v>
      </c>
      <c r="S13" s="14">
        <f t="shared" si="0"/>
        <v>2.6048297590490854</v>
      </c>
    </row>
    <row r="14" spans="1:20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557802</v>
      </c>
      <c r="H14" s="18">
        <f>100*G14/'2019'!G14-100</f>
        <v>-8.9784342649765705</v>
      </c>
      <c r="I14" s="9">
        <f t="shared" si="1"/>
        <v>508511</v>
      </c>
      <c r="J14" s="9">
        <f t="shared" ref="J14" si="11">SUM(J29,J44,J59,J74,J89,J104,J119,J134,J149,J164,J179,J194)</f>
        <v>49291</v>
      </c>
      <c r="K14" s="18">
        <f>100*I14/'2019'!I14-100</f>
        <v>-6.1947049578300408</v>
      </c>
      <c r="L14" s="18">
        <f>100*J14/'2019'!J14-100</f>
        <v>-30.313012497879313</v>
      </c>
      <c r="M14" s="9">
        <f t="shared" ref="M14" si="12">SUM(M29,M44,M59,M74,M89,M104,M119,M134,M149,M164,M179,M194)</f>
        <v>1954597</v>
      </c>
      <c r="N14" s="18">
        <f>100*M14/'2019'!M14-100</f>
        <v>-4.5270354099443324</v>
      </c>
      <c r="O14" s="9">
        <f t="shared" ref="O14:P14" si="13">SUM(O29,O44,O59,O74,O89,O104,O119,O134,O149,O164,O179,O194)</f>
        <v>1835885</v>
      </c>
      <c r="P14" s="9">
        <f t="shared" si="13"/>
        <v>118712</v>
      </c>
      <c r="Q14" s="18">
        <f>100*O14/'2019'!O14-100</f>
        <v>-2.3755183301977354</v>
      </c>
      <c r="R14" s="18">
        <f>100*P14/'2019'!P14-100</f>
        <v>-28.795585412667947</v>
      </c>
      <c r="S14" s="14">
        <f t="shared" si="0"/>
        <v>3.5041053994069582</v>
      </c>
    </row>
    <row r="15" spans="1:20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645071</v>
      </c>
      <c r="H15" s="18">
        <f>100*G15/'2019'!G15-100</f>
        <v>-5.842521799800906</v>
      </c>
      <c r="I15" s="9">
        <f t="shared" si="1"/>
        <v>516544</v>
      </c>
      <c r="J15" s="9">
        <f t="shared" ref="J15" si="14">SUM(J30,J45,J60,J75,J90,J105,J120,J135,J150,J165,J180,J195)</f>
        <v>128527</v>
      </c>
      <c r="K15" s="18">
        <f>100*I15/'2019'!I15-100</f>
        <v>-0.47110825084924102</v>
      </c>
      <c r="L15" s="18">
        <f>100*J15/'2019'!J15-100</f>
        <v>-22.624902925187683</v>
      </c>
      <c r="M15" s="9">
        <f>SUM(M30,M45,M60,M75,M90,M105,M120,M135,M150,M165,M180,M195)</f>
        <v>1993435</v>
      </c>
      <c r="N15" s="18">
        <f>100*M15/'2019'!M15-100</f>
        <v>-5.1327090812872882</v>
      </c>
      <c r="O15" s="9">
        <f t="shared" ref="O15:P15" si="15">SUM(O30,O45,O60,O75,O90,O105,O120,O135,O150,O165,O180,O195)</f>
        <v>1594796</v>
      </c>
      <c r="P15" s="9">
        <f t="shared" si="15"/>
        <v>398639</v>
      </c>
      <c r="Q15" s="18">
        <f>100*O15/'2019'!O15-100</f>
        <v>0.6984122975118936</v>
      </c>
      <c r="R15" s="18">
        <f>100*P15/'2019'!P15-100</f>
        <v>-22.976197606815148</v>
      </c>
      <c r="S15" s="14">
        <f t="shared" si="0"/>
        <v>3.0902567314295637</v>
      </c>
    </row>
    <row r="16" spans="1:20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66496</v>
      </c>
      <c r="H16" s="18">
        <f>100*G16/'2019'!G16-100</f>
        <v>-13.631463417802081</v>
      </c>
      <c r="I16" s="9">
        <f t="shared" si="1"/>
        <v>56077</v>
      </c>
      <c r="J16" s="9">
        <f t="shared" ref="J16" si="16">SUM(J31,J46,J61,J76,J91,J106,J121,J136,J151,J166,J181,J196)</f>
        <v>10419</v>
      </c>
      <c r="K16" s="18">
        <f>100*I16/'2019'!I16-100</f>
        <v>-8.2929940472296693</v>
      </c>
      <c r="L16" s="18">
        <f>100*J16/'2019'!J16-100</f>
        <v>-34.235940162847939</v>
      </c>
      <c r="M16" s="9">
        <f t="shared" ref="M16" si="17">SUM(M31,M46,M61,M76,M91,M106,M121,M136,M151,M166,M181,M196)</f>
        <v>237097</v>
      </c>
      <c r="N16" s="18">
        <f>100*M16/'2019'!M16-100</f>
        <v>-6.5907353856578936</v>
      </c>
      <c r="O16" s="9">
        <f t="shared" ref="O16:P16" si="18">SUM(O31,O46,O61,O76,O91,O106,O121,O136,O151,O166,O181,O196)</f>
        <v>212333</v>
      </c>
      <c r="P16" s="9">
        <f t="shared" si="18"/>
        <v>24764</v>
      </c>
      <c r="Q16" s="18">
        <f>100*O16/'2019'!O16-100</f>
        <v>-3.2981896846180092</v>
      </c>
      <c r="R16" s="18">
        <f>100*P16/'2019'!P16-100</f>
        <v>-27.698461358792443</v>
      </c>
      <c r="S16" s="14">
        <f t="shared" si="0"/>
        <v>3.5655828922040422</v>
      </c>
    </row>
    <row r="17" spans="1:19" s="19" customFormat="1" x14ac:dyDescent="0.25">
      <c r="A17" s="2" t="s">
        <v>30</v>
      </c>
      <c r="B17" s="5" t="s">
        <v>93</v>
      </c>
      <c r="C17" s="3"/>
      <c r="D17" s="3"/>
      <c r="E17" s="3"/>
      <c r="F17" s="3"/>
      <c r="G17" s="9">
        <f t="shared" si="1"/>
        <v>160915</v>
      </c>
      <c r="H17" s="18">
        <f>100*G17/'2019'!G17-100</f>
        <v>-16.658034576699578</v>
      </c>
      <c r="I17" s="9">
        <f t="shared" si="1"/>
        <v>144118</v>
      </c>
      <c r="J17" s="9">
        <f t="shared" ref="J17" si="19">SUM(J32,J47,J62,J77,J92,J107,J122,J137,J152,J167,J182,J197)</f>
        <v>16797</v>
      </c>
      <c r="K17" s="18">
        <f>100*I17/'2019'!I17-100</f>
        <v>-13.842125400545214</v>
      </c>
      <c r="L17" s="18">
        <f>100*J17/'2019'!J17-100</f>
        <v>-34.910485933503836</v>
      </c>
      <c r="M17" s="9">
        <f t="shared" ref="M17" si="20">SUM(M32,M47,M62,M77,M92,M107,M122,M137,M152,M167,M182,M197)</f>
        <v>431366</v>
      </c>
      <c r="N17" s="18">
        <f>100*M17/'2019'!M17-100</f>
        <v>-13.675523260816931</v>
      </c>
      <c r="O17" s="9">
        <f t="shared" ref="O17:P17" si="21">SUM(O32,O47,O62,O77,O92,O107,O122,O137,O152,O167,O182,O197)</f>
        <v>395493</v>
      </c>
      <c r="P17" s="9">
        <f t="shared" si="21"/>
        <v>35873</v>
      </c>
      <c r="Q17" s="18">
        <f>100*O17/'2019'!O17-100</f>
        <v>-10.512632536417811</v>
      </c>
      <c r="R17" s="18">
        <f>100*P17/'2019'!P17-100</f>
        <v>-37.881175431609208</v>
      </c>
      <c r="S17" s="14">
        <f t="shared" si="0"/>
        <v>2.6807072056675887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111509</v>
      </c>
      <c r="H18" s="18">
        <f>100*G18/'2019'!G18-100</f>
        <v>-2.2416846387179419</v>
      </c>
      <c r="I18" s="9">
        <f t="shared" si="1"/>
        <v>90187</v>
      </c>
      <c r="J18" s="9">
        <f t="shared" ref="J18" si="22">SUM(J33,J48,J63,J78,J93,J108,J123,J138,J153,J168,J183,J198)</f>
        <v>21322</v>
      </c>
      <c r="K18" s="18">
        <f>100*I18/'2019'!I18-100</f>
        <v>-6.6503125905684612</v>
      </c>
      <c r="L18" s="18">
        <f>100*J18/'2019'!J18-100</f>
        <v>22.161109201329211</v>
      </c>
      <c r="M18" s="9">
        <f t="shared" ref="M18" si="23">SUM(M33,M48,M63,M78,M93,M108,M123,M138,M153,M168,M183,M198)</f>
        <v>265285</v>
      </c>
      <c r="N18" s="18">
        <f>100*M18/'2019'!M18-100</f>
        <v>0.81209053460409564</v>
      </c>
      <c r="O18" s="9">
        <f t="shared" ref="O18:P18" si="24">SUM(O33,O48,O63,O78,O93,O108,O123,O138,O153,O168,O183,O198)</f>
        <v>221791</v>
      </c>
      <c r="P18" s="9">
        <f t="shared" si="24"/>
        <v>43494</v>
      </c>
      <c r="Q18" s="18">
        <f>100*O18/'2019'!O18-100</f>
        <v>-2.6489513927295434</v>
      </c>
      <c r="R18" s="18">
        <f>100*P18/'2019'!P18-100</f>
        <v>23.135722779004581</v>
      </c>
      <c r="S18" s="14">
        <f t="shared" si="0"/>
        <v>2.3790456375718554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405082</v>
      </c>
      <c r="H19" s="18">
        <f>100*G19/'2019'!G19-100</f>
        <v>-11.15141997350436</v>
      </c>
      <c r="I19" s="9">
        <f t="shared" si="1"/>
        <v>340865</v>
      </c>
      <c r="J19" s="9">
        <f t="shared" ref="J19" si="25">SUM(J34,J49,J64,J79,J94,J109,J124,J139,J154,J169,J184,J199)</f>
        <v>64217</v>
      </c>
      <c r="K19" s="18">
        <f>100*I19/'2019'!I19-100</f>
        <v>-11.374089664622176</v>
      </c>
      <c r="L19" s="18">
        <f>100*J19/'2019'!J19-100</f>
        <v>-9.950499908852521</v>
      </c>
      <c r="M19" s="9">
        <f t="shared" ref="M19" si="26">SUM(M34,M49,M64,M79,M94,M109,M124,M139,M154,M169,M184,M199)</f>
        <v>824741</v>
      </c>
      <c r="N19" s="18">
        <f>100*M19/'2019'!M19-100</f>
        <v>-7.2450321145439318</v>
      </c>
      <c r="O19" s="9">
        <f t="shared" ref="O19:P19" si="27">SUM(O34,O49,O64,O79,O94,O109,O124,O139,O154,O169,O184,O199)</f>
        <v>690618</v>
      </c>
      <c r="P19" s="9">
        <f t="shared" si="27"/>
        <v>134123</v>
      </c>
      <c r="Q19" s="18">
        <f>100*O19/'2019'!O19-100</f>
        <v>-6.7295836163830813</v>
      </c>
      <c r="R19" s="18">
        <f>100*P19/'2019'!P19-100</f>
        <v>-9.8114501660906228</v>
      </c>
      <c r="S19" s="14">
        <f t="shared" si="0"/>
        <v>2.035985306678648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1374487</v>
      </c>
      <c r="H20" s="18">
        <f>100*G20/'2019'!G20-100</f>
        <v>4.1243322192290606</v>
      </c>
      <c r="I20" s="9">
        <f t="shared" si="1"/>
        <v>962153</v>
      </c>
      <c r="J20" s="9">
        <f t="shared" ref="J20" si="28">SUM(J35,J50,J65,J80,J95,J110,J125,J140,J155,J170,J185,J200)</f>
        <v>412334</v>
      </c>
      <c r="K20" s="18">
        <f>100*I20/'2019'!I20-100</f>
        <v>2.1091417722351906</v>
      </c>
      <c r="L20" s="18">
        <f>100*J20/'2019'!J20-100</f>
        <v>9.1509271637128933</v>
      </c>
      <c r="M20" s="9">
        <f t="shared" ref="M20" si="29">SUM(M35,M50,M65,M80,M95,M110,M125,M140,M155,M170,M185,M200)</f>
        <v>2483507</v>
      </c>
      <c r="N20" s="18">
        <f>100*M20/'2019'!M20-100</f>
        <v>2.1782187179601067</v>
      </c>
      <c r="O20" s="9">
        <f t="shared" ref="O20:P20" si="30">SUM(O35,O50,O65,O80,O95,O110,O125,O140,O155,O170,O185,O200)</f>
        <v>1730488</v>
      </c>
      <c r="P20" s="9">
        <f t="shared" si="30"/>
        <v>753019</v>
      </c>
      <c r="Q20" s="18">
        <f>100*O20/'2019'!O20-100</f>
        <v>0.90426710515573916</v>
      </c>
      <c r="R20" s="18">
        <f>100*P20/'2019'!P20-100</f>
        <v>5.2313914229496419</v>
      </c>
      <c r="S20" s="14">
        <f t="shared" si="0"/>
        <v>1.8068610325161314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1143204</v>
      </c>
      <c r="H21" s="18">
        <f>100*G21/'2019'!G21-100</f>
        <v>-0.68431326726789621</v>
      </c>
      <c r="I21" s="9">
        <f t="shared" si="1"/>
        <v>790172</v>
      </c>
      <c r="J21" s="9">
        <f t="shared" ref="J21" si="31">SUM(J36,J51,J66,J81,J96,J111,J126,J141,J156,J171,J186,J201)</f>
        <v>353032</v>
      </c>
      <c r="K21" s="18">
        <f>100*I21/'2019'!I21-100</f>
        <v>4.8837304995228124</v>
      </c>
      <c r="L21" s="18">
        <f>100*J21/'2019'!J21-100</f>
        <v>-11.232028000864972</v>
      </c>
      <c r="M21" s="9">
        <f t="shared" ref="M21" si="32">SUM(M36,M51,M66,M81,M96,M111,M126,M141,M156,M171,M186,M201)</f>
        <v>1899774</v>
      </c>
      <c r="N21" s="18">
        <f>100*M21/'2019'!M21-100</f>
        <v>-0.11761235870875453</v>
      </c>
      <c r="O21" s="9">
        <f t="shared" ref="O21:P21" si="33">SUM(O36,O51,O66,O81,O96,O111,O126,O141,O156,O171,O186,O201)</f>
        <v>1270110</v>
      </c>
      <c r="P21" s="9">
        <f t="shared" si="33"/>
        <v>629664</v>
      </c>
      <c r="Q21" s="18">
        <f>100*O21/'2019'!O21-100</f>
        <v>6.7079010777404733</v>
      </c>
      <c r="R21" s="18">
        <f>100*P21/'2019'!P21-100</f>
        <v>-11.532112012341528</v>
      </c>
      <c r="S21" s="14">
        <f t="shared" si="0"/>
        <v>1.6617978943390681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1158307</v>
      </c>
      <c r="H22" s="18">
        <f>100*G22/'2019'!G22-100</f>
        <v>3.7100076911299453</v>
      </c>
      <c r="I22" s="9">
        <f t="shared" si="1"/>
        <v>949063</v>
      </c>
      <c r="J22" s="9">
        <f t="shared" ref="J22" si="34">SUM(J37,J52,J67,J82,J97,J112,J127,J142,J157,J172,J187,J202)</f>
        <v>209244</v>
      </c>
      <c r="K22" s="18">
        <f>100*I22/'2019'!I22-100</f>
        <v>2.4695796758764459</v>
      </c>
      <c r="L22" s="18">
        <f>100*J22/'2019'!J22-100</f>
        <v>9.7351073258478777</v>
      </c>
      <c r="M22" s="9">
        <f t="shared" ref="M22" si="35">SUM(M37,M52,M67,M82,M97,M112,M127,M142,M157,M172,M187,M202)</f>
        <v>2256846</v>
      </c>
      <c r="N22" s="18">
        <f>100*M22/'2019'!M22-100</f>
        <v>3.7769191188338311</v>
      </c>
      <c r="O22" s="9">
        <f t="shared" ref="O22:P22" si="36">SUM(O37,O52,O67,O82,O97,O112,O127,O142,O157,O172,O187,O202)</f>
        <v>1875240</v>
      </c>
      <c r="P22" s="9">
        <f t="shared" si="36"/>
        <v>381606</v>
      </c>
      <c r="Q22" s="18">
        <f>100*O22/'2019'!O22-100</f>
        <v>3.5070317816993253</v>
      </c>
      <c r="R22" s="18">
        <f>100*P22/'2019'!P22-100</f>
        <v>5.1238822498801682</v>
      </c>
      <c r="S22" s="14">
        <f t="shared" si="0"/>
        <v>1.9484005535665414</v>
      </c>
    </row>
    <row r="23" spans="1:19" ht="33.75" customHeight="1" x14ac:dyDescent="0.25">
      <c r="A23" s="76" t="s">
        <v>16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</row>
    <row r="24" spans="1:19" x14ac:dyDescent="0.25">
      <c r="A24" s="2"/>
      <c r="B24" s="2" t="str">
        <f>'2025'!B24</f>
        <v>Insgesamt</v>
      </c>
      <c r="C24" s="9">
        <f>'2025'!C24</f>
        <v>4728</v>
      </c>
      <c r="D24" s="9">
        <f>'2025'!D24</f>
        <v>4444</v>
      </c>
      <c r="E24" s="9">
        <f>'2025'!E24</f>
        <v>348343</v>
      </c>
      <c r="F24" s="9">
        <f>'2025'!F24</f>
        <v>332004</v>
      </c>
      <c r="G24" s="9">
        <f>'2025'!G24</f>
        <v>1516865</v>
      </c>
      <c r="H24" s="18">
        <f>100*G24/'2019'!G24-100</f>
        <v>-6.7354438699689041</v>
      </c>
      <c r="I24" s="9">
        <f>'2025'!I24</f>
        <v>1181165</v>
      </c>
      <c r="J24" s="9">
        <f>'2025'!J24</f>
        <v>335700</v>
      </c>
      <c r="K24" s="18">
        <f>100*I24/'2019'!I24-100</f>
        <v>-4.5976538016683719</v>
      </c>
      <c r="L24" s="18">
        <f>100*J24/'2019'!J24-100</f>
        <v>-13.551347718265461</v>
      </c>
      <c r="M24" s="9">
        <f>'2025'!M24</f>
        <v>3411657</v>
      </c>
      <c r="N24" s="18">
        <f>100*M24/'2019'!M24-100</f>
        <v>-5.8613804669766978</v>
      </c>
      <c r="O24" s="9">
        <f>'2025'!O24</f>
        <v>2741878</v>
      </c>
      <c r="P24" s="9">
        <f>'2025'!P24</f>
        <v>669779</v>
      </c>
      <c r="Q24" s="18">
        <f>100*O24/'2019'!O24-100</f>
        <v>-2.4646729966661525</v>
      </c>
      <c r="R24" s="18">
        <f>100*P24/'2019'!P24-100</f>
        <v>-17.607643612977512</v>
      </c>
      <c r="S24" s="9">
        <f>'2025'!S24</f>
        <v>2.2000000000000002</v>
      </c>
    </row>
    <row r="25" spans="1:19" x14ac:dyDescent="0.25">
      <c r="A25" s="2"/>
      <c r="B25" s="2" t="str">
        <f>'2025'!B25</f>
        <v>davon:</v>
      </c>
      <c r="C25" s="9"/>
      <c r="D25" s="9"/>
      <c r="E25" s="9"/>
      <c r="F25" s="9"/>
      <c r="G25" s="9"/>
      <c r="H25" s="18"/>
      <c r="I25" s="9"/>
      <c r="J25" s="9"/>
      <c r="K25" s="18"/>
      <c r="L25" s="18"/>
      <c r="M25" s="9"/>
      <c r="N25" s="18"/>
      <c r="O25" s="9"/>
      <c r="P25" s="9"/>
      <c r="Q25" s="18"/>
      <c r="R25" s="18"/>
      <c r="S25" s="9"/>
    </row>
    <row r="26" spans="1:19" x14ac:dyDescent="0.25">
      <c r="A26" s="2" t="str">
        <f>'2025'!A26</f>
        <v>201</v>
      </c>
      <c r="B26" s="2" t="str">
        <f>'2025'!B26</f>
        <v>Eifel und Region Aachen</v>
      </c>
      <c r="C26" s="9">
        <f>'2025'!C26</f>
        <v>406</v>
      </c>
      <c r="D26" s="9">
        <f>'2025'!D26</f>
        <v>362</v>
      </c>
      <c r="E26" s="9">
        <f>'2025'!E26</f>
        <v>20852</v>
      </c>
      <c r="F26" s="9">
        <f>'2025'!F26</f>
        <v>19682</v>
      </c>
      <c r="G26" s="9">
        <f>'2025'!G26</f>
        <v>64191</v>
      </c>
      <c r="H26" s="18">
        <f>100*G26/'2019'!G26-100</f>
        <v>-7.0920959314527181</v>
      </c>
      <c r="I26" s="9">
        <f>'2025'!I26</f>
        <v>45674</v>
      </c>
      <c r="J26" s="9">
        <f>'2025'!J26</f>
        <v>18517</v>
      </c>
      <c r="K26" s="18">
        <f>100*I26/'2019'!I26-100</f>
        <v>-13.93793220402857</v>
      </c>
      <c r="L26" s="18">
        <f>100*J26/'2019'!J26-100</f>
        <v>15.586766541822726</v>
      </c>
      <c r="M26" s="9">
        <f>'2025'!M26</f>
        <v>160061</v>
      </c>
      <c r="N26" s="18">
        <f>100*M26/'2019'!M26-100</f>
        <v>1.9003539687794415</v>
      </c>
      <c r="O26" s="9">
        <f>'2025'!O26</f>
        <v>124459</v>
      </c>
      <c r="P26" s="9">
        <f>'2025'!P26</f>
        <v>35602</v>
      </c>
      <c r="Q26" s="18">
        <f>100*O26/'2019'!O26-100</f>
        <v>2.3225413946758238</v>
      </c>
      <c r="R26" s="18">
        <f>100*P26/'2019'!P26-100</f>
        <v>0.45144179222391756</v>
      </c>
      <c r="S26" s="9">
        <f>'2025'!S26</f>
        <v>2.5</v>
      </c>
    </row>
    <row r="27" spans="1:19" x14ac:dyDescent="0.25">
      <c r="A27" s="2" t="str">
        <f>'2025'!A27</f>
        <v>202</v>
      </c>
      <c r="B27" s="2" t="str">
        <f>'2025'!B27</f>
        <v>Niederrhein</v>
      </c>
      <c r="C27" s="9">
        <f>'2025'!C27</f>
        <v>512</v>
      </c>
      <c r="D27" s="9">
        <f>'2025'!D27</f>
        <v>478</v>
      </c>
      <c r="E27" s="9">
        <f>'2025'!E27</f>
        <v>30148</v>
      </c>
      <c r="F27" s="9">
        <f>'2025'!F27</f>
        <v>28391</v>
      </c>
      <c r="G27" s="9">
        <f>'2025'!G27</f>
        <v>121064</v>
      </c>
      <c r="H27" s="18">
        <f>100*G27/'2019'!G27-100</f>
        <v>-9.667213848679296</v>
      </c>
      <c r="I27" s="9">
        <f>'2025'!I27</f>
        <v>99639</v>
      </c>
      <c r="J27" s="9">
        <f>'2025'!J27</f>
        <v>21425</v>
      </c>
      <c r="K27" s="18">
        <f>100*I27/'2019'!I27-100</f>
        <v>-7.3530642416803857</v>
      </c>
      <c r="L27" s="18">
        <f>100*J27/'2019'!J27-100</f>
        <v>-19.068484871378388</v>
      </c>
      <c r="M27" s="9">
        <f>'2025'!M27</f>
        <v>267581</v>
      </c>
      <c r="N27" s="18">
        <f>100*M27/'2019'!M27-100</f>
        <v>-1.7030530789774332</v>
      </c>
      <c r="O27" s="9">
        <f>'2025'!O27</f>
        <v>223753</v>
      </c>
      <c r="P27" s="9">
        <f>'2025'!P27</f>
        <v>43828</v>
      </c>
      <c r="Q27" s="18">
        <f>100*O27/'2019'!O27-100</f>
        <v>0.72430495534428019</v>
      </c>
      <c r="R27" s="18">
        <f>100*P27/'2019'!P27-100</f>
        <v>-12.471791184870085</v>
      </c>
      <c r="S27" s="9">
        <f>'2025'!S27</f>
        <v>2.2000000000000002</v>
      </c>
    </row>
    <row r="28" spans="1:19" x14ac:dyDescent="0.25">
      <c r="A28" s="2" t="str">
        <f>'2025'!A28</f>
        <v>203</v>
      </c>
      <c r="B28" s="2" t="str">
        <f>'2025'!B28</f>
        <v>Münsterland</v>
      </c>
      <c r="C28" s="9">
        <f>'2025'!C28</f>
        <v>549</v>
      </c>
      <c r="D28" s="9">
        <f>'2025'!D28</f>
        <v>521</v>
      </c>
      <c r="E28" s="9">
        <f>'2025'!E28</f>
        <v>28674</v>
      </c>
      <c r="F28" s="9">
        <f>'2025'!F28</f>
        <v>27469</v>
      </c>
      <c r="G28" s="9">
        <f>'2025'!G28</f>
        <v>100572</v>
      </c>
      <c r="H28" s="18">
        <f>100*G28/'2019'!G28-100</f>
        <v>0.80081785653433712</v>
      </c>
      <c r="I28" s="9">
        <f>'2025'!I28</f>
        <v>87247</v>
      </c>
      <c r="J28" s="9">
        <f>'2025'!J28</f>
        <v>13325</v>
      </c>
      <c r="K28" s="18">
        <f>100*I28/'2019'!I28-100</f>
        <v>-2.7531014189061125</v>
      </c>
      <c r="L28" s="18">
        <f>100*J28/'2019'!J28-100</f>
        <v>32.507955449482893</v>
      </c>
      <c r="M28" s="9">
        <f>'2025'!M28</f>
        <v>267677</v>
      </c>
      <c r="N28" s="18">
        <f>100*M28/'2019'!M28-100</f>
        <v>7.7648053464310181</v>
      </c>
      <c r="O28" s="9">
        <f>'2025'!O28</f>
        <v>237877</v>
      </c>
      <c r="P28" s="9">
        <f>'2025'!P28</f>
        <v>29800</v>
      </c>
      <c r="Q28" s="18">
        <f>100*O28/'2019'!O28-100</f>
        <v>5.9887896772353741</v>
      </c>
      <c r="R28" s="18">
        <f>100*P28/'2019'!P28-100</f>
        <v>24.405109793771402</v>
      </c>
      <c r="S28" s="9">
        <f>'2025'!S28</f>
        <v>2.7</v>
      </c>
    </row>
    <row r="29" spans="1:19" x14ac:dyDescent="0.25">
      <c r="A29" s="2" t="str">
        <f>'2025'!A29</f>
        <v>204</v>
      </c>
      <c r="B29" s="2" t="str">
        <f>'2025'!B29</f>
        <v>Teutoburger Wald</v>
      </c>
      <c r="C29" s="9">
        <f>'2025'!C29</f>
        <v>694</v>
      </c>
      <c r="D29" s="9">
        <f>'2025'!D29</f>
        <v>633</v>
      </c>
      <c r="E29" s="9">
        <f>'2025'!E29</f>
        <v>40302</v>
      </c>
      <c r="F29" s="9">
        <f>'2025'!F29</f>
        <v>37415</v>
      </c>
      <c r="G29" s="9">
        <f>'2025'!G29</f>
        <v>114852</v>
      </c>
      <c r="H29" s="18">
        <f>100*G29/'2019'!G29-100</f>
        <v>-12.708534425756042</v>
      </c>
      <c r="I29" s="9">
        <f>'2025'!I29</f>
        <v>105432</v>
      </c>
      <c r="J29" s="9">
        <f>'2025'!J29</f>
        <v>9420</v>
      </c>
      <c r="K29" s="18">
        <f>100*I29/'2019'!I29-100</f>
        <v>-9.7127785294671725</v>
      </c>
      <c r="L29" s="18">
        <f>100*J29/'2019'!J29-100</f>
        <v>-36.347050476383536</v>
      </c>
      <c r="M29" s="9">
        <f>'2025'!M29</f>
        <v>422222</v>
      </c>
      <c r="N29" s="18">
        <f>100*M29/'2019'!M29-100</f>
        <v>-4.1365358810828212</v>
      </c>
      <c r="O29" s="9">
        <f>'2025'!O29</f>
        <v>399524</v>
      </c>
      <c r="P29" s="9">
        <f>'2025'!P29</f>
        <v>22698</v>
      </c>
      <c r="Q29" s="18">
        <f>100*O29/'2019'!O29-100</f>
        <v>-1.5521545107103378</v>
      </c>
      <c r="R29" s="18">
        <f>100*P29/'2019'!P29-100</f>
        <v>-34.432953954590104</v>
      </c>
      <c r="S29" s="9">
        <f>'2025'!S29</f>
        <v>3.7</v>
      </c>
    </row>
    <row r="30" spans="1:19" x14ac:dyDescent="0.25">
      <c r="A30" s="2" t="str">
        <f>'2025'!A30</f>
        <v>205</v>
      </c>
      <c r="B30" s="2" t="str">
        <f>'2025'!B30</f>
        <v>Sauerland</v>
      </c>
      <c r="C30" s="9">
        <f>'2025'!C30</f>
        <v>758</v>
      </c>
      <c r="D30" s="9">
        <f>'2025'!D30</f>
        <v>729</v>
      </c>
      <c r="E30" s="9">
        <f>'2025'!E30</f>
        <v>43211</v>
      </c>
      <c r="F30" s="9">
        <f>'2025'!F30</f>
        <v>41803</v>
      </c>
      <c r="G30" s="9">
        <f>'2025'!G30</f>
        <v>155964</v>
      </c>
      <c r="H30" s="18">
        <f>100*G30/'2019'!G30-100</f>
        <v>-6.5417872615816037</v>
      </c>
      <c r="I30" s="9">
        <f>'2025'!I30</f>
        <v>122767</v>
      </c>
      <c r="J30" s="9">
        <f>'2025'!J30</f>
        <v>33197</v>
      </c>
      <c r="K30" s="18">
        <f>100*I30/'2019'!I30-100</f>
        <v>-1.5161603439838984</v>
      </c>
      <c r="L30" s="18">
        <f>100*J30/'2019'!J30-100</f>
        <v>-21.378836680560823</v>
      </c>
      <c r="M30" s="9">
        <f>'2025'!M30</f>
        <v>461072</v>
      </c>
      <c r="N30" s="18">
        <f>100*M30/'2019'!M30-100</f>
        <v>-8.0953187757258007</v>
      </c>
      <c r="O30" s="9">
        <f>'2025'!O30</f>
        <v>367385</v>
      </c>
      <c r="P30" s="9">
        <f>'2025'!P30</f>
        <v>93687</v>
      </c>
      <c r="Q30" s="18">
        <f>100*O30/'2019'!O30-100</f>
        <v>-2.6116208113202077</v>
      </c>
      <c r="R30" s="18">
        <f>100*P30/'2019'!P30-100</f>
        <v>-24.717954487014651</v>
      </c>
      <c r="S30" s="9">
        <f>'2025'!S30</f>
        <v>3</v>
      </c>
    </row>
    <row r="31" spans="1:19" x14ac:dyDescent="0.25">
      <c r="A31" s="2" t="str">
        <f>'2025'!A31</f>
        <v>206</v>
      </c>
      <c r="B31" s="2" t="str">
        <f>'2025'!B31</f>
        <v>Siegerland-Wittgenstein</v>
      </c>
      <c r="C31" s="9">
        <f>'2025'!C31</f>
        <v>96</v>
      </c>
      <c r="D31" s="9">
        <f>'2025'!D31</f>
        <v>91</v>
      </c>
      <c r="E31" s="9">
        <f>'2025'!E31</f>
        <v>5079</v>
      </c>
      <c r="F31" s="9">
        <f>'2025'!F31</f>
        <v>4823</v>
      </c>
      <c r="G31" s="9">
        <f>'2025'!G31</f>
        <v>13648</v>
      </c>
      <c r="H31" s="18">
        <f>100*G31/'2019'!G31-100</f>
        <v>-17.529760106350835</v>
      </c>
      <c r="I31" s="9">
        <f>'2025'!I31</f>
        <v>11517</v>
      </c>
      <c r="J31" s="9">
        <f>'2025'!J31</f>
        <v>2131</v>
      </c>
      <c r="K31" s="18">
        <f>100*I31/'2019'!I31-100</f>
        <v>-12.063831411773691</v>
      </c>
      <c r="L31" s="18">
        <f>100*J31/'2019'!J31-100</f>
        <v>-38.267670915411358</v>
      </c>
      <c r="M31" s="9">
        <f>'2025'!M31</f>
        <v>51697</v>
      </c>
      <c r="N31" s="18">
        <f>100*M31/'2019'!M31-100</f>
        <v>-7.4177546159494199</v>
      </c>
      <c r="O31" s="9">
        <f>'2025'!O31</f>
        <v>47079</v>
      </c>
      <c r="P31" s="9">
        <f>'2025'!P31</f>
        <v>4618</v>
      </c>
      <c r="Q31" s="18">
        <f>100*O31/'2019'!O31-100</f>
        <v>-2.9958996971133018</v>
      </c>
      <c r="R31" s="18">
        <f>100*P31/'2019'!P31-100</f>
        <v>-36.791678072816865</v>
      </c>
      <c r="S31" s="9">
        <f>'2025'!S31</f>
        <v>3.8</v>
      </c>
    </row>
    <row r="32" spans="1:19" x14ac:dyDescent="0.25">
      <c r="A32" s="2" t="str">
        <f>'2025'!A32</f>
        <v>207</v>
      </c>
      <c r="B32" s="2" t="str">
        <f>'2025'!B32</f>
        <v>Bergisches Land</v>
      </c>
      <c r="C32" s="9">
        <f>'2025'!C32</f>
        <v>172</v>
      </c>
      <c r="D32" s="9">
        <f>'2025'!D32</f>
        <v>163</v>
      </c>
      <c r="E32" s="9">
        <f>'2025'!E32</f>
        <v>10431</v>
      </c>
      <c r="F32" s="9">
        <f>'2025'!F32</f>
        <v>9926</v>
      </c>
      <c r="G32" s="9">
        <f>'2025'!G32</f>
        <v>32399</v>
      </c>
      <c r="H32" s="18">
        <f>100*G32/'2019'!G32-100</f>
        <v>-22.220621774096742</v>
      </c>
      <c r="I32" s="9">
        <f>'2025'!I32</f>
        <v>29250</v>
      </c>
      <c r="J32" s="9">
        <f>'2025'!J32</f>
        <v>3149</v>
      </c>
      <c r="K32" s="18">
        <f>100*I32/'2019'!I32-100</f>
        <v>-17.876295027655331</v>
      </c>
      <c r="L32" s="18">
        <f>100*J32/'2019'!J32-100</f>
        <v>-47.846969195097714</v>
      </c>
      <c r="M32" s="9">
        <f>'2025'!M32</f>
        <v>91545</v>
      </c>
      <c r="N32" s="18">
        <f>100*M32/'2019'!M32-100</f>
        <v>-17.513650862302001</v>
      </c>
      <c r="O32" s="9">
        <f>'2025'!O32</f>
        <v>84526</v>
      </c>
      <c r="P32" s="9">
        <f>'2025'!P32</f>
        <v>7019</v>
      </c>
      <c r="Q32" s="18">
        <f>100*O32/'2019'!O32-100</f>
        <v>-13.349325460286224</v>
      </c>
      <c r="R32" s="18">
        <f>100*P32/'2019'!P32-100</f>
        <v>-47.751972606818519</v>
      </c>
      <c r="S32" s="9">
        <f>'2025'!S32</f>
        <v>2.8</v>
      </c>
    </row>
    <row r="33" spans="1:20" x14ac:dyDescent="0.25">
      <c r="A33" s="2" t="str">
        <f>'2025'!A33</f>
        <v>208</v>
      </c>
      <c r="B33" s="2" t="str">
        <f>'2025'!B33</f>
        <v>Bergisches Städtedreieck</v>
      </c>
      <c r="C33" s="9">
        <f>'2025'!C33</f>
        <v>71</v>
      </c>
      <c r="D33" s="9">
        <f>'2025'!D33</f>
        <v>70</v>
      </c>
      <c r="E33" s="9">
        <f>'2025'!E33</f>
        <v>6000</v>
      </c>
      <c r="F33" s="9">
        <f>'2025'!F33</f>
        <v>5656</v>
      </c>
      <c r="G33" s="9">
        <f>'2025'!G33</f>
        <v>25329</v>
      </c>
      <c r="H33" s="18">
        <f>100*G33/'2019'!G33-100</f>
        <v>-2.6069904256546295</v>
      </c>
      <c r="I33" s="9">
        <f>'2025'!I33</f>
        <v>20376</v>
      </c>
      <c r="J33" s="9">
        <f>'2025'!J33</f>
        <v>4953</v>
      </c>
      <c r="K33" s="18">
        <f>100*I33/'2019'!I33-100</f>
        <v>-7.1666135131441138</v>
      </c>
      <c r="L33" s="18">
        <f>100*J33/'2019'!J33-100</f>
        <v>22.055199605717107</v>
      </c>
      <c r="M33" s="9">
        <f>'2025'!M33</f>
        <v>60596</v>
      </c>
      <c r="N33" s="18">
        <f>100*M33/'2019'!M33-100</f>
        <v>-3.047951232780278</v>
      </c>
      <c r="O33" s="9">
        <f>'2025'!O33</f>
        <v>51639</v>
      </c>
      <c r="P33" s="9">
        <f>'2025'!P33</f>
        <v>8957</v>
      </c>
      <c r="Q33" s="18">
        <f>100*O33/'2019'!O33-100</f>
        <v>-5.2164974945393823</v>
      </c>
      <c r="R33" s="18">
        <f>100*P33/'2019'!P33-100</f>
        <v>11.683291770573561</v>
      </c>
      <c r="S33" s="9">
        <f>'2025'!S33</f>
        <v>2.4</v>
      </c>
    </row>
    <row r="34" spans="1:20" x14ac:dyDescent="0.25">
      <c r="A34" s="2" t="str">
        <f>'2025'!A34</f>
        <v>209</v>
      </c>
      <c r="B34" s="2" t="str">
        <f>'2025'!B34</f>
        <v>Bonn und Rhein-Sieg-Kreis</v>
      </c>
      <c r="C34" s="9">
        <f>'2025'!C34</f>
        <v>217</v>
      </c>
      <c r="D34" s="9">
        <f>'2025'!D34</f>
        <v>204</v>
      </c>
      <c r="E34" s="9">
        <f>'2025'!E34</f>
        <v>19801</v>
      </c>
      <c r="F34" s="9">
        <f>'2025'!F34</f>
        <v>18964</v>
      </c>
      <c r="G34" s="9">
        <f>'2025'!G34</f>
        <v>81731</v>
      </c>
      <c r="H34" s="18">
        <f>100*G34/'2019'!G34-100</f>
        <v>-19.205409306141817</v>
      </c>
      <c r="I34" s="9">
        <f>'2025'!I34</f>
        <v>69657</v>
      </c>
      <c r="J34" s="9">
        <f>'2025'!J34</f>
        <v>12074</v>
      </c>
      <c r="K34" s="18">
        <f>100*I34/'2019'!I34-100</f>
        <v>-18.738917405506299</v>
      </c>
      <c r="L34" s="18">
        <f>100*J34/'2019'!J34-100</f>
        <v>-21.795453073385588</v>
      </c>
      <c r="M34" s="9">
        <f>'2025'!M34</f>
        <v>168258</v>
      </c>
      <c r="N34" s="18">
        <f>100*M34/'2019'!M34-100</f>
        <v>-12.775398907217138</v>
      </c>
      <c r="O34" s="9">
        <f>'2025'!O34</f>
        <v>142251</v>
      </c>
      <c r="P34" s="9">
        <f>'2025'!P34</f>
        <v>26007</v>
      </c>
      <c r="Q34" s="18">
        <f>100*O34/'2019'!O34-100</f>
        <v>-12.751928950822489</v>
      </c>
      <c r="R34" s="18">
        <f>100*P34/'2019'!P34-100</f>
        <v>-12.903549899531143</v>
      </c>
      <c r="S34" s="9">
        <f>'2025'!S34</f>
        <v>2.1</v>
      </c>
    </row>
    <row r="35" spans="1:20" x14ac:dyDescent="0.25">
      <c r="A35" s="2" t="str">
        <f>'2025'!A35</f>
        <v>210</v>
      </c>
      <c r="B35" s="2" t="str">
        <f>'2025'!B35</f>
        <v>Köln und Rhein-Erft-Kreis</v>
      </c>
      <c r="C35" s="9">
        <f>'2025'!C35</f>
        <v>356</v>
      </c>
      <c r="D35" s="9">
        <f>'2025'!D35</f>
        <v>337</v>
      </c>
      <c r="E35" s="9">
        <f>'2025'!E35</f>
        <v>47256</v>
      </c>
      <c r="F35" s="9">
        <f>'2025'!F35</f>
        <v>45274</v>
      </c>
      <c r="G35" s="9">
        <f>'2025'!G35</f>
        <v>283411</v>
      </c>
      <c r="H35" s="18">
        <f>100*G35/'2019'!G35-100</f>
        <v>-7.8092369347273092</v>
      </c>
      <c r="I35" s="9">
        <f>'2025'!I35</f>
        <v>203356</v>
      </c>
      <c r="J35" s="9">
        <f>'2025'!J35</f>
        <v>80055</v>
      </c>
      <c r="K35" s="18">
        <f>100*I35/'2019'!I35-100</f>
        <v>-2.6739349966258743</v>
      </c>
      <c r="L35" s="18">
        <f>100*J35/'2019'!J35-100</f>
        <v>-18.7052551408987</v>
      </c>
      <c r="M35" s="9">
        <f>'2025'!M35</f>
        <v>492178</v>
      </c>
      <c r="N35" s="18">
        <f>100*M35/'2019'!M35-100</f>
        <v>-16.198775446267433</v>
      </c>
      <c r="O35" s="9">
        <f>'2025'!O35</f>
        <v>354658</v>
      </c>
      <c r="P35" s="9">
        <f>'2025'!P35</f>
        <v>137520</v>
      </c>
      <c r="Q35" s="18">
        <f>100*O35/'2019'!O35-100</f>
        <v>-9.369266230878921</v>
      </c>
      <c r="R35" s="18">
        <f>100*P35/'2019'!P35-100</f>
        <v>-29.834586773064487</v>
      </c>
      <c r="S35" s="9">
        <f>'2025'!S35</f>
        <v>1.7</v>
      </c>
    </row>
    <row r="36" spans="1:20" x14ac:dyDescent="0.25">
      <c r="A36" s="2" t="str">
        <f>'2025'!A36</f>
        <v>211</v>
      </c>
      <c r="B36" s="2" t="str">
        <f>'2025'!B36</f>
        <v>Düsseldorf und Kreis Mettmann</v>
      </c>
      <c r="C36" s="9">
        <f>'2025'!C36</f>
        <v>322</v>
      </c>
      <c r="D36" s="9">
        <f>'2025'!D36</f>
        <v>299</v>
      </c>
      <c r="E36" s="9">
        <f>'2025'!E36</f>
        <v>45489</v>
      </c>
      <c r="F36" s="9">
        <f>'2025'!F36</f>
        <v>43547</v>
      </c>
      <c r="G36" s="9">
        <f>'2025'!G36</f>
        <v>269921</v>
      </c>
      <c r="H36" s="18">
        <f>100*G36/'2019'!G36-100</f>
        <v>-5.508042918905673</v>
      </c>
      <c r="I36" s="9">
        <f>'2025'!I36</f>
        <v>178862</v>
      </c>
      <c r="J36" s="9">
        <f>'2025'!J36</f>
        <v>91059</v>
      </c>
      <c r="K36" s="18">
        <f>100*I36/'2019'!I36-100</f>
        <v>0.68110688311980994</v>
      </c>
      <c r="L36" s="18">
        <f>100*J36/'2019'!J36-100</f>
        <v>-15.688453098525045</v>
      </c>
      <c r="M36" s="9">
        <f>'2025'!M36</f>
        <v>468640</v>
      </c>
      <c r="N36" s="18">
        <f>100*M36/'2019'!M36-100</f>
        <v>-6.3669439188662693</v>
      </c>
      <c r="O36" s="9">
        <f>'2025'!O36</f>
        <v>293406</v>
      </c>
      <c r="P36" s="9">
        <f>'2025'!P36</f>
        <v>175234</v>
      </c>
      <c r="Q36" s="18">
        <f>100*O36/'2019'!O36-100</f>
        <v>-0.36606403064342885</v>
      </c>
      <c r="R36" s="18">
        <f>100*P36/'2019'!P36-100</f>
        <v>-14.94444794998617</v>
      </c>
      <c r="S36" s="9">
        <f>'2025'!S36</f>
        <v>1.7</v>
      </c>
    </row>
    <row r="37" spans="1:20" x14ac:dyDescent="0.25">
      <c r="A37" s="2" t="str">
        <f>'2025'!A37</f>
        <v>212</v>
      </c>
      <c r="B37" s="2" t="str">
        <f>'2025'!B37</f>
        <v>Ruhrgebiet</v>
      </c>
      <c r="C37" s="9">
        <f>'2025'!C37</f>
        <v>575</v>
      </c>
      <c r="D37" s="9">
        <f>'2025'!D37</f>
        <v>557</v>
      </c>
      <c r="E37" s="9">
        <f>'2025'!E37</f>
        <v>51100</v>
      </c>
      <c r="F37" s="9">
        <f>'2025'!F37</f>
        <v>49054</v>
      </c>
      <c r="G37" s="9">
        <f>'2025'!G37</f>
        <v>253783</v>
      </c>
      <c r="H37" s="18">
        <f>100*G37/'2019'!G37-100</f>
        <v>2.9002959899444534</v>
      </c>
      <c r="I37" s="9">
        <f>'2025'!I37</f>
        <v>207388</v>
      </c>
      <c r="J37" s="9">
        <f>'2025'!J37</f>
        <v>46395</v>
      </c>
      <c r="K37" s="18">
        <f>100*I37/'2019'!I37-100</f>
        <v>1.9887481312455719</v>
      </c>
      <c r="L37" s="18">
        <f>100*J37/'2019'!J37-100</f>
        <v>7.1824608418426266</v>
      </c>
      <c r="M37" s="9">
        <f>'2025'!M37</f>
        <v>500130</v>
      </c>
      <c r="N37" s="18">
        <f>100*M37/'2019'!M37-100</f>
        <v>1.1954142065711295</v>
      </c>
      <c r="O37" s="9">
        <f>'2025'!O37</f>
        <v>415321</v>
      </c>
      <c r="P37" s="9">
        <f>'2025'!P37</f>
        <v>84809</v>
      </c>
      <c r="Q37" s="18">
        <f>100*O37/'2019'!O37-100</f>
        <v>1.1793510037029762</v>
      </c>
      <c r="R37" s="18">
        <f>100*P37/'2019'!P37-100</f>
        <v>1.2741515607461054</v>
      </c>
      <c r="S37" s="9">
        <f>'2025'!S37</f>
        <v>2</v>
      </c>
    </row>
    <row r="38" spans="1:20" ht="33.75" customHeight="1" x14ac:dyDescent="0.25">
      <c r="A38" s="76" t="s">
        <v>42</v>
      </c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</row>
    <row r="39" spans="1:20" x14ac:dyDescent="0.25">
      <c r="A39" s="2"/>
      <c r="B39" s="2" t="str">
        <f>'2025'!B39</f>
        <v>Insgesamt</v>
      </c>
      <c r="C39" s="9">
        <f>'2025'!C39</f>
        <v>4706</v>
      </c>
      <c r="D39" s="9">
        <f>'2025'!D39</f>
        <v>4458</v>
      </c>
      <c r="E39" s="9">
        <f>'2025'!E39</f>
        <v>347848</v>
      </c>
      <c r="F39" s="9">
        <f>'2025'!F39</f>
        <v>331948</v>
      </c>
      <c r="G39" s="9">
        <f>'2025'!G39</f>
        <v>1623400</v>
      </c>
      <c r="H39" s="18">
        <f>100*G39/'2019'!G39-100</f>
        <v>-2.588655184600924</v>
      </c>
      <c r="I39" s="9">
        <f>'2025'!I39</f>
        <v>1265529</v>
      </c>
      <c r="J39" s="9">
        <f>'2025'!J39</f>
        <v>357871</v>
      </c>
      <c r="K39" s="18">
        <f>100*I39/'2019'!I39-100</f>
        <v>-3.1995061796386324</v>
      </c>
      <c r="L39" s="18">
        <f>100*J39/'2019'!J39-100</f>
        <v>-0.36527341216037712</v>
      </c>
      <c r="M39" s="9">
        <f>'2025'!M39</f>
        <v>3549277</v>
      </c>
      <c r="N39" s="18">
        <f>100*M39/'2019'!M39-100</f>
        <v>-1.2553145199835996</v>
      </c>
      <c r="O39" s="9">
        <f>'2025'!O39</f>
        <v>2828173</v>
      </c>
      <c r="P39" s="9">
        <f>'2025'!P39</f>
        <v>721104</v>
      </c>
      <c r="Q39" s="18">
        <f>100*O39/'2019'!O39-100</f>
        <v>-0.26529642105501239</v>
      </c>
      <c r="R39" s="18">
        <f>100*P39/'2019'!P39-100</f>
        <v>-4.955568853120198</v>
      </c>
      <c r="S39" s="9">
        <f>'2025'!S39</f>
        <v>2.2000000000000002</v>
      </c>
      <c r="T39" s="14"/>
    </row>
    <row r="40" spans="1:20" x14ac:dyDescent="0.25">
      <c r="A40" s="2"/>
      <c r="B40" s="2" t="str">
        <f>'2025'!B40</f>
        <v>davon:</v>
      </c>
      <c r="C40" s="9"/>
      <c r="D40" s="9"/>
      <c r="E40" s="9"/>
      <c r="F40" s="9"/>
      <c r="G40" s="9"/>
      <c r="H40" s="18"/>
      <c r="I40" s="9"/>
      <c r="J40" s="9"/>
      <c r="K40" s="18"/>
      <c r="L40" s="18"/>
      <c r="M40" s="9"/>
      <c r="N40" s="18"/>
      <c r="O40" s="9"/>
      <c r="P40" s="9"/>
      <c r="Q40" s="18"/>
      <c r="R40" s="18"/>
      <c r="S40" s="9"/>
    </row>
    <row r="41" spans="1:20" x14ac:dyDescent="0.25">
      <c r="A41" s="2" t="str">
        <f>'2025'!A41</f>
        <v>201</v>
      </c>
      <c r="B41" s="2" t="str">
        <f>'2025'!B41</f>
        <v>Eifel und Region Aachen</v>
      </c>
      <c r="C41" s="9">
        <f>'2025'!C41</f>
        <v>402</v>
      </c>
      <c r="D41" s="9">
        <f>'2025'!D41</f>
        <v>367</v>
      </c>
      <c r="E41" s="9">
        <f>'2025'!E41</f>
        <v>20745</v>
      </c>
      <c r="F41" s="9">
        <f>'2025'!F41</f>
        <v>19761</v>
      </c>
      <c r="G41" s="9">
        <f>'2025'!G41</f>
        <v>69102</v>
      </c>
      <c r="H41" s="18">
        <f>100*G41/'2019'!G41-100</f>
        <v>-1.5697111275710824</v>
      </c>
      <c r="I41" s="9">
        <f>'2025'!I41</f>
        <v>48741</v>
      </c>
      <c r="J41" s="9">
        <f>'2025'!J41</f>
        <v>20361</v>
      </c>
      <c r="K41" s="18">
        <f>100*I41/'2019'!I41-100</f>
        <v>-7.5912408759124048</v>
      </c>
      <c r="L41" s="18">
        <f>100*J41/'2019'!J41-100</f>
        <v>16.621799644882302</v>
      </c>
      <c r="M41" s="9">
        <f>'2025'!M41</f>
        <v>159393</v>
      </c>
      <c r="N41" s="18">
        <f>100*M41/'2019'!M41-100</f>
        <v>2.8123044771113257</v>
      </c>
      <c r="O41" s="9">
        <f>'2025'!O41</f>
        <v>121537</v>
      </c>
      <c r="P41" s="9">
        <f>'2025'!P41</f>
        <v>37856</v>
      </c>
      <c r="Q41" s="18">
        <f>100*O41/'2019'!O41-100</f>
        <v>2.3590149575528869</v>
      </c>
      <c r="R41" s="18">
        <f>100*P41/'2019'!P41-100</f>
        <v>4.2951208088822739</v>
      </c>
      <c r="S41" s="9">
        <f>'2025'!S41</f>
        <v>2.2999999999999998</v>
      </c>
    </row>
    <row r="42" spans="1:20" x14ac:dyDescent="0.25">
      <c r="A42" s="2" t="str">
        <f>'2025'!A42</f>
        <v>202</v>
      </c>
      <c r="B42" s="2" t="str">
        <f>'2025'!B42</f>
        <v>Niederrhein</v>
      </c>
      <c r="C42" s="9">
        <f>'2025'!C42</f>
        <v>511</v>
      </c>
      <c r="D42" s="9">
        <f>'2025'!D42</f>
        <v>478</v>
      </c>
      <c r="E42" s="9">
        <f>'2025'!E42</f>
        <v>30080</v>
      </c>
      <c r="F42" s="9">
        <f>'2025'!F42</f>
        <v>28285</v>
      </c>
      <c r="G42" s="9">
        <f>'2025'!G42</f>
        <v>125501</v>
      </c>
      <c r="H42" s="18">
        <f>100*G42/'2019'!G42-100</f>
        <v>-9.5370931003661781</v>
      </c>
      <c r="I42" s="9">
        <f>'2025'!I42</f>
        <v>105017</v>
      </c>
      <c r="J42" s="9">
        <f>'2025'!J42</f>
        <v>20484</v>
      </c>
      <c r="K42" s="18">
        <f>100*I42/'2019'!I42-100</f>
        <v>-7.3866993553393883</v>
      </c>
      <c r="L42" s="18">
        <f>100*J42/'2019'!J42-100</f>
        <v>-19.160187852717158</v>
      </c>
      <c r="M42" s="9">
        <f>'2025'!M42</f>
        <v>273069</v>
      </c>
      <c r="N42" s="18">
        <f>100*M42/'2019'!M42-100</f>
        <v>-7.4284961503551017E-2</v>
      </c>
      <c r="O42" s="9">
        <f>'2025'!O42</f>
        <v>232531</v>
      </c>
      <c r="P42" s="9">
        <f>'2025'!P42</f>
        <v>40538</v>
      </c>
      <c r="Q42" s="18">
        <f>100*O42/'2019'!O42-100</f>
        <v>2.2568261074147244</v>
      </c>
      <c r="R42" s="18">
        <f>100*P42/'2019'!P42-100</f>
        <v>-11.629934820046657</v>
      </c>
      <c r="S42" s="9">
        <f>'2025'!S42</f>
        <v>2.2000000000000002</v>
      </c>
    </row>
    <row r="43" spans="1:20" x14ac:dyDescent="0.25">
      <c r="A43" s="2" t="str">
        <f>'2025'!A43</f>
        <v>203</v>
      </c>
      <c r="B43" s="2" t="str">
        <f>'2025'!B43</f>
        <v>Münsterland</v>
      </c>
      <c r="C43" s="9">
        <f>'2025'!C43</f>
        <v>545</v>
      </c>
      <c r="D43" s="9">
        <f>'2025'!D43</f>
        <v>523</v>
      </c>
      <c r="E43" s="9">
        <f>'2025'!E43</f>
        <v>28627</v>
      </c>
      <c r="F43" s="9">
        <f>'2025'!F43</f>
        <v>27614</v>
      </c>
      <c r="G43" s="9">
        <f>'2025'!G43</f>
        <v>108680</v>
      </c>
      <c r="H43" s="18">
        <f>100*G43/'2019'!G43-100</f>
        <v>-0.659043335984137</v>
      </c>
      <c r="I43" s="9">
        <f>'2025'!I43</f>
        <v>95762</v>
      </c>
      <c r="J43" s="9">
        <f>'2025'!J43</f>
        <v>12918</v>
      </c>
      <c r="K43" s="18">
        <f>100*I43/'2019'!I43-100</f>
        <v>-2.9698154884338237</v>
      </c>
      <c r="L43" s="18">
        <f>100*J43/'2019'!J43-100</f>
        <v>20.638774747852068</v>
      </c>
      <c r="M43" s="9">
        <f>'2025'!M43</f>
        <v>268059</v>
      </c>
      <c r="N43" s="18">
        <f>100*M43/'2019'!M43-100</f>
        <v>6.5925719739144313</v>
      </c>
      <c r="O43" s="9">
        <f>'2025'!O43</f>
        <v>238110</v>
      </c>
      <c r="P43" s="9">
        <f>'2025'!P43</f>
        <v>29949</v>
      </c>
      <c r="Q43" s="18">
        <f>100*O43/'2019'!O43-100</f>
        <v>4.7456911341621151</v>
      </c>
      <c r="R43" s="18">
        <f>100*P43/'2019'!P43-100</f>
        <v>23.971355244639454</v>
      </c>
      <c r="S43" s="9">
        <f>'2025'!S43</f>
        <v>2.5</v>
      </c>
    </row>
    <row r="44" spans="1:20" x14ac:dyDescent="0.25">
      <c r="A44" s="2" t="str">
        <f>'2025'!A44</f>
        <v>204</v>
      </c>
      <c r="B44" s="2" t="str">
        <f>'2025'!B44</f>
        <v>Teutoburger Wald</v>
      </c>
      <c r="C44" s="9">
        <f>'2025'!C44</f>
        <v>688</v>
      </c>
      <c r="D44" s="9">
        <f>'2025'!D44</f>
        <v>638</v>
      </c>
      <c r="E44" s="9">
        <f>'2025'!E44</f>
        <v>40126</v>
      </c>
      <c r="F44" s="9">
        <f>'2025'!F44</f>
        <v>37623</v>
      </c>
      <c r="G44" s="9">
        <f>'2025'!G44</f>
        <v>124380</v>
      </c>
      <c r="H44" s="18">
        <f>100*G44/'2019'!G44-100</f>
        <v>-11.61924793224</v>
      </c>
      <c r="I44" s="9">
        <f>'2025'!I44</f>
        <v>113704</v>
      </c>
      <c r="J44" s="9">
        <f>'2025'!J44</f>
        <v>10676</v>
      </c>
      <c r="K44" s="18">
        <f>100*I44/'2019'!I44-100</f>
        <v>-8.5767582475014308</v>
      </c>
      <c r="L44" s="18">
        <f>100*J44/'2019'!J44-100</f>
        <v>-34.747264837112652</v>
      </c>
      <c r="M44" s="9">
        <f>'2025'!M44</f>
        <v>442471</v>
      </c>
      <c r="N44" s="18">
        <f>100*M44/'2019'!M44-100</f>
        <v>-6.2364775662692011</v>
      </c>
      <c r="O44" s="9">
        <f>'2025'!O44</f>
        <v>417186</v>
      </c>
      <c r="P44" s="9">
        <f>'2025'!P44</f>
        <v>25285</v>
      </c>
      <c r="Q44" s="18">
        <f>100*O44/'2019'!O44-100</f>
        <v>-3.2174548491491777</v>
      </c>
      <c r="R44" s="18">
        <f>100*P44/'2019'!P44-100</f>
        <v>-38.096753660089114</v>
      </c>
      <c r="S44" s="9">
        <f>'2025'!S44</f>
        <v>3.6</v>
      </c>
    </row>
    <row r="45" spans="1:20" x14ac:dyDescent="0.25">
      <c r="A45" s="2" t="str">
        <f>'2025'!A45</f>
        <v>205</v>
      </c>
      <c r="B45" s="2" t="str">
        <f>'2025'!B45</f>
        <v>Sauerland</v>
      </c>
      <c r="C45" s="9">
        <f>'2025'!C45</f>
        <v>752</v>
      </c>
      <c r="D45" s="9">
        <f>'2025'!D45</f>
        <v>728</v>
      </c>
      <c r="E45" s="9">
        <f>'2025'!E45</f>
        <v>42995</v>
      </c>
      <c r="F45" s="9">
        <f>'2025'!F45</f>
        <v>41669</v>
      </c>
      <c r="G45" s="9">
        <f>'2025'!G45</f>
        <v>160768</v>
      </c>
      <c r="H45" s="18">
        <f>100*G45/'2019'!G45-100</f>
        <v>-10.528864080317447</v>
      </c>
      <c r="I45" s="9">
        <f>'2025'!I45</f>
        <v>113323</v>
      </c>
      <c r="J45" s="9">
        <f>'2025'!J45</f>
        <v>47445</v>
      </c>
      <c r="K45" s="18">
        <f>100*I45/'2019'!I45-100</f>
        <v>-5.3646437906586328</v>
      </c>
      <c r="L45" s="18">
        <f>100*J45/'2019'!J45-100</f>
        <v>-20.845845845845844</v>
      </c>
      <c r="M45" s="9">
        <f>'2025'!M45</f>
        <v>487741</v>
      </c>
      <c r="N45" s="18">
        <f>100*M45/'2019'!M45-100</f>
        <v>-11.348992422493694</v>
      </c>
      <c r="O45" s="9">
        <f>'2025'!O45</f>
        <v>338910</v>
      </c>
      <c r="P45" s="9">
        <f>'2025'!P45</f>
        <v>148831</v>
      </c>
      <c r="Q45" s="18">
        <f>100*O45/'2019'!O45-100</f>
        <v>-3.5469429922048619</v>
      </c>
      <c r="R45" s="18">
        <f>100*P45/'2019'!P45-100</f>
        <v>-25.138324413504492</v>
      </c>
      <c r="S45" s="9">
        <f>'2025'!S45</f>
        <v>3</v>
      </c>
    </row>
    <row r="46" spans="1:20" x14ac:dyDescent="0.25">
      <c r="A46" s="2" t="str">
        <f>'2025'!A46</f>
        <v>206</v>
      </c>
      <c r="B46" s="2" t="str">
        <f>'2025'!B46</f>
        <v>Siegerland-Wittgenstein</v>
      </c>
      <c r="C46" s="9">
        <f>'2025'!C46</f>
        <v>97</v>
      </c>
      <c r="D46" s="9">
        <f>'2025'!D46</f>
        <v>92</v>
      </c>
      <c r="E46" s="9">
        <f>'2025'!E46</f>
        <v>5186</v>
      </c>
      <c r="F46" s="9">
        <f>'2025'!F46</f>
        <v>4921</v>
      </c>
      <c r="G46" s="9">
        <f>'2025'!G46</f>
        <v>16010</v>
      </c>
      <c r="H46" s="18">
        <f>100*G46/'2019'!G46-100</f>
        <v>-12.153635116598082</v>
      </c>
      <c r="I46" s="9">
        <f>'2025'!I46</f>
        <v>13616</v>
      </c>
      <c r="J46" s="9">
        <f>'2025'!J46</f>
        <v>2394</v>
      </c>
      <c r="K46" s="18">
        <f>100*I46/'2019'!I46-100</f>
        <v>-5.1480320445837719</v>
      </c>
      <c r="L46" s="18">
        <f>100*J46/'2019'!J46-100</f>
        <v>-38.139534883720927</v>
      </c>
      <c r="M46" s="9">
        <f>'2025'!M46</f>
        <v>55658</v>
      </c>
      <c r="N46" s="18">
        <f>100*M46/'2019'!M46-100</f>
        <v>-6.0782990212622394</v>
      </c>
      <c r="O46" s="9">
        <f>'2025'!O46</f>
        <v>50121</v>
      </c>
      <c r="P46" s="9">
        <f>'2025'!P46</f>
        <v>5537</v>
      </c>
      <c r="Q46" s="18">
        <f>100*O46/'2019'!O46-100</f>
        <v>-1.8043963794522142</v>
      </c>
      <c r="R46" s="18">
        <f>100*P46/'2019'!P46-100</f>
        <v>-32.623509369676327</v>
      </c>
      <c r="S46" s="9">
        <f>'2025'!S46</f>
        <v>3.5</v>
      </c>
    </row>
    <row r="47" spans="1:20" x14ac:dyDescent="0.25">
      <c r="A47" s="2" t="str">
        <f>'2025'!A47</f>
        <v>207</v>
      </c>
      <c r="B47" s="2" t="str">
        <f>'2025'!B47</f>
        <v>Bergisches Land</v>
      </c>
      <c r="C47" s="9">
        <f>'2025'!C47</f>
        <v>172</v>
      </c>
      <c r="D47" s="9">
        <f>'2025'!D47</f>
        <v>164</v>
      </c>
      <c r="E47" s="9">
        <f>'2025'!E47</f>
        <v>10431</v>
      </c>
      <c r="F47" s="9">
        <f>'2025'!F47</f>
        <v>9949</v>
      </c>
      <c r="G47" s="9">
        <f>'2025'!G47</f>
        <v>35853</v>
      </c>
      <c r="H47" s="18">
        <f>100*G47/'2019'!G47-100</f>
        <v>-11.859281657939377</v>
      </c>
      <c r="I47" s="9">
        <f>'2025'!I47</f>
        <v>32191</v>
      </c>
      <c r="J47" s="9">
        <f>'2025'!J47</f>
        <v>3662</v>
      </c>
      <c r="K47" s="18">
        <f>100*I47/'2019'!I47-100</f>
        <v>-11.638439790288487</v>
      </c>
      <c r="L47" s="18">
        <f>100*J47/'2019'!J47-100</f>
        <v>-13.754121526142256</v>
      </c>
      <c r="M47" s="9">
        <f>'2025'!M47</f>
        <v>96223</v>
      </c>
      <c r="N47" s="18">
        <f>100*M47/'2019'!M47-100</f>
        <v>-8.1587462179419816</v>
      </c>
      <c r="O47" s="9">
        <f>'2025'!O47</f>
        <v>88444</v>
      </c>
      <c r="P47" s="9">
        <f>'2025'!P47</f>
        <v>7779</v>
      </c>
      <c r="Q47" s="18">
        <f>100*O47/'2019'!O47-100</f>
        <v>-6.568633665039826</v>
      </c>
      <c r="R47" s="18">
        <f>100*P47/'2019'!P47-100</f>
        <v>-23.048768424176473</v>
      </c>
      <c r="S47" s="9">
        <f>'2025'!S47</f>
        <v>2.7</v>
      </c>
    </row>
    <row r="48" spans="1:20" x14ac:dyDescent="0.25">
      <c r="A48" s="2" t="str">
        <f>'2025'!A48</f>
        <v>208</v>
      </c>
      <c r="B48" s="2" t="str">
        <f>'2025'!B48</f>
        <v>Bergisches Städtedreieck</v>
      </c>
      <c r="C48" s="9">
        <f>'2025'!C48</f>
        <v>71</v>
      </c>
      <c r="D48" s="9">
        <f>'2025'!D48</f>
        <v>70</v>
      </c>
      <c r="E48" s="9">
        <f>'2025'!E48</f>
        <v>6000</v>
      </c>
      <c r="F48" s="9">
        <f>'2025'!F48</f>
        <v>5566</v>
      </c>
      <c r="G48" s="9">
        <f>'2025'!G48</f>
        <v>26248</v>
      </c>
      <c r="H48" s="18">
        <f>100*G48/'2019'!G48-100</f>
        <v>0.54778778011875318</v>
      </c>
      <c r="I48" s="9">
        <f>'2025'!I48</f>
        <v>21638</v>
      </c>
      <c r="J48" s="9">
        <f>'2025'!J48</f>
        <v>4610</v>
      </c>
      <c r="K48" s="18">
        <f>100*I48/'2019'!I48-100</f>
        <v>-1.3450052432407773</v>
      </c>
      <c r="L48" s="18">
        <f>100*J48/'2019'!J48-100</f>
        <v>10.49856184084372</v>
      </c>
      <c r="M48" s="9">
        <f>'2025'!M48</f>
        <v>64870</v>
      </c>
      <c r="N48" s="18">
        <f>100*M48/'2019'!M48-100</f>
        <v>5.7634303415668029</v>
      </c>
      <c r="O48" s="9">
        <f>'2025'!O48</f>
        <v>54679</v>
      </c>
      <c r="P48" s="9">
        <f>'2025'!P48</f>
        <v>10191</v>
      </c>
      <c r="Q48" s="18">
        <f>100*O48/'2019'!O48-100</f>
        <v>3.1367888939188191</v>
      </c>
      <c r="R48" s="18">
        <f>100*P48/'2019'!P48-100</f>
        <v>22.502704652001441</v>
      </c>
      <c r="S48" s="9">
        <f>'2025'!S48</f>
        <v>2.5</v>
      </c>
    </row>
    <row r="49" spans="1:19" x14ac:dyDescent="0.25">
      <c r="A49" s="2" t="str">
        <f>'2025'!A49</f>
        <v>209</v>
      </c>
      <c r="B49" s="2" t="str">
        <f>'2025'!B49</f>
        <v>Bonn und Rhein-Sieg-Kreis</v>
      </c>
      <c r="C49" s="9">
        <f>'2025'!C49</f>
        <v>216</v>
      </c>
      <c r="D49" s="9">
        <f>'2025'!D49</f>
        <v>206</v>
      </c>
      <c r="E49" s="9">
        <f>'2025'!E49</f>
        <v>19771</v>
      </c>
      <c r="F49" s="9">
        <f>'2025'!F49</f>
        <v>19014</v>
      </c>
      <c r="G49" s="9">
        <f>'2025'!G49</f>
        <v>91652</v>
      </c>
      <c r="H49" s="18">
        <f>100*G49/'2019'!G49-100</f>
        <v>-14.693919340276807</v>
      </c>
      <c r="I49" s="9">
        <f>'2025'!I49</f>
        <v>77772</v>
      </c>
      <c r="J49" s="9">
        <f>'2025'!J49</f>
        <v>13880</v>
      </c>
      <c r="K49" s="18">
        <f>100*I49/'2019'!I49-100</f>
        <v>-16.340909824338709</v>
      </c>
      <c r="L49" s="18">
        <f>100*J49/'2019'!J49-100</f>
        <v>-4.1171594363083699</v>
      </c>
      <c r="M49" s="9">
        <f>'2025'!M49</f>
        <v>180366</v>
      </c>
      <c r="N49" s="18">
        <f>100*M49/'2019'!M49-100</f>
        <v>-10.571330824495377</v>
      </c>
      <c r="O49" s="9">
        <f>'2025'!O49</f>
        <v>152262</v>
      </c>
      <c r="P49" s="9">
        <f>'2025'!P49</f>
        <v>28104</v>
      </c>
      <c r="Q49" s="18">
        <f>100*O49/'2019'!O49-100</f>
        <v>-12.181195279786834</v>
      </c>
      <c r="R49" s="18">
        <f>100*P49/'2019'!P49-100</f>
        <v>-0.71012188659247499</v>
      </c>
      <c r="S49" s="9">
        <f>'2025'!S49</f>
        <v>2</v>
      </c>
    </row>
    <row r="50" spans="1:19" x14ac:dyDescent="0.25">
      <c r="A50" s="2" t="str">
        <f>'2025'!A50</f>
        <v>210</v>
      </c>
      <c r="B50" s="2" t="str">
        <f>'2025'!B50</f>
        <v>Köln und Rhein-Erft-Kreis</v>
      </c>
      <c r="C50" s="9">
        <f>'2025'!C50</f>
        <v>356</v>
      </c>
      <c r="D50" s="9">
        <f>'2025'!D50</f>
        <v>336</v>
      </c>
      <c r="E50" s="9">
        <f>'2025'!E50</f>
        <v>47269</v>
      </c>
      <c r="F50" s="9">
        <f>'2025'!F50</f>
        <v>45089</v>
      </c>
      <c r="G50" s="9">
        <f>'2025'!G50</f>
        <v>327035</v>
      </c>
      <c r="H50" s="18">
        <f>100*G50/'2019'!G50-100</f>
        <v>5.0569720488414447</v>
      </c>
      <c r="I50" s="9">
        <f>'2025'!I50</f>
        <v>232987</v>
      </c>
      <c r="J50" s="9">
        <f>'2025'!J50</f>
        <v>94048</v>
      </c>
      <c r="K50" s="18">
        <f>100*I50/'2019'!I50-100</f>
        <v>-1.6911749193020995</v>
      </c>
      <c r="L50" s="18">
        <f>100*J50/'2019'!J50-100</f>
        <v>26.582142184177229</v>
      </c>
      <c r="M50" s="9">
        <f>'2025'!M50</f>
        <v>574137</v>
      </c>
      <c r="N50" s="18">
        <f>100*M50/'2019'!M50-100</f>
        <v>5.8574620921588263</v>
      </c>
      <c r="O50" s="9">
        <f>'2025'!O50</f>
        <v>405153</v>
      </c>
      <c r="P50" s="9">
        <f>'2025'!P50</f>
        <v>168984</v>
      </c>
      <c r="Q50" s="18">
        <f>100*O50/'2019'!O50-100</f>
        <v>-1.0366465802143097</v>
      </c>
      <c r="R50" s="18">
        <f>100*P50/'2019'!P50-100</f>
        <v>27.083349000909976</v>
      </c>
      <c r="S50" s="9">
        <f>'2025'!S50</f>
        <v>1.8</v>
      </c>
    </row>
    <row r="51" spans="1:19" x14ac:dyDescent="0.25">
      <c r="A51" s="2" t="str">
        <f>'2025'!A51</f>
        <v>211</v>
      </c>
      <c r="B51" s="2" t="str">
        <f>'2025'!B51</f>
        <v>Düsseldorf und Kreis Mettmann</v>
      </c>
      <c r="C51" s="9">
        <f>'2025'!C51</f>
        <v>321</v>
      </c>
      <c r="D51" s="9">
        <f>'2025'!D51</f>
        <v>299</v>
      </c>
      <c r="E51" s="9">
        <f>'2025'!E51</f>
        <v>45437</v>
      </c>
      <c r="F51" s="9">
        <f>'2025'!F51</f>
        <v>43323</v>
      </c>
      <c r="G51" s="9">
        <f>'2025'!G51</f>
        <v>265709</v>
      </c>
      <c r="H51" s="18">
        <f>100*G51/'2019'!G51-100</f>
        <v>1.7437920009190009</v>
      </c>
      <c r="I51" s="9">
        <f>'2025'!I51</f>
        <v>184705</v>
      </c>
      <c r="J51" s="9">
        <f>'2025'!J51</f>
        <v>81004</v>
      </c>
      <c r="K51" s="18">
        <f>100*I51/'2019'!I51-100</f>
        <v>4.9478116104251768</v>
      </c>
      <c r="L51" s="18">
        <f>100*J51/'2019'!J51-100</f>
        <v>-4.8779914981563621</v>
      </c>
      <c r="M51" s="9">
        <f>'2025'!M51</f>
        <v>422659</v>
      </c>
      <c r="N51" s="18">
        <f>100*M51/'2019'!M51-100</f>
        <v>2.2538182574762402</v>
      </c>
      <c r="O51" s="9">
        <f>'2025'!O51</f>
        <v>288647</v>
      </c>
      <c r="P51" s="9">
        <f>'2025'!P51</f>
        <v>134012</v>
      </c>
      <c r="Q51" s="18">
        <f>100*O51/'2019'!O51-100</f>
        <v>6.5971645191906418</v>
      </c>
      <c r="R51" s="18">
        <f>100*P51/'2019'!P51-100</f>
        <v>-5.9960718294051674</v>
      </c>
      <c r="S51" s="9">
        <f>'2025'!S51</f>
        <v>1.6</v>
      </c>
    </row>
    <row r="52" spans="1:19" x14ac:dyDescent="0.25">
      <c r="A52" s="2" t="str">
        <f>'2025'!A52</f>
        <v>212</v>
      </c>
      <c r="B52" s="2" t="str">
        <f>'2025'!B52</f>
        <v>Ruhrgebiet</v>
      </c>
      <c r="C52" s="9">
        <f>'2025'!C52</f>
        <v>575</v>
      </c>
      <c r="D52" s="9">
        <f>'2025'!D52</f>
        <v>557</v>
      </c>
      <c r="E52" s="9">
        <f>'2025'!E52</f>
        <v>51181</v>
      </c>
      <c r="F52" s="9">
        <f>'2025'!F52</f>
        <v>49134</v>
      </c>
      <c r="G52" s="9">
        <f>'2025'!G52</f>
        <v>272462</v>
      </c>
      <c r="H52" s="18">
        <f>100*G52/'2019'!G52-100</f>
        <v>3.6406723699175672</v>
      </c>
      <c r="I52" s="9">
        <f>'2025'!I52</f>
        <v>226073</v>
      </c>
      <c r="J52" s="9">
        <f>'2025'!J52</f>
        <v>46389</v>
      </c>
      <c r="K52" s="18">
        <f>100*I52/'2019'!I52-100</f>
        <v>2.8843834618972863</v>
      </c>
      <c r="L52" s="18">
        <f>100*J52/'2019'!J52-100</f>
        <v>7.4914264528686658</v>
      </c>
      <c r="M52" s="9">
        <f>'2025'!M52</f>
        <v>524631</v>
      </c>
      <c r="N52" s="18">
        <f>100*M52/'2019'!M52-100</f>
        <v>2.9158419434761385</v>
      </c>
      <c r="O52" s="9">
        <f>'2025'!O52</f>
        <v>440593</v>
      </c>
      <c r="P52" s="9">
        <f>'2025'!P52</f>
        <v>84038</v>
      </c>
      <c r="Q52" s="18">
        <f>100*O52/'2019'!O52-100</f>
        <v>3.0556991455550389</v>
      </c>
      <c r="R52" s="18">
        <f>100*P52/'2019'!P52-100</f>
        <v>2.1887691821299171</v>
      </c>
      <c r="S52" s="9">
        <f>'2025'!S52</f>
        <v>1.9</v>
      </c>
    </row>
    <row r="53" spans="1:19" ht="33.75" customHeight="1" x14ac:dyDescent="0.25">
      <c r="A53" s="76" t="s">
        <v>43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</row>
    <row r="54" spans="1:19" x14ac:dyDescent="0.25">
      <c r="A54" s="2"/>
      <c r="B54" s="2" t="str">
        <f>'2025'!B54</f>
        <v>Insgesamt</v>
      </c>
      <c r="C54" s="9">
        <f>'2025'!C54</f>
        <v>4722</v>
      </c>
      <c r="D54" s="9">
        <f>'2025'!D54</f>
        <v>4504</v>
      </c>
      <c r="E54" s="9">
        <f>'2025'!E54</f>
        <v>348722</v>
      </c>
      <c r="F54" s="9">
        <f>'2025'!F54</f>
        <v>333206</v>
      </c>
      <c r="G54" s="9">
        <f>'2025'!G54</f>
        <v>1921115</v>
      </c>
      <c r="H54" s="18">
        <f>100*G54/'2019'!G54-100</f>
        <v>-2.9223131909612476</v>
      </c>
      <c r="I54" s="9">
        <f>'2025'!I54</f>
        <v>1526948</v>
      </c>
      <c r="J54" s="9">
        <f>'2025'!J54</f>
        <v>394167</v>
      </c>
      <c r="K54" s="18">
        <f>100*I54/'2019'!I54-100</f>
        <v>-1.5053996488389885</v>
      </c>
      <c r="L54" s="18">
        <f>100*J54/'2019'!J54-100</f>
        <v>-8.0467036812392081</v>
      </c>
      <c r="M54" s="9">
        <f>'2025'!M54</f>
        <v>4277212</v>
      </c>
      <c r="N54" s="18">
        <f>100*M54/'2019'!M54-100</f>
        <v>0.39571838296028261</v>
      </c>
      <c r="O54" s="9">
        <f>'2025'!O54</f>
        <v>3472615</v>
      </c>
      <c r="P54" s="9">
        <f>'2025'!P54</f>
        <v>804597</v>
      </c>
      <c r="Q54" s="18">
        <f>100*O54/'2019'!O54-100</f>
        <v>2.6187678708840139</v>
      </c>
      <c r="R54" s="18">
        <f>100*P54/'2019'!P54-100</f>
        <v>-8.1884437506632537</v>
      </c>
      <c r="S54" s="9">
        <f>'2025'!S54</f>
        <v>2.2000000000000002</v>
      </c>
    </row>
    <row r="55" spans="1:19" x14ac:dyDescent="0.25">
      <c r="A55" s="2"/>
      <c r="B55" s="2" t="str">
        <f>'2025'!B55</f>
        <v>davon:</v>
      </c>
      <c r="C55" s="9"/>
      <c r="D55" s="9"/>
      <c r="E55" s="9"/>
      <c r="F55" s="9"/>
      <c r="G55" s="9"/>
      <c r="H55" s="18"/>
      <c r="I55" s="9"/>
      <c r="J55" s="9"/>
      <c r="K55" s="18"/>
      <c r="L55" s="18"/>
      <c r="M55" s="9"/>
      <c r="N55" s="18"/>
      <c r="O55" s="9"/>
      <c r="P55" s="9"/>
      <c r="Q55" s="18"/>
      <c r="R55" s="18"/>
      <c r="S55" s="9"/>
    </row>
    <row r="56" spans="1:19" x14ac:dyDescent="0.25">
      <c r="A56" s="2" t="str">
        <f>'2025'!A56</f>
        <v>201</v>
      </c>
      <c r="B56" s="2" t="str">
        <f>'2025'!B56</f>
        <v>Eifel und Region Aachen</v>
      </c>
      <c r="C56" s="9">
        <f>'2025'!C56</f>
        <v>400</v>
      </c>
      <c r="D56" s="9">
        <f>'2025'!D56</f>
        <v>371</v>
      </c>
      <c r="E56" s="9">
        <f>'2025'!E56</f>
        <v>20660</v>
      </c>
      <c r="F56" s="9">
        <f>'2025'!F56</f>
        <v>19785</v>
      </c>
      <c r="G56" s="9">
        <f>'2025'!G56</f>
        <v>93097</v>
      </c>
      <c r="H56" s="18">
        <f>100*G56/'2019'!G56-100</f>
        <v>-0.25285804592159877</v>
      </c>
      <c r="I56" s="9">
        <f>'2025'!I56</f>
        <v>69558</v>
      </c>
      <c r="J56" s="9">
        <f>'2025'!J56</f>
        <v>23539</v>
      </c>
      <c r="K56" s="18">
        <f>100*I56/'2019'!I56-100</f>
        <v>-4.0142409648529735</v>
      </c>
      <c r="L56" s="18">
        <f>100*J56/'2019'!J56-100</f>
        <v>12.810313428544049</v>
      </c>
      <c r="M56" s="9">
        <f>'2025'!M56</f>
        <v>219118</v>
      </c>
      <c r="N56" s="18">
        <f>100*M56/'2019'!M56-100</f>
        <v>8.1252590648007441</v>
      </c>
      <c r="O56" s="9">
        <f>'2025'!O56</f>
        <v>172402</v>
      </c>
      <c r="P56" s="9">
        <f>'2025'!P56</f>
        <v>46716</v>
      </c>
      <c r="Q56" s="18">
        <f>100*O56/'2019'!O56-100</f>
        <v>7.4718232595252374</v>
      </c>
      <c r="R56" s="18">
        <f>100*P56/'2019'!P56-100</f>
        <v>10.607065062979444</v>
      </c>
      <c r="S56" s="9">
        <f>'2025'!S56</f>
        <v>2.4</v>
      </c>
    </row>
    <row r="57" spans="1:19" x14ac:dyDescent="0.25">
      <c r="A57" s="2" t="str">
        <f>'2025'!A57</f>
        <v>202</v>
      </c>
      <c r="B57" s="2" t="str">
        <f>'2025'!B57</f>
        <v>Niederrhein</v>
      </c>
      <c r="C57" s="9">
        <f>'2025'!C57</f>
        <v>510</v>
      </c>
      <c r="D57" s="9">
        <f>'2025'!D57</f>
        <v>482</v>
      </c>
      <c r="E57" s="9">
        <f>'2025'!E57</f>
        <v>30058</v>
      </c>
      <c r="F57" s="9">
        <f>'2025'!F57</f>
        <v>28341</v>
      </c>
      <c r="G57" s="9">
        <f>'2025'!G57</f>
        <v>160382</v>
      </c>
      <c r="H57" s="18">
        <f>100*G57/'2019'!G57-100</f>
        <v>-8.7504693847361779</v>
      </c>
      <c r="I57" s="9">
        <f>'2025'!I57</f>
        <v>133071</v>
      </c>
      <c r="J57" s="9">
        <f>'2025'!J57</f>
        <v>27311</v>
      </c>
      <c r="K57" s="18">
        <f>100*I57/'2019'!I57-100</f>
        <v>-6.6030783483881805</v>
      </c>
      <c r="L57" s="18">
        <f>100*J57/'2019'!J57-100</f>
        <v>-17.943094072048794</v>
      </c>
      <c r="M57" s="9">
        <f>'2025'!M57</f>
        <v>343683</v>
      </c>
      <c r="N57" s="18">
        <f>100*M57/'2019'!M57-100</f>
        <v>-1.9804521614136945</v>
      </c>
      <c r="O57" s="9">
        <f>'2025'!O57</f>
        <v>289384</v>
      </c>
      <c r="P57" s="9">
        <f>'2025'!P57</f>
        <v>54299</v>
      </c>
      <c r="Q57" s="18">
        <f>100*O57/'2019'!O57-100</f>
        <v>1.1807403315303446</v>
      </c>
      <c r="R57" s="18">
        <f>100*P57/'2019'!P57-100</f>
        <v>-15.971835345094405</v>
      </c>
      <c r="S57" s="9">
        <f>'2025'!S57</f>
        <v>2.1</v>
      </c>
    </row>
    <row r="58" spans="1:19" x14ac:dyDescent="0.25">
      <c r="A58" s="2" t="str">
        <f>'2025'!A58</f>
        <v>203</v>
      </c>
      <c r="B58" s="2" t="str">
        <f>'2025'!B58</f>
        <v>Münsterland</v>
      </c>
      <c r="C58" s="9">
        <f>'2025'!C58</f>
        <v>548</v>
      </c>
      <c r="D58" s="9">
        <f>'2025'!D58</f>
        <v>531</v>
      </c>
      <c r="E58" s="9">
        <f>'2025'!E58</f>
        <v>28784</v>
      </c>
      <c r="F58" s="9">
        <f>'2025'!F58</f>
        <v>27900</v>
      </c>
      <c r="G58" s="9">
        <f>'2025'!G58</f>
        <v>142951</v>
      </c>
      <c r="H58" s="18">
        <f>100*G58/'2019'!G58-100</f>
        <v>9.0870935494455978</v>
      </c>
      <c r="I58" s="9">
        <f>'2025'!I58</f>
        <v>128605</v>
      </c>
      <c r="J58" s="9">
        <f>'2025'!J58</f>
        <v>14346</v>
      </c>
      <c r="K58" s="18">
        <f>100*I58/'2019'!I58-100</f>
        <v>9.3393980615541636</v>
      </c>
      <c r="L58" s="18">
        <f>100*J58/'2019'!J58-100</f>
        <v>6.8762571705281914</v>
      </c>
      <c r="M58" s="9">
        <f>'2025'!M58</f>
        <v>372329</v>
      </c>
      <c r="N58" s="18">
        <f>100*M58/'2019'!M58-100</f>
        <v>26.219638286692543</v>
      </c>
      <c r="O58" s="9">
        <f>'2025'!O58</f>
        <v>336040</v>
      </c>
      <c r="P58" s="9">
        <f>'2025'!P58</f>
        <v>36289</v>
      </c>
      <c r="Q58" s="18">
        <f>100*O58/'2019'!O58-100</f>
        <v>26.21410274708353</v>
      </c>
      <c r="R58" s="18">
        <f>100*P58/'2019'!P58-100</f>
        <v>26.270921048053168</v>
      </c>
      <c r="S58" s="9">
        <f>'2025'!S58</f>
        <v>2.6</v>
      </c>
    </row>
    <row r="59" spans="1:19" x14ac:dyDescent="0.25">
      <c r="A59" s="2" t="str">
        <f>'2025'!A59</f>
        <v>204</v>
      </c>
      <c r="B59" s="2" t="str">
        <f>'2025'!B59</f>
        <v>Teutoburger Wald</v>
      </c>
      <c r="C59" s="9">
        <f>'2025'!C59</f>
        <v>694</v>
      </c>
      <c r="D59" s="9">
        <f>'2025'!D59</f>
        <v>654</v>
      </c>
      <c r="E59" s="9">
        <f>'2025'!E59</f>
        <v>40185</v>
      </c>
      <c r="F59" s="9">
        <f>'2025'!F59</f>
        <v>37703</v>
      </c>
      <c r="G59" s="9">
        <f>'2025'!G59</f>
        <v>150473</v>
      </c>
      <c r="H59" s="18">
        <f>100*G59/'2019'!G59-100</f>
        <v>-10.966409675338895</v>
      </c>
      <c r="I59" s="9">
        <f>'2025'!I59</f>
        <v>136608</v>
      </c>
      <c r="J59" s="9">
        <f>'2025'!J59</f>
        <v>13865</v>
      </c>
      <c r="K59" s="18">
        <f>100*I59/'2019'!I59-100</f>
        <v>-9.032309618304339</v>
      </c>
      <c r="L59" s="18">
        <f>100*J59/'2019'!J59-100</f>
        <v>-26.387045394212905</v>
      </c>
      <c r="M59" s="9">
        <f>'2025'!M59</f>
        <v>521480</v>
      </c>
      <c r="N59" s="18">
        <f>100*M59/'2019'!M59-100</f>
        <v>-5.1868336460560585</v>
      </c>
      <c r="O59" s="9">
        <f>'2025'!O59</f>
        <v>488789</v>
      </c>
      <c r="P59" s="9">
        <f>'2025'!P59</f>
        <v>32691</v>
      </c>
      <c r="Q59" s="18">
        <f>100*O59/'2019'!O59-100</f>
        <v>-3.8579630726018479</v>
      </c>
      <c r="R59" s="18">
        <f>100*P59/'2019'!P59-100</f>
        <v>-21.425309457997841</v>
      </c>
      <c r="S59" s="9">
        <f>'2025'!S59</f>
        <v>3.5</v>
      </c>
    </row>
    <row r="60" spans="1:19" x14ac:dyDescent="0.25">
      <c r="A60" s="2" t="str">
        <f>'2025'!A60</f>
        <v>205</v>
      </c>
      <c r="B60" s="2" t="str">
        <f>'2025'!B60</f>
        <v>Sauerland</v>
      </c>
      <c r="C60" s="9">
        <f>'2025'!C60</f>
        <v>756</v>
      </c>
      <c r="D60" s="9">
        <f>'2025'!D60</f>
        <v>734</v>
      </c>
      <c r="E60" s="9">
        <f>'2025'!E60</f>
        <v>43070</v>
      </c>
      <c r="F60" s="9">
        <f>'2025'!F60</f>
        <v>41675</v>
      </c>
      <c r="G60" s="9">
        <f>'2025'!G60</f>
        <v>157843</v>
      </c>
      <c r="H60" s="18">
        <f>100*G60/'2019'!G60-100</f>
        <v>-7.2602820211515819</v>
      </c>
      <c r="I60" s="9">
        <f>'2025'!I60</f>
        <v>133186</v>
      </c>
      <c r="J60" s="9">
        <f>'2025'!J60</f>
        <v>24657</v>
      </c>
      <c r="K60" s="18">
        <f>100*I60/'2019'!I60-100</f>
        <v>0.94589883126923269</v>
      </c>
      <c r="L60" s="18">
        <f>100*J60/'2019'!J60-100</f>
        <v>-35.557472165595101</v>
      </c>
      <c r="M60" s="9">
        <f>'2025'!M60</f>
        <v>478537</v>
      </c>
      <c r="N60" s="18">
        <f>100*M60/'2019'!M60-100</f>
        <v>-4.8672020993201102</v>
      </c>
      <c r="O60" s="9">
        <f>'2025'!O60</f>
        <v>403496</v>
      </c>
      <c r="P60" s="9">
        <f>'2025'!P60</f>
        <v>75041</v>
      </c>
      <c r="Q60" s="18">
        <f>100*O60/'2019'!O60-100</f>
        <v>2.9208381690877303</v>
      </c>
      <c r="R60" s="18">
        <f>100*P60/'2019'!P60-100</f>
        <v>-32.3802658256364</v>
      </c>
      <c r="S60" s="9">
        <f>'2025'!S60</f>
        <v>3</v>
      </c>
    </row>
    <row r="61" spans="1:19" x14ac:dyDescent="0.25">
      <c r="A61" s="2" t="str">
        <f>'2025'!A61</f>
        <v>206</v>
      </c>
      <c r="B61" s="2" t="str">
        <f>'2025'!B61</f>
        <v>Siegerland-Wittgenstein</v>
      </c>
      <c r="C61" s="9">
        <f>'2025'!C61</f>
        <v>95</v>
      </c>
      <c r="D61" s="9">
        <f>'2025'!D61</f>
        <v>89</v>
      </c>
      <c r="E61" s="9">
        <f>'2025'!E61</f>
        <v>5038</v>
      </c>
      <c r="F61" s="9">
        <f>'2025'!F61</f>
        <v>4675</v>
      </c>
      <c r="G61" s="9">
        <f>'2025'!G61</f>
        <v>19161</v>
      </c>
      <c r="H61" s="18">
        <f>100*G61/'2019'!G61-100</f>
        <v>-9.8941923348224776</v>
      </c>
      <c r="I61" s="9">
        <f>'2025'!I61</f>
        <v>15783</v>
      </c>
      <c r="J61" s="9">
        <f>'2025'!J61</f>
        <v>3378</v>
      </c>
      <c r="K61" s="18">
        <f>100*I61/'2019'!I61-100</f>
        <v>-7.804194170220228</v>
      </c>
      <c r="L61" s="18">
        <f>100*J61/'2019'!J61-100</f>
        <v>-18.523878437047756</v>
      </c>
      <c r="M61" s="9">
        <f>'2025'!M61</f>
        <v>66290</v>
      </c>
      <c r="N61" s="18">
        <f>100*M61/'2019'!M61-100</f>
        <v>-4.189972394455765</v>
      </c>
      <c r="O61" s="9">
        <f>'2025'!O61</f>
        <v>58371</v>
      </c>
      <c r="P61" s="9">
        <f>'2025'!P61</f>
        <v>7919</v>
      </c>
      <c r="Q61" s="18">
        <f>100*O61/'2019'!O61-100</f>
        <v>-3.4487892020643045</v>
      </c>
      <c r="R61" s="18">
        <f>100*P61/'2019'!P61-100</f>
        <v>-9.3209664491011068</v>
      </c>
      <c r="S61" s="9">
        <f>'2025'!S61</f>
        <v>3.5</v>
      </c>
    </row>
    <row r="62" spans="1:19" x14ac:dyDescent="0.25">
      <c r="A62" s="2" t="str">
        <f>'2025'!A62</f>
        <v>207</v>
      </c>
      <c r="B62" s="2" t="str">
        <f>'2025'!B62</f>
        <v>Bergisches Land</v>
      </c>
      <c r="C62" s="9">
        <f>'2025'!C62</f>
        <v>171</v>
      </c>
      <c r="D62" s="9">
        <f>'2025'!D62</f>
        <v>164</v>
      </c>
      <c r="E62" s="9">
        <f>'2025'!E62</f>
        <v>10425</v>
      </c>
      <c r="F62" s="9">
        <f>'2025'!F62</f>
        <v>9907</v>
      </c>
      <c r="G62" s="9">
        <f>'2025'!G62</f>
        <v>46655</v>
      </c>
      <c r="H62" s="18">
        <f>100*G62/'2019'!G62-100</f>
        <v>-17.694275381494222</v>
      </c>
      <c r="I62" s="9">
        <f>'2025'!I62</f>
        <v>41384</v>
      </c>
      <c r="J62" s="9">
        <f>'2025'!J62</f>
        <v>5271</v>
      </c>
      <c r="K62" s="18">
        <f>100*I62/'2019'!I62-100</f>
        <v>-14.169570267131249</v>
      </c>
      <c r="L62" s="18">
        <f>100*J62/'2019'!J62-100</f>
        <v>-37.761246900460506</v>
      </c>
      <c r="M62" s="9">
        <f>'2025'!M62</f>
        <v>122375</v>
      </c>
      <c r="N62" s="18">
        <f>100*M62/'2019'!M62-100</f>
        <v>-13.63857700369087</v>
      </c>
      <c r="O62" s="9">
        <f>'2025'!O62</f>
        <v>111345</v>
      </c>
      <c r="P62" s="9">
        <f>'2025'!P62</f>
        <v>11030</v>
      </c>
      <c r="Q62" s="18">
        <f>100*O62/'2019'!O62-100</f>
        <v>-9.2956759751050839</v>
      </c>
      <c r="R62" s="18">
        <f>100*P62/'2019'!P62-100</f>
        <v>-41.778833465294269</v>
      </c>
      <c r="S62" s="9">
        <f>'2025'!S62</f>
        <v>2.6</v>
      </c>
    </row>
    <row r="63" spans="1:19" x14ac:dyDescent="0.25">
      <c r="A63" s="2" t="str">
        <f>'2025'!A63</f>
        <v>208</v>
      </c>
      <c r="B63" s="2" t="str">
        <f>'2025'!B63</f>
        <v>Bergisches Städtedreieck</v>
      </c>
      <c r="C63" s="9">
        <f>'2025'!C63</f>
        <v>71</v>
      </c>
      <c r="D63" s="9">
        <f>'2025'!D63</f>
        <v>70</v>
      </c>
      <c r="E63" s="9">
        <f>'2025'!E63</f>
        <v>6022</v>
      </c>
      <c r="F63" s="9">
        <f>'2025'!F63</f>
        <v>5685</v>
      </c>
      <c r="G63" s="9">
        <f>'2025'!G63</f>
        <v>30637</v>
      </c>
      <c r="H63" s="18">
        <f>100*G63/'2019'!G63-100</f>
        <v>-3.0720070868134712</v>
      </c>
      <c r="I63" s="9">
        <f>'2025'!I63</f>
        <v>25017</v>
      </c>
      <c r="J63" s="9">
        <f>'2025'!J63</f>
        <v>5620</v>
      </c>
      <c r="K63" s="18">
        <f>100*I63/'2019'!I63-100</f>
        <v>-6.4505272604891246</v>
      </c>
      <c r="L63" s="18">
        <f>100*J63/'2019'!J63-100</f>
        <v>15.495273325113033</v>
      </c>
      <c r="M63" s="9">
        <f>'2025'!M63</f>
        <v>71377</v>
      </c>
      <c r="N63" s="18">
        <f>100*M63/'2019'!M63-100</f>
        <v>-3.366998808621247</v>
      </c>
      <c r="O63" s="9">
        <f>'2025'!O63</f>
        <v>58961</v>
      </c>
      <c r="P63" s="9">
        <f>'2025'!P63</f>
        <v>12416</v>
      </c>
      <c r="Q63" s="18">
        <f>100*O63/'2019'!O63-100</f>
        <v>-6.9957095084863425</v>
      </c>
      <c r="R63" s="18">
        <f>100*P63/'2019'!P63-100</f>
        <v>18.609094382881167</v>
      </c>
      <c r="S63" s="9">
        <f>'2025'!S63</f>
        <v>2.2999999999999998</v>
      </c>
    </row>
    <row r="64" spans="1:19" x14ac:dyDescent="0.25">
      <c r="A64" s="2" t="str">
        <f>'2025'!A64</f>
        <v>209</v>
      </c>
      <c r="B64" s="2" t="str">
        <f>'2025'!B64</f>
        <v>Bonn und Rhein-Sieg-Kreis</v>
      </c>
      <c r="C64" s="9">
        <f>'2025'!C64</f>
        <v>220</v>
      </c>
      <c r="D64" s="9">
        <f>'2025'!D64</f>
        <v>211</v>
      </c>
      <c r="E64" s="9">
        <f>'2025'!E64</f>
        <v>19961</v>
      </c>
      <c r="F64" s="9">
        <f>'2025'!F64</f>
        <v>19325</v>
      </c>
      <c r="G64" s="9">
        <f>'2025'!G64</f>
        <v>113998</v>
      </c>
      <c r="H64" s="18">
        <f>100*G64/'2019'!G64-100</f>
        <v>-10.060749506903349</v>
      </c>
      <c r="I64" s="9">
        <f>'2025'!I64</f>
        <v>95793</v>
      </c>
      <c r="J64" s="9">
        <f>'2025'!J64</f>
        <v>18205</v>
      </c>
      <c r="K64" s="18">
        <f>100*I64/'2019'!I64-100</f>
        <v>-9.3718956659949413</v>
      </c>
      <c r="L64" s="18">
        <f>100*J64/'2019'!J64-100</f>
        <v>-13.519547764951781</v>
      </c>
      <c r="M64" s="9">
        <f>'2025'!M64</f>
        <v>234315</v>
      </c>
      <c r="N64" s="18">
        <f>100*M64/'2019'!M64-100</f>
        <v>-7.5242718446601913</v>
      </c>
      <c r="O64" s="9">
        <f>'2025'!O64</f>
        <v>195214</v>
      </c>
      <c r="P64" s="9">
        <f>'2025'!P64</f>
        <v>39101</v>
      </c>
      <c r="Q64" s="18">
        <f>100*O64/'2019'!O64-100</f>
        <v>-5.0007299625285953</v>
      </c>
      <c r="R64" s="18">
        <f>100*P64/'2019'!P64-100</f>
        <v>-18.352474420547082</v>
      </c>
      <c r="S64" s="9">
        <f>'2025'!S64</f>
        <v>2.1</v>
      </c>
    </row>
    <row r="65" spans="1:19" x14ac:dyDescent="0.25">
      <c r="A65" s="2" t="str">
        <f>'2025'!A65</f>
        <v>210</v>
      </c>
      <c r="B65" s="2" t="str">
        <f>'2025'!B65</f>
        <v>Köln und Rhein-Erft-Kreis</v>
      </c>
      <c r="C65" s="9">
        <f>'2025'!C65</f>
        <v>360</v>
      </c>
      <c r="D65" s="9">
        <f>'2025'!D65</f>
        <v>341</v>
      </c>
      <c r="E65" s="9">
        <f>'2025'!E65</f>
        <v>47729</v>
      </c>
      <c r="F65" s="9">
        <f>'2025'!F65</f>
        <v>45492</v>
      </c>
      <c r="G65" s="9">
        <f>'2025'!G65</f>
        <v>367461</v>
      </c>
      <c r="H65" s="18">
        <f>100*G65/'2019'!G65-100</f>
        <v>2.9279455922556394</v>
      </c>
      <c r="I65" s="9">
        <f>'2025'!I65</f>
        <v>260430</v>
      </c>
      <c r="J65" s="9">
        <f>'2025'!J65</f>
        <v>107031</v>
      </c>
      <c r="K65" s="18">
        <f>100*I65/'2019'!I65-100</f>
        <v>1.044471517587624</v>
      </c>
      <c r="L65" s="18">
        <f>100*J65/'2019'!J65-100</f>
        <v>7.8180719250528909</v>
      </c>
      <c r="M65" s="9">
        <f>'2025'!M65</f>
        <v>695108</v>
      </c>
      <c r="N65" s="18">
        <f>100*M65/'2019'!M65-100</f>
        <v>3.6697877112969053</v>
      </c>
      <c r="O65" s="9">
        <f>'2025'!O65</f>
        <v>482620</v>
      </c>
      <c r="P65" s="9">
        <f>'2025'!P65</f>
        <v>212488</v>
      </c>
      <c r="Q65" s="18">
        <f>100*O65/'2019'!O65-100</f>
        <v>1.2586520526791674</v>
      </c>
      <c r="R65" s="18">
        <f>100*P65/'2019'!P65-100</f>
        <v>9.5971240090570973</v>
      </c>
      <c r="S65" s="9">
        <f>'2025'!S65</f>
        <v>1.9</v>
      </c>
    </row>
    <row r="66" spans="1:19" x14ac:dyDescent="0.25">
      <c r="A66" s="2" t="str">
        <f>'2025'!A66</f>
        <v>211</v>
      </c>
      <c r="B66" s="2" t="str">
        <f>'2025'!B66</f>
        <v>Düsseldorf und Kreis Mettmann</v>
      </c>
      <c r="C66" s="9">
        <f>'2025'!C66</f>
        <v>321</v>
      </c>
      <c r="D66" s="9">
        <f>'2025'!D66</f>
        <v>298</v>
      </c>
      <c r="E66" s="9">
        <f>'2025'!E66</f>
        <v>45489</v>
      </c>
      <c r="F66" s="9">
        <f>'2025'!F66</f>
        <v>43656</v>
      </c>
      <c r="G66" s="9">
        <f>'2025'!G66</f>
        <v>311911</v>
      </c>
      <c r="H66" s="18">
        <f>100*G66/'2019'!G66-100</f>
        <v>-4.4993049729643673</v>
      </c>
      <c r="I66" s="9">
        <f>'2025'!I66</f>
        <v>218592</v>
      </c>
      <c r="J66" s="9">
        <f>'2025'!J66</f>
        <v>93319</v>
      </c>
      <c r="K66" s="18">
        <f>100*I66/'2019'!I66-100</f>
        <v>2.4790908749953076</v>
      </c>
      <c r="L66" s="18">
        <f>100*J66/'2019'!J66-100</f>
        <v>-17.636934917300664</v>
      </c>
      <c r="M66" s="9">
        <f>'2025'!M66</f>
        <v>520494</v>
      </c>
      <c r="N66" s="18">
        <f>100*M66/'2019'!M66-100</f>
        <v>-4.0871683552187932</v>
      </c>
      <c r="O66" s="9">
        <f>'2025'!O66</f>
        <v>350849</v>
      </c>
      <c r="P66" s="9">
        <f>'2025'!P66</f>
        <v>169645</v>
      </c>
      <c r="Q66" s="18">
        <f>100*O66/'2019'!O66-100</f>
        <v>4.5593801221874486</v>
      </c>
      <c r="R66" s="18">
        <f>100*P66/'2019'!P66-100</f>
        <v>-18.094957609934141</v>
      </c>
      <c r="S66" s="9">
        <f>'2025'!S66</f>
        <v>1.7</v>
      </c>
    </row>
    <row r="67" spans="1:19" x14ac:dyDescent="0.25">
      <c r="A67" s="2" t="str">
        <f>'2025'!A67</f>
        <v>212</v>
      </c>
      <c r="B67" s="2" t="str">
        <f>'2025'!B67</f>
        <v>Ruhrgebiet</v>
      </c>
      <c r="C67" s="9">
        <f>'2025'!C67</f>
        <v>576</v>
      </c>
      <c r="D67" s="9">
        <f>'2025'!D67</f>
        <v>559</v>
      </c>
      <c r="E67" s="9">
        <f>'2025'!E67</f>
        <v>51301</v>
      </c>
      <c r="F67" s="9">
        <f>'2025'!F67</f>
        <v>49062</v>
      </c>
      <c r="G67" s="9">
        <f>'2025'!G67</f>
        <v>326546</v>
      </c>
      <c r="H67" s="18">
        <f>100*G67/'2019'!G67-100</f>
        <v>2.1480923050935417</v>
      </c>
      <c r="I67" s="9">
        <f>'2025'!I67</f>
        <v>268921</v>
      </c>
      <c r="J67" s="9">
        <f>'2025'!J67</f>
        <v>57625</v>
      </c>
      <c r="K67" s="18">
        <f>100*I67/'2019'!I67-100</f>
        <v>0.79799994002819119</v>
      </c>
      <c r="L67" s="18">
        <f>100*J67/'2019'!J67-100</f>
        <v>8.9587233157486708</v>
      </c>
      <c r="M67" s="9">
        <f>'2025'!M67</f>
        <v>632106</v>
      </c>
      <c r="N67" s="18">
        <f>100*M67/'2019'!M67-100</f>
        <v>4.0073977665195173</v>
      </c>
      <c r="O67" s="9">
        <f>'2025'!O67</f>
        <v>525144</v>
      </c>
      <c r="P67" s="9">
        <f>'2025'!P67</f>
        <v>106962</v>
      </c>
      <c r="Q67" s="18">
        <f>100*O67/'2019'!O67-100</f>
        <v>3.6584354829158485</v>
      </c>
      <c r="R67" s="18">
        <f>100*P67/'2019'!P67-100</f>
        <v>5.7553316656944276</v>
      </c>
      <c r="S67" s="9">
        <f>'2025'!S67</f>
        <v>1.9</v>
      </c>
    </row>
    <row r="68" spans="1:19" ht="33.75" customHeight="1" x14ac:dyDescent="0.25">
      <c r="A68" s="76" t="s">
        <v>44</v>
      </c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</row>
    <row r="69" spans="1:19" x14ac:dyDescent="0.25">
      <c r="A69" s="2"/>
      <c r="B69" s="2" t="str">
        <f>'2025'!B69</f>
        <v>Insgesamt</v>
      </c>
      <c r="C69" s="9">
        <f>'2025'!C69</f>
        <v>4718</v>
      </c>
      <c r="D69" s="9">
        <f>'2025'!D69</f>
        <v>4587</v>
      </c>
      <c r="E69" s="9">
        <f>'2025'!E69</f>
        <v>348753</v>
      </c>
      <c r="F69" s="9">
        <f>'2025'!F69</f>
        <v>335209</v>
      </c>
      <c r="G69" s="9">
        <f>'2025'!G69</f>
        <v>1981853</v>
      </c>
      <c r="H69" s="18">
        <f>100*G69/'2019'!G69-100</f>
        <v>3.9481185935647005</v>
      </c>
      <c r="I69" s="9">
        <f>'2025'!I69</f>
        <v>1549655</v>
      </c>
      <c r="J69" s="9">
        <f>'2025'!J69</f>
        <v>432198</v>
      </c>
      <c r="K69" s="18">
        <f>100*I69/'2019'!I69-100</f>
        <v>3.7845595809117185</v>
      </c>
      <c r="L69" s="18">
        <f>100*J69/'2019'!J69-100</f>
        <v>4.5388249123799937</v>
      </c>
      <c r="M69" s="9">
        <f>'2025'!M69</f>
        <v>4503602</v>
      </c>
      <c r="N69" s="18">
        <f>100*M69/'2019'!M69-100</f>
        <v>5.7471766366373629</v>
      </c>
      <c r="O69" s="9">
        <f>'2025'!O69</f>
        <v>3649883</v>
      </c>
      <c r="P69" s="9">
        <f>'2025'!P69</f>
        <v>853719</v>
      </c>
      <c r="Q69" s="18">
        <f>100*O69/'2019'!O69-100</f>
        <v>6.3423441692371796</v>
      </c>
      <c r="R69" s="18">
        <f>100*P69/'2019'!P69-100</f>
        <v>3.2760410240032485</v>
      </c>
      <c r="S69" s="9">
        <f>'2025'!S69</f>
        <v>2.2999999999999998</v>
      </c>
    </row>
    <row r="70" spans="1:19" x14ac:dyDescent="0.25">
      <c r="A70" s="2"/>
      <c r="B70" s="2" t="str">
        <f>'2025'!B70</f>
        <v>davon:</v>
      </c>
      <c r="C70" s="9"/>
      <c r="D70" s="9"/>
      <c r="E70" s="9"/>
      <c r="F70" s="9"/>
      <c r="G70" s="9"/>
      <c r="H70" s="18"/>
      <c r="I70" s="9"/>
      <c r="J70" s="9"/>
      <c r="K70" s="18"/>
      <c r="L70" s="18"/>
      <c r="M70" s="9"/>
      <c r="N70" s="18"/>
      <c r="O70" s="9"/>
      <c r="P70" s="9"/>
      <c r="Q70" s="18"/>
      <c r="R70" s="18"/>
      <c r="S70" s="9"/>
    </row>
    <row r="71" spans="1:19" x14ac:dyDescent="0.25">
      <c r="A71" s="2" t="str">
        <f>'2025'!A71</f>
        <v>201</v>
      </c>
      <c r="B71" s="2" t="str">
        <f>'2025'!B71</f>
        <v>Eifel und Region Aachen</v>
      </c>
      <c r="C71" s="9">
        <f>'2025'!C71</f>
        <v>402</v>
      </c>
      <c r="D71" s="9">
        <f>'2025'!D71</f>
        <v>388</v>
      </c>
      <c r="E71" s="9">
        <f>'2025'!E71</f>
        <v>20928</v>
      </c>
      <c r="F71" s="9">
        <f>'2025'!F71</f>
        <v>20122</v>
      </c>
      <c r="G71" s="9">
        <f>'2025'!G71</f>
        <v>118511</v>
      </c>
      <c r="H71" s="18">
        <f>100*G71/'2019'!G71-100</f>
        <v>6.2678777988002281</v>
      </c>
      <c r="I71" s="9">
        <f>'2025'!I71</f>
        <v>85404</v>
      </c>
      <c r="J71" s="9">
        <f>'2025'!J71</f>
        <v>33107</v>
      </c>
      <c r="K71" s="18">
        <f>100*I71/'2019'!I71-100</f>
        <v>5.9248142681731935</v>
      </c>
      <c r="L71" s="18">
        <f>100*J71/'2019'!J71-100</f>
        <v>7.163203210979475</v>
      </c>
      <c r="M71" s="9">
        <f>'2025'!M71</f>
        <v>287142</v>
      </c>
      <c r="N71" s="18">
        <f>100*M71/'2019'!M71-100</f>
        <v>9.392846121903176</v>
      </c>
      <c r="O71" s="9">
        <f>'2025'!O71</f>
        <v>217028</v>
      </c>
      <c r="P71" s="9">
        <f>'2025'!P71</f>
        <v>70114</v>
      </c>
      <c r="Q71" s="18">
        <f>100*O71/'2019'!O71-100</f>
        <v>15.238757705929515</v>
      </c>
      <c r="R71" s="18">
        <f>100*P71/'2019'!P71-100</f>
        <v>-5.4532215000404562</v>
      </c>
      <c r="S71" s="9">
        <f>'2025'!S71</f>
        <v>2.4</v>
      </c>
    </row>
    <row r="72" spans="1:19" x14ac:dyDescent="0.25">
      <c r="A72" s="2" t="str">
        <f>'2025'!A72</f>
        <v>202</v>
      </c>
      <c r="B72" s="2" t="str">
        <f>'2025'!B72</f>
        <v>Niederrhein</v>
      </c>
      <c r="C72" s="9">
        <f>'2025'!C72</f>
        <v>507</v>
      </c>
      <c r="D72" s="9">
        <f>'2025'!D72</f>
        <v>489</v>
      </c>
      <c r="E72" s="9">
        <f>'2025'!E72</f>
        <v>29942</v>
      </c>
      <c r="F72" s="9">
        <f>'2025'!F72</f>
        <v>28526</v>
      </c>
      <c r="G72" s="9">
        <f>'2025'!G72</f>
        <v>165754</v>
      </c>
      <c r="H72" s="18">
        <f>100*G72/'2019'!G72-100</f>
        <v>-9.3031145352272944</v>
      </c>
      <c r="I72" s="9">
        <f>'2025'!I72</f>
        <v>134098</v>
      </c>
      <c r="J72" s="9">
        <f>'2025'!J72</f>
        <v>31656</v>
      </c>
      <c r="K72" s="18">
        <f>100*I72/'2019'!I72-100</f>
        <v>-8.8357863965464531</v>
      </c>
      <c r="L72" s="18">
        <f>100*J72/'2019'!J72-100</f>
        <v>-11.230756288382267</v>
      </c>
      <c r="M72" s="9">
        <f>'2025'!M72</f>
        <v>375454</v>
      </c>
      <c r="N72" s="18">
        <f>100*M72/'2019'!M72-100</f>
        <v>0.49275587305581325</v>
      </c>
      <c r="O72" s="9">
        <f>'2025'!O72</f>
        <v>312846</v>
      </c>
      <c r="P72" s="9">
        <f>'2025'!P72</f>
        <v>62608</v>
      </c>
      <c r="Q72" s="18">
        <f>100*O72/'2019'!O72-100</f>
        <v>1.2004464069096059</v>
      </c>
      <c r="R72" s="18">
        <f>100*P72/'2019'!P72-100</f>
        <v>-2.9002140264896497</v>
      </c>
      <c r="S72" s="9">
        <f>'2025'!S72</f>
        <v>2.2999999999999998</v>
      </c>
    </row>
    <row r="73" spans="1:19" x14ac:dyDescent="0.25">
      <c r="A73" s="2" t="str">
        <f>'2025'!A73</f>
        <v>203</v>
      </c>
      <c r="B73" s="2" t="str">
        <f>'2025'!B73</f>
        <v>Münsterland</v>
      </c>
      <c r="C73" s="9">
        <f>'2025'!C73</f>
        <v>548</v>
      </c>
      <c r="D73" s="9">
        <f>'2025'!D73</f>
        <v>540</v>
      </c>
      <c r="E73" s="9">
        <f>'2025'!E73</f>
        <v>28812</v>
      </c>
      <c r="F73" s="9">
        <f>'2025'!F73</f>
        <v>27906</v>
      </c>
      <c r="G73" s="9">
        <f>'2025'!G73</f>
        <v>150555</v>
      </c>
      <c r="H73" s="18">
        <f>100*G73/'2019'!G73-100</f>
        <v>10.003361000701432</v>
      </c>
      <c r="I73" s="9">
        <f>'2025'!I73</f>
        <v>132791</v>
      </c>
      <c r="J73" s="9">
        <f>'2025'!J73</f>
        <v>17764</v>
      </c>
      <c r="K73" s="18">
        <f>100*I73/'2019'!I73-100</f>
        <v>9.8790255850130677</v>
      </c>
      <c r="L73" s="18">
        <f>100*J73/'2019'!J73-100</f>
        <v>10.941793654758925</v>
      </c>
      <c r="M73" s="9">
        <f>'2025'!M73</f>
        <v>401534</v>
      </c>
      <c r="N73" s="18">
        <f>100*M73/'2019'!M73-100</f>
        <v>20.166513042125047</v>
      </c>
      <c r="O73" s="9">
        <f>'2025'!O73</f>
        <v>359828</v>
      </c>
      <c r="P73" s="9">
        <f>'2025'!P73</f>
        <v>41706</v>
      </c>
      <c r="Q73" s="18">
        <f>100*O73/'2019'!O73-100</f>
        <v>19.859963291995186</v>
      </c>
      <c r="R73" s="18">
        <f>100*P73/'2019'!P73-100</f>
        <v>22.877935240564511</v>
      </c>
      <c r="S73" s="9">
        <f>'2025'!S73</f>
        <v>2.7</v>
      </c>
    </row>
    <row r="74" spans="1:19" x14ac:dyDescent="0.25">
      <c r="A74" s="2" t="str">
        <f>'2025'!A74</f>
        <v>204</v>
      </c>
      <c r="B74" s="2" t="str">
        <f>'2025'!B74</f>
        <v>Teutoburger Wald</v>
      </c>
      <c r="C74" s="9">
        <f>'2025'!C74</f>
        <v>694</v>
      </c>
      <c r="D74" s="9">
        <f>'2025'!D74</f>
        <v>681</v>
      </c>
      <c r="E74" s="9">
        <f>'2025'!E74</f>
        <v>40148</v>
      </c>
      <c r="F74" s="9">
        <f>'2025'!F74</f>
        <v>38510</v>
      </c>
      <c r="G74" s="9">
        <f>'2025'!G74</f>
        <v>168097</v>
      </c>
      <c r="H74" s="18">
        <f>100*G74/'2019'!G74-100</f>
        <v>-1.9911143243621439</v>
      </c>
      <c r="I74" s="9">
        <f>'2025'!I74</f>
        <v>152767</v>
      </c>
      <c r="J74" s="9">
        <f>'2025'!J74</f>
        <v>15330</v>
      </c>
      <c r="K74" s="18">
        <f>100*I74/'2019'!I74-100</f>
        <v>1.3211739346708669</v>
      </c>
      <c r="L74" s="18">
        <f>100*J74/'2019'!J74-100</f>
        <v>-26.074166947967399</v>
      </c>
      <c r="M74" s="9">
        <f>'2025'!M74</f>
        <v>568424</v>
      </c>
      <c r="N74" s="18">
        <f>100*M74/'2019'!M74-100</f>
        <v>-2.8215438481317392</v>
      </c>
      <c r="O74" s="9">
        <f>'2025'!O74</f>
        <v>530386</v>
      </c>
      <c r="P74" s="9">
        <f>'2025'!P74</f>
        <v>38038</v>
      </c>
      <c r="Q74" s="18">
        <f>100*O74/'2019'!O74-100</f>
        <v>-0.91373251606177064</v>
      </c>
      <c r="R74" s="18">
        <f>100*P74/'2019'!P74-100</f>
        <v>-23.389257013957419</v>
      </c>
      <c r="S74" s="9">
        <f>'2025'!S74</f>
        <v>3.4</v>
      </c>
    </row>
    <row r="75" spans="1:19" x14ac:dyDescent="0.25">
      <c r="A75" s="2" t="str">
        <f>'2025'!A75</f>
        <v>205</v>
      </c>
      <c r="B75" s="2" t="str">
        <f>'2025'!B75</f>
        <v>Sauerland</v>
      </c>
      <c r="C75" s="9">
        <f>'2025'!C75</f>
        <v>756</v>
      </c>
      <c r="D75" s="9">
        <f>'2025'!D75</f>
        <v>740</v>
      </c>
      <c r="E75" s="9">
        <f>'2025'!E75</f>
        <v>43061</v>
      </c>
      <c r="F75" s="9">
        <f>'2025'!F75</f>
        <v>41956</v>
      </c>
      <c r="G75" s="9">
        <f>'2025'!G75</f>
        <v>170496</v>
      </c>
      <c r="H75" s="18">
        <f>100*G75/'2019'!G75-100</f>
        <v>1.2867581536268062</v>
      </c>
      <c r="I75" s="9">
        <f>'2025'!I75</f>
        <v>147268</v>
      </c>
      <c r="J75" s="9">
        <f>'2025'!J75</f>
        <v>23228</v>
      </c>
      <c r="K75" s="18">
        <f>100*I75/'2019'!I75-100</f>
        <v>3.2394652533877348</v>
      </c>
      <c r="L75" s="18">
        <f>100*J75/'2019'!J75-100</f>
        <v>-9.5588521590156859</v>
      </c>
      <c r="M75" s="9">
        <f>'2025'!M75</f>
        <v>566085</v>
      </c>
      <c r="N75" s="18">
        <f>100*M75/'2019'!M75-100</f>
        <v>3.6022928173762239</v>
      </c>
      <c r="O75" s="9">
        <f>'2025'!O75</f>
        <v>485005</v>
      </c>
      <c r="P75" s="9">
        <f>'2025'!P75</f>
        <v>81080</v>
      </c>
      <c r="Q75" s="18">
        <f>100*O75/'2019'!O75-100</f>
        <v>4.7346030923382614</v>
      </c>
      <c r="R75" s="18">
        <f>100*P75/'2019'!P75-100</f>
        <v>-2.6907659441684046</v>
      </c>
      <c r="S75" s="9">
        <f>'2025'!S75</f>
        <v>3.3</v>
      </c>
    </row>
    <row r="76" spans="1:19" x14ac:dyDescent="0.25">
      <c r="A76" s="2" t="str">
        <f>'2025'!A76</f>
        <v>206</v>
      </c>
      <c r="B76" s="2" t="str">
        <f>'2025'!B76</f>
        <v>Siegerland-Wittgenstein</v>
      </c>
      <c r="C76" s="9">
        <f>'2025'!C76</f>
        <v>93</v>
      </c>
      <c r="D76" s="9">
        <f>'2025'!D76</f>
        <v>89</v>
      </c>
      <c r="E76" s="9">
        <f>'2025'!E76</f>
        <v>4965</v>
      </c>
      <c r="F76" s="9">
        <f>'2025'!F76</f>
        <v>4708</v>
      </c>
      <c r="G76" s="9">
        <f>'2025'!G76</f>
        <v>17677</v>
      </c>
      <c r="H76" s="18">
        <f>100*G76/'2019'!G76-100</f>
        <v>-15.630966017563949</v>
      </c>
      <c r="I76" s="9">
        <f>'2025'!I76</f>
        <v>15161</v>
      </c>
      <c r="J76" s="9">
        <f>'2025'!J76</f>
        <v>2516</v>
      </c>
      <c r="K76" s="18">
        <f>100*I76/'2019'!I76-100</f>
        <v>-8.5419557217831965</v>
      </c>
      <c r="L76" s="18">
        <f>100*J76/'2019'!J76-100</f>
        <v>-42.491428571428571</v>
      </c>
      <c r="M76" s="9">
        <f>'2025'!M76</f>
        <v>63452</v>
      </c>
      <c r="N76" s="18">
        <f>100*M76/'2019'!M76-100</f>
        <v>-8.7520492392648634</v>
      </c>
      <c r="O76" s="9">
        <f>'2025'!O76</f>
        <v>56762</v>
      </c>
      <c r="P76" s="9">
        <f>'2025'!P76</f>
        <v>6690</v>
      </c>
      <c r="Q76" s="18">
        <f>100*O76/'2019'!O76-100</f>
        <v>-4.6721751981727806</v>
      </c>
      <c r="R76" s="18">
        <f>100*P76/'2019'!P76-100</f>
        <v>-33.059835901540922</v>
      </c>
      <c r="S76" s="9">
        <f>'2025'!S76</f>
        <v>3.6</v>
      </c>
    </row>
    <row r="77" spans="1:19" x14ac:dyDescent="0.25">
      <c r="A77" s="2" t="str">
        <f>'2025'!A77</f>
        <v>207</v>
      </c>
      <c r="B77" s="2" t="str">
        <f>'2025'!B77</f>
        <v>Bergisches Land</v>
      </c>
      <c r="C77" s="9">
        <f>'2025'!C77</f>
        <v>172</v>
      </c>
      <c r="D77" s="9">
        <f>'2025'!D77</f>
        <v>166</v>
      </c>
      <c r="E77" s="9">
        <f>'2025'!E77</f>
        <v>10447</v>
      </c>
      <c r="F77" s="9">
        <f>'2025'!F77</f>
        <v>9996</v>
      </c>
      <c r="G77" s="9">
        <f>'2025'!G77</f>
        <v>46008</v>
      </c>
      <c r="H77" s="18">
        <f>100*G77/'2019'!G77-100</f>
        <v>-14.896135846543714</v>
      </c>
      <c r="I77" s="9">
        <f>'2025'!I77</f>
        <v>41293</v>
      </c>
      <c r="J77" s="9">
        <f>'2025'!J77</f>
        <v>4715</v>
      </c>
      <c r="K77" s="18">
        <f>100*I77/'2019'!I77-100</f>
        <v>-12.157505105513948</v>
      </c>
      <c r="L77" s="18">
        <f>100*J77/'2019'!J77-100</f>
        <v>-33.149014603714733</v>
      </c>
      <c r="M77" s="9">
        <f>'2025'!M77</f>
        <v>121223</v>
      </c>
      <c r="N77" s="18">
        <f>100*M77/'2019'!M77-100</f>
        <v>-14.781123241639662</v>
      </c>
      <c r="O77" s="9">
        <f>'2025'!O77</f>
        <v>111178</v>
      </c>
      <c r="P77" s="9">
        <f>'2025'!P77</f>
        <v>10045</v>
      </c>
      <c r="Q77" s="18">
        <f>100*O77/'2019'!O77-100</f>
        <v>-12.449995275144104</v>
      </c>
      <c r="R77" s="18">
        <f>100*P77/'2019'!P77-100</f>
        <v>-34.178625253915214</v>
      </c>
      <c r="S77" s="9">
        <f>'2025'!S77</f>
        <v>2.6</v>
      </c>
    </row>
    <row r="78" spans="1:19" x14ac:dyDescent="0.25">
      <c r="A78" s="2" t="str">
        <f>'2025'!A78</f>
        <v>208</v>
      </c>
      <c r="B78" s="2" t="str">
        <f>'2025'!B78</f>
        <v>Bergisches Städtedreieck</v>
      </c>
      <c r="C78" s="9">
        <f>'2025'!C78</f>
        <v>71</v>
      </c>
      <c r="D78" s="9">
        <f>'2025'!D78</f>
        <v>70</v>
      </c>
      <c r="E78" s="9">
        <f>'2025'!E78</f>
        <v>6025</v>
      </c>
      <c r="F78" s="9">
        <f>'2025'!F78</f>
        <v>5601</v>
      </c>
      <c r="G78" s="9">
        <f>'2025'!G78</f>
        <v>29295</v>
      </c>
      <c r="H78" s="18">
        <f>100*G78/'2019'!G78-100</f>
        <v>-3.4633889145192143</v>
      </c>
      <c r="I78" s="9">
        <f>'2025'!I78</f>
        <v>23156</v>
      </c>
      <c r="J78" s="9">
        <f>'2025'!J78</f>
        <v>6139</v>
      </c>
      <c r="K78" s="18">
        <f>100*I78/'2019'!I78-100</f>
        <v>-10.897337232568873</v>
      </c>
      <c r="L78" s="18">
        <f>100*J78/'2019'!J78-100</f>
        <v>40.867370353373104</v>
      </c>
      <c r="M78" s="9">
        <f>'2025'!M78</f>
        <v>68442</v>
      </c>
      <c r="N78" s="18">
        <f>100*M78/'2019'!M78-100</f>
        <v>4.5746241290795808</v>
      </c>
      <c r="O78" s="9">
        <f>'2025'!O78</f>
        <v>56512</v>
      </c>
      <c r="P78" s="9">
        <f>'2025'!P78</f>
        <v>11930</v>
      </c>
      <c r="Q78" s="18">
        <f>100*O78/'2019'!O78-100</f>
        <v>-0.73946568773821753</v>
      </c>
      <c r="R78" s="18">
        <f>100*P78/'2019'!P78-100</f>
        <v>40.105695830886674</v>
      </c>
      <c r="S78" s="9">
        <f>'2025'!S78</f>
        <v>2.2999999999999998</v>
      </c>
    </row>
    <row r="79" spans="1:19" x14ac:dyDescent="0.25">
      <c r="A79" s="2" t="str">
        <f>'2025'!A79</f>
        <v>209</v>
      </c>
      <c r="B79" s="2" t="str">
        <f>'2025'!B79</f>
        <v>Bonn und Rhein-Sieg-Kreis</v>
      </c>
      <c r="C79" s="9">
        <f>'2025'!C79</f>
        <v>219</v>
      </c>
      <c r="D79" s="9">
        <f>'2025'!D79</f>
        <v>214</v>
      </c>
      <c r="E79" s="9">
        <f>'2025'!E79</f>
        <v>19935</v>
      </c>
      <c r="F79" s="9">
        <f>'2025'!F79</f>
        <v>19338</v>
      </c>
      <c r="G79" s="9">
        <f>'2025'!G79</f>
        <v>117701</v>
      </c>
      <c r="H79" s="18">
        <f>100*G79/'2019'!G79-100</f>
        <v>-2.3843882696390608</v>
      </c>
      <c r="I79" s="9">
        <f>'2025'!I79</f>
        <v>97643</v>
      </c>
      <c r="J79" s="9">
        <f>'2025'!J79</f>
        <v>20058</v>
      </c>
      <c r="K79" s="18">
        <f>100*I79/'2019'!I79-100</f>
        <v>-2.5800915902583057</v>
      </c>
      <c r="L79" s="18">
        <f>100*J79/'2019'!J79-100</f>
        <v>-1.4203568093576422</v>
      </c>
      <c r="M79" s="9">
        <f>'2025'!M79</f>
        <v>241802</v>
      </c>
      <c r="N79" s="18">
        <f>100*M79/'2019'!M79-100</f>
        <v>0.25291054429665394</v>
      </c>
      <c r="O79" s="9">
        <f>'2025'!O79</f>
        <v>200891</v>
      </c>
      <c r="P79" s="9">
        <f>'2025'!P79</f>
        <v>40911</v>
      </c>
      <c r="Q79" s="18">
        <f>100*O79/'2019'!O79-100</f>
        <v>1.1877118665410791</v>
      </c>
      <c r="R79" s="18">
        <f>100*P79/'2019'!P79-100</f>
        <v>-4.0976112895285866</v>
      </c>
      <c r="S79" s="9">
        <f>'2025'!S79</f>
        <v>2.1</v>
      </c>
    </row>
    <row r="80" spans="1:19" x14ac:dyDescent="0.25">
      <c r="A80" s="2" t="str">
        <f>'2025'!A80</f>
        <v>210</v>
      </c>
      <c r="B80" s="2" t="str">
        <f>'2025'!B80</f>
        <v>Köln und Rhein-Erft-Kreis</v>
      </c>
      <c r="C80" s="9">
        <f>'2025'!C80</f>
        <v>358</v>
      </c>
      <c r="D80" s="9">
        <f>'2025'!D80</f>
        <v>342</v>
      </c>
      <c r="E80" s="9">
        <f>'2025'!E80</f>
        <v>47636</v>
      </c>
      <c r="F80" s="9">
        <f>'2025'!F80</f>
        <v>45687</v>
      </c>
      <c r="G80" s="9">
        <f>'2025'!G80</f>
        <v>396580</v>
      </c>
      <c r="H80" s="18">
        <f>100*G80/'2019'!G80-100</f>
        <v>15.176069120743477</v>
      </c>
      <c r="I80" s="9">
        <f>'2025'!I80</f>
        <v>265380</v>
      </c>
      <c r="J80" s="9">
        <f>'2025'!J80</f>
        <v>131200</v>
      </c>
      <c r="K80" s="18">
        <f>100*I80/'2019'!I80-100</f>
        <v>11.222407094629986</v>
      </c>
      <c r="L80" s="18">
        <f>100*J80/'2019'!J80-100</f>
        <v>24.099052231323654</v>
      </c>
      <c r="M80" s="9">
        <f>'2025'!M80</f>
        <v>722084</v>
      </c>
      <c r="N80" s="18">
        <f>100*M80/'2019'!M80-100</f>
        <v>14.54777926894657</v>
      </c>
      <c r="O80" s="9">
        <f>'2025'!O80</f>
        <v>488057</v>
      </c>
      <c r="P80" s="9">
        <f>'2025'!P80</f>
        <v>234027</v>
      </c>
      <c r="Q80" s="18">
        <f>100*O80/'2019'!O80-100</f>
        <v>11.52019925052555</v>
      </c>
      <c r="R80" s="18">
        <f>100*P80/'2019'!P80-100</f>
        <v>21.422345360022419</v>
      </c>
      <c r="S80" s="9">
        <f>'2025'!S80</f>
        <v>1.8</v>
      </c>
    </row>
    <row r="81" spans="1:19" x14ac:dyDescent="0.25">
      <c r="A81" s="2" t="str">
        <f>'2025'!A81</f>
        <v>211</v>
      </c>
      <c r="B81" s="2" t="str">
        <f>'2025'!B81</f>
        <v>Düsseldorf und Kreis Mettmann</v>
      </c>
      <c r="C81" s="9">
        <f>'2025'!C81</f>
        <v>322</v>
      </c>
      <c r="D81" s="9">
        <f>'2025'!D81</f>
        <v>301</v>
      </c>
      <c r="E81" s="9">
        <f>'2025'!E81</f>
        <v>45538</v>
      </c>
      <c r="F81" s="9">
        <f>'2025'!F81</f>
        <v>43539</v>
      </c>
      <c r="G81" s="9">
        <f>'2025'!G81</f>
        <v>295663</v>
      </c>
      <c r="H81" s="18">
        <f>100*G81/'2019'!G81-100</f>
        <v>6.4819116561323966</v>
      </c>
      <c r="I81" s="9">
        <f>'2025'!I81</f>
        <v>208013</v>
      </c>
      <c r="J81" s="9">
        <f>'2025'!J81</f>
        <v>87650</v>
      </c>
      <c r="K81" s="18">
        <f>100*I81/'2019'!I81-100</f>
        <v>11.579393432246576</v>
      </c>
      <c r="L81" s="18">
        <f>100*J81/'2019'!J81-100</f>
        <v>-3.933624875327439</v>
      </c>
      <c r="M81" s="9">
        <f>'2025'!M81</f>
        <v>487981</v>
      </c>
      <c r="N81" s="18">
        <f>100*M81/'2019'!M81-100</f>
        <v>9.538774419904513</v>
      </c>
      <c r="O81" s="9">
        <f>'2025'!O81</f>
        <v>337208</v>
      </c>
      <c r="P81" s="9">
        <f>'2025'!P81</f>
        <v>150773</v>
      </c>
      <c r="Q81" s="18">
        <f>100*O81/'2019'!O81-100</f>
        <v>16.499165661890956</v>
      </c>
      <c r="R81" s="18">
        <f>100*P81/'2019'!P81-100</f>
        <v>-3.3729395780460862</v>
      </c>
      <c r="S81" s="9">
        <f>'2025'!S81</f>
        <v>1.7</v>
      </c>
    </row>
    <row r="82" spans="1:19" x14ac:dyDescent="0.25">
      <c r="A82" s="2" t="str">
        <f>'2025'!A82</f>
        <v>212</v>
      </c>
      <c r="B82" s="2" t="str">
        <f>'2025'!B82</f>
        <v>Ruhrgebiet</v>
      </c>
      <c r="C82" s="9">
        <f>'2025'!C82</f>
        <v>576</v>
      </c>
      <c r="D82" s="9">
        <f>'2025'!D82</f>
        <v>567</v>
      </c>
      <c r="E82" s="9">
        <f>'2025'!E82</f>
        <v>51316</v>
      </c>
      <c r="F82" s="9">
        <f>'2025'!F82</f>
        <v>49320</v>
      </c>
      <c r="G82" s="9">
        <f>'2025'!G82</f>
        <v>305516</v>
      </c>
      <c r="H82" s="18">
        <f>100*G82/'2019'!G82-100</f>
        <v>6.2032669264541767</v>
      </c>
      <c r="I82" s="9">
        <f>'2025'!I82</f>
        <v>246681</v>
      </c>
      <c r="J82" s="9">
        <f>'2025'!J82</f>
        <v>58835</v>
      </c>
      <c r="K82" s="18">
        <f>100*I82/'2019'!I82-100</f>
        <v>4.3847511203077261</v>
      </c>
      <c r="L82" s="18">
        <f>100*J82/'2019'!J82-100</f>
        <v>14.571973827699026</v>
      </c>
      <c r="M82" s="9">
        <f>'2025'!M82</f>
        <v>599979</v>
      </c>
      <c r="N82" s="18">
        <f>100*M82/'2019'!M82-100</f>
        <v>6.5740742385459896</v>
      </c>
      <c r="O82" s="9">
        <f>'2025'!O82</f>
        <v>494182</v>
      </c>
      <c r="P82" s="9">
        <f>'2025'!P82</f>
        <v>105797</v>
      </c>
      <c r="Q82" s="18">
        <f>100*O82/'2019'!O82-100</f>
        <v>5.8015260638343449</v>
      </c>
      <c r="R82" s="18">
        <f>100*P82/'2019'!P82-100</f>
        <v>10.337383323773267</v>
      </c>
      <c r="S82" s="9">
        <f>'2025'!S82</f>
        <v>2</v>
      </c>
    </row>
    <row r="83" spans="1:19" ht="33.75" customHeight="1" x14ac:dyDescent="0.25">
      <c r="A83" s="16" t="s">
        <v>45</v>
      </c>
    </row>
    <row r="84" spans="1:19" x14ac:dyDescent="0.25">
      <c r="A84" s="2"/>
      <c r="B84" s="2" t="str">
        <f>'2025'!B84</f>
        <v>Insgesamt</v>
      </c>
      <c r="C84" s="9" t="str">
        <f>'2025'!C84</f>
        <v/>
      </c>
      <c r="D84" s="9" t="str">
        <f>'2025'!D84</f>
        <v/>
      </c>
      <c r="E84" s="9" t="str">
        <f>'2025'!E84</f>
        <v/>
      </c>
      <c r="F84" s="9" t="str">
        <f>'2025'!F84</f>
        <v/>
      </c>
      <c r="G84" s="9" t="str">
        <f>'2025'!G84</f>
        <v/>
      </c>
      <c r="H84" s="18" t="e">
        <f>100*G84/'2019'!G84-100</f>
        <v>#VALUE!</v>
      </c>
      <c r="I84" s="9" t="str">
        <f>'2025'!I84</f>
        <v/>
      </c>
      <c r="J84" s="9" t="str">
        <f>'2025'!J84</f>
        <v/>
      </c>
      <c r="K84" s="18" t="e">
        <f>100*I84/'2019'!I84-100</f>
        <v>#VALUE!</v>
      </c>
      <c r="L84" s="18" t="e">
        <f>100*J84/'2019'!J84-100</f>
        <v>#VALUE!</v>
      </c>
      <c r="M84" s="9" t="str">
        <f>'2025'!M84</f>
        <v/>
      </c>
      <c r="N84" s="18" t="e">
        <f>100*M84/'2019'!M84-100</f>
        <v>#VALUE!</v>
      </c>
      <c r="O84" s="9" t="str">
        <f>'2025'!O84</f>
        <v/>
      </c>
      <c r="P84" s="9" t="str">
        <f>'2025'!P84</f>
        <v/>
      </c>
      <c r="Q84" s="18" t="e">
        <f>100*O84/'2019'!O84-100</f>
        <v>#VALUE!</v>
      </c>
      <c r="R84" s="18" t="e">
        <f>100*P84/'2019'!P84-100</f>
        <v>#VALUE!</v>
      </c>
      <c r="S84" s="9" t="str">
        <f>'2025'!S84</f>
        <v/>
      </c>
    </row>
    <row r="85" spans="1:19" x14ac:dyDescent="0.25">
      <c r="A85" s="2"/>
      <c r="B85" s="2" t="str">
        <f>'2025'!B85</f>
        <v>davon:</v>
      </c>
      <c r="C85" s="9"/>
      <c r="D85" s="9"/>
      <c r="E85" s="9"/>
      <c r="F85" s="9"/>
      <c r="G85" s="9"/>
      <c r="H85" s="18"/>
      <c r="I85" s="9"/>
      <c r="J85" s="9"/>
      <c r="K85" s="18"/>
      <c r="L85" s="18"/>
      <c r="M85" s="9"/>
      <c r="N85" s="18"/>
      <c r="O85" s="9"/>
      <c r="P85" s="9"/>
      <c r="Q85" s="18"/>
      <c r="R85" s="18"/>
      <c r="S85" s="9"/>
    </row>
    <row r="86" spans="1:19" x14ac:dyDescent="0.25">
      <c r="A86" s="2" t="str">
        <f>'2025'!A86</f>
        <v>201</v>
      </c>
      <c r="B86" s="2" t="str">
        <f>'2025'!B86</f>
        <v>Eifel und Region Aachen</v>
      </c>
      <c r="C86" s="9" t="str">
        <f>'2025'!C86</f>
        <v/>
      </c>
      <c r="D86" s="9" t="str">
        <f>'2025'!D86</f>
        <v/>
      </c>
      <c r="E86" s="9" t="str">
        <f>'2025'!E86</f>
        <v/>
      </c>
      <c r="F86" s="9" t="str">
        <f>'2025'!F86</f>
        <v/>
      </c>
      <c r="G86" s="9" t="str">
        <f>'2025'!G86</f>
        <v/>
      </c>
      <c r="H86" s="18" t="e">
        <f>100*G86/'2019'!G86-100</f>
        <v>#VALUE!</v>
      </c>
      <c r="I86" s="9" t="str">
        <f>'2025'!I86</f>
        <v/>
      </c>
      <c r="J86" s="9" t="str">
        <f>'2025'!J86</f>
        <v/>
      </c>
      <c r="K86" s="18" t="e">
        <f>100*I86/'2019'!I86-100</f>
        <v>#VALUE!</v>
      </c>
      <c r="L86" s="18" t="e">
        <f>100*J86/'2019'!J86-100</f>
        <v>#VALUE!</v>
      </c>
      <c r="M86" s="9" t="str">
        <f>'2025'!M86</f>
        <v/>
      </c>
      <c r="N86" s="18" t="e">
        <f>100*M86/'2019'!M86-100</f>
        <v>#VALUE!</v>
      </c>
      <c r="O86" s="9" t="str">
        <f>'2025'!O86</f>
        <v/>
      </c>
      <c r="P86" s="9" t="str">
        <f>'2025'!P86</f>
        <v/>
      </c>
      <c r="Q86" s="18" t="e">
        <f>100*O86/'2019'!O86-100</f>
        <v>#VALUE!</v>
      </c>
      <c r="R86" s="18" t="e">
        <f>100*P86/'2019'!P86-100</f>
        <v>#VALUE!</v>
      </c>
      <c r="S86" s="9" t="str">
        <f>'2025'!S86</f>
        <v/>
      </c>
    </row>
    <row r="87" spans="1:19" x14ac:dyDescent="0.25">
      <c r="A87" s="2" t="str">
        <f>'2025'!A87</f>
        <v>202</v>
      </c>
      <c r="B87" s="2" t="str">
        <f>'2025'!B87</f>
        <v>Niederrhein</v>
      </c>
      <c r="C87" s="9" t="str">
        <f>'2025'!C87</f>
        <v/>
      </c>
      <c r="D87" s="9" t="str">
        <f>'2025'!D87</f>
        <v/>
      </c>
      <c r="E87" s="9" t="str">
        <f>'2025'!E87</f>
        <v/>
      </c>
      <c r="F87" s="9" t="str">
        <f>'2025'!F87</f>
        <v/>
      </c>
      <c r="G87" s="9" t="str">
        <f>'2025'!G87</f>
        <v/>
      </c>
      <c r="H87" s="18" t="e">
        <f>100*G87/'2019'!G87-100</f>
        <v>#VALUE!</v>
      </c>
      <c r="I87" s="9" t="str">
        <f>'2025'!I87</f>
        <v/>
      </c>
      <c r="J87" s="9" t="str">
        <f>'2025'!J87</f>
        <v/>
      </c>
      <c r="K87" s="18" t="e">
        <f>100*I87/'2019'!I87-100</f>
        <v>#VALUE!</v>
      </c>
      <c r="L87" s="18" t="e">
        <f>100*J87/'2019'!J87-100</f>
        <v>#VALUE!</v>
      </c>
      <c r="M87" s="9" t="str">
        <f>'2025'!M87</f>
        <v/>
      </c>
      <c r="N87" s="18" t="e">
        <f>100*M87/'2019'!M87-100</f>
        <v>#VALUE!</v>
      </c>
      <c r="O87" s="9" t="str">
        <f>'2025'!O87</f>
        <v/>
      </c>
      <c r="P87" s="9" t="str">
        <f>'2025'!P87</f>
        <v/>
      </c>
      <c r="Q87" s="18" t="e">
        <f>100*O87/'2019'!O87-100</f>
        <v>#VALUE!</v>
      </c>
      <c r="R87" s="18" t="e">
        <f>100*P87/'2019'!P87-100</f>
        <v>#VALUE!</v>
      </c>
      <c r="S87" s="9" t="str">
        <f>'2025'!S87</f>
        <v/>
      </c>
    </row>
    <row r="88" spans="1:19" x14ac:dyDescent="0.25">
      <c r="A88" s="2" t="str">
        <f>'2025'!A88</f>
        <v>203</v>
      </c>
      <c r="B88" s="2" t="str">
        <f>'2025'!B88</f>
        <v>Münsterland</v>
      </c>
      <c r="C88" s="9" t="str">
        <f>'2025'!C88</f>
        <v/>
      </c>
      <c r="D88" s="9" t="str">
        <f>'2025'!D88</f>
        <v/>
      </c>
      <c r="E88" s="9" t="str">
        <f>'2025'!E88</f>
        <v/>
      </c>
      <c r="F88" s="9" t="str">
        <f>'2025'!F88</f>
        <v/>
      </c>
      <c r="G88" s="9" t="str">
        <f>'2025'!G88</f>
        <v/>
      </c>
      <c r="H88" s="18" t="e">
        <f>100*G88/'2019'!G88-100</f>
        <v>#VALUE!</v>
      </c>
      <c r="I88" s="9" t="str">
        <f>'2025'!I88</f>
        <v/>
      </c>
      <c r="J88" s="9" t="str">
        <f>'2025'!J88</f>
        <v/>
      </c>
      <c r="K88" s="18" t="e">
        <f>100*I88/'2019'!I88-100</f>
        <v>#VALUE!</v>
      </c>
      <c r="L88" s="18" t="e">
        <f>100*J88/'2019'!J88-100</f>
        <v>#VALUE!</v>
      </c>
      <c r="M88" s="9" t="str">
        <f>'2025'!M88</f>
        <v/>
      </c>
      <c r="N88" s="18" t="e">
        <f>100*M88/'2019'!M88-100</f>
        <v>#VALUE!</v>
      </c>
      <c r="O88" s="9" t="str">
        <f>'2025'!O88</f>
        <v/>
      </c>
      <c r="P88" s="9" t="str">
        <f>'2025'!P88</f>
        <v/>
      </c>
      <c r="Q88" s="18" t="e">
        <f>100*O88/'2019'!O88-100</f>
        <v>#VALUE!</v>
      </c>
      <c r="R88" s="18" t="e">
        <f>100*P88/'2019'!P88-100</f>
        <v>#VALUE!</v>
      </c>
      <c r="S88" s="9" t="str">
        <f>'2025'!S88</f>
        <v/>
      </c>
    </row>
    <row r="89" spans="1:19" x14ac:dyDescent="0.25">
      <c r="A89" s="2" t="str">
        <f>'2025'!A89</f>
        <v>204</v>
      </c>
      <c r="B89" s="2" t="str">
        <f>'2025'!B89</f>
        <v>Teutoburger Wald</v>
      </c>
      <c r="C89" s="9" t="str">
        <f>'2025'!C89</f>
        <v/>
      </c>
      <c r="D89" s="9" t="str">
        <f>'2025'!D89</f>
        <v/>
      </c>
      <c r="E89" s="9" t="str">
        <f>'2025'!E89</f>
        <v/>
      </c>
      <c r="F89" s="9" t="str">
        <f>'2025'!F89</f>
        <v/>
      </c>
      <c r="G89" s="9" t="str">
        <f>'2025'!G89</f>
        <v/>
      </c>
      <c r="H89" s="18" t="e">
        <f>100*G89/'2019'!G89-100</f>
        <v>#VALUE!</v>
      </c>
      <c r="I89" s="9" t="str">
        <f>'2025'!I89</f>
        <v/>
      </c>
      <c r="J89" s="9" t="str">
        <f>'2025'!J89</f>
        <v/>
      </c>
      <c r="K89" s="18" t="e">
        <f>100*I89/'2019'!I89-100</f>
        <v>#VALUE!</v>
      </c>
      <c r="L89" s="18" t="e">
        <f>100*J89/'2019'!J89-100</f>
        <v>#VALUE!</v>
      </c>
      <c r="M89" s="9" t="str">
        <f>'2025'!M89</f>
        <v/>
      </c>
      <c r="N89" s="18" t="e">
        <f>100*M89/'2019'!M89-100</f>
        <v>#VALUE!</v>
      </c>
      <c r="O89" s="9" t="str">
        <f>'2025'!O89</f>
        <v/>
      </c>
      <c r="P89" s="9" t="str">
        <f>'2025'!P89</f>
        <v/>
      </c>
      <c r="Q89" s="18" t="e">
        <f>100*O89/'2019'!O89-100</f>
        <v>#VALUE!</v>
      </c>
      <c r="R89" s="18" t="e">
        <f>100*P89/'2019'!P89-100</f>
        <v>#VALUE!</v>
      </c>
      <c r="S89" s="9" t="str">
        <f>'2025'!S89</f>
        <v/>
      </c>
    </row>
    <row r="90" spans="1:19" x14ac:dyDescent="0.25">
      <c r="A90" s="2" t="str">
        <f>'2025'!A90</f>
        <v>205</v>
      </c>
      <c r="B90" s="2" t="str">
        <f>'2025'!B90</f>
        <v>Sauerland</v>
      </c>
      <c r="C90" s="9" t="str">
        <f>'2025'!C90</f>
        <v/>
      </c>
      <c r="D90" s="9" t="str">
        <f>'2025'!D90</f>
        <v/>
      </c>
      <c r="E90" s="9" t="str">
        <f>'2025'!E90</f>
        <v/>
      </c>
      <c r="F90" s="9" t="str">
        <f>'2025'!F90</f>
        <v/>
      </c>
      <c r="G90" s="9" t="str">
        <f>'2025'!G90</f>
        <v/>
      </c>
      <c r="H90" s="18" t="e">
        <f>100*G90/'2019'!G90-100</f>
        <v>#VALUE!</v>
      </c>
      <c r="I90" s="9" t="str">
        <f>'2025'!I90</f>
        <v/>
      </c>
      <c r="J90" s="9" t="str">
        <f>'2025'!J90</f>
        <v/>
      </c>
      <c r="K90" s="18" t="e">
        <f>100*I90/'2019'!I90-100</f>
        <v>#VALUE!</v>
      </c>
      <c r="L90" s="18" t="e">
        <f>100*J90/'2019'!J90-100</f>
        <v>#VALUE!</v>
      </c>
      <c r="M90" s="9" t="str">
        <f>'2025'!M90</f>
        <v/>
      </c>
      <c r="N90" s="18" t="e">
        <f>100*M90/'2019'!M90-100</f>
        <v>#VALUE!</v>
      </c>
      <c r="O90" s="9" t="str">
        <f>'2025'!O90</f>
        <v/>
      </c>
      <c r="P90" s="9" t="str">
        <f>'2025'!P90</f>
        <v/>
      </c>
      <c r="Q90" s="18" t="e">
        <f>100*O90/'2019'!O90-100</f>
        <v>#VALUE!</v>
      </c>
      <c r="R90" s="18" t="e">
        <f>100*P90/'2019'!P90-100</f>
        <v>#VALUE!</v>
      </c>
      <c r="S90" s="9" t="str">
        <f>'2025'!S90</f>
        <v/>
      </c>
    </row>
    <row r="91" spans="1:19" x14ac:dyDescent="0.25">
      <c r="A91" s="2" t="str">
        <f>'2025'!A91</f>
        <v>206</v>
      </c>
      <c r="B91" s="2" t="str">
        <f>'2025'!B91</f>
        <v>Siegerland-Wittgenstein</v>
      </c>
      <c r="C91" s="9" t="str">
        <f>'2025'!C91</f>
        <v/>
      </c>
      <c r="D91" s="9" t="str">
        <f>'2025'!D91</f>
        <v/>
      </c>
      <c r="E91" s="9" t="str">
        <f>'2025'!E91</f>
        <v/>
      </c>
      <c r="F91" s="9" t="str">
        <f>'2025'!F91</f>
        <v/>
      </c>
      <c r="G91" s="9" t="str">
        <f>'2025'!G91</f>
        <v/>
      </c>
      <c r="H91" s="18" t="e">
        <f>100*G91/'2019'!G91-100</f>
        <v>#VALUE!</v>
      </c>
      <c r="I91" s="9" t="str">
        <f>'2025'!I91</f>
        <v/>
      </c>
      <c r="J91" s="9" t="str">
        <f>'2025'!J91</f>
        <v/>
      </c>
      <c r="K91" s="18" t="e">
        <f>100*I91/'2019'!I91-100</f>
        <v>#VALUE!</v>
      </c>
      <c r="L91" s="18" t="e">
        <f>100*J91/'2019'!J91-100</f>
        <v>#VALUE!</v>
      </c>
      <c r="M91" s="9" t="str">
        <f>'2025'!M91</f>
        <v/>
      </c>
      <c r="N91" s="18" t="e">
        <f>100*M91/'2019'!M91-100</f>
        <v>#VALUE!</v>
      </c>
      <c r="O91" s="9" t="str">
        <f>'2025'!O91</f>
        <v/>
      </c>
      <c r="P91" s="9" t="str">
        <f>'2025'!P91</f>
        <v/>
      </c>
      <c r="Q91" s="18" t="e">
        <f>100*O91/'2019'!O91-100</f>
        <v>#VALUE!</v>
      </c>
      <c r="R91" s="18" t="e">
        <f>100*P91/'2019'!P91-100</f>
        <v>#VALUE!</v>
      </c>
      <c r="S91" s="9" t="str">
        <f>'2025'!S91</f>
        <v/>
      </c>
    </row>
    <row r="92" spans="1:19" x14ac:dyDescent="0.25">
      <c r="A92" s="2" t="str">
        <f>'2025'!A92</f>
        <v>207</v>
      </c>
      <c r="B92" s="2" t="str">
        <f>'2025'!B92</f>
        <v>Bergisches Land</v>
      </c>
      <c r="C92" s="9" t="str">
        <f>'2025'!C92</f>
        <v/>
      </c>
      <c r="D92" s="9" t="str">
        <f>'2025'!D92</f>
        <v/>
      </c>
      <c r="E92" s="9" t="str">
        <f>'2025'!E92</f>
        <v/>
      </c>
      <c r="F92" s="9" t="str">
        <f>'2025'!F92</f>
        <v/>
      </c>
      <c r="G92" s="9" t="str">
        <f>'2025'!G92</f>
        <v/>
      </c>
      <c r="H92" s="18" t="e">
        <f>100*G92/'2019'!G92-100</f>
        <v>#VALUE!</v>
      </c>
      <c r="I92" s="9" t="str">
        <f>'2025'!I92</f>
        <v/>
      </c>
      <c r="J92" s="9" t="str">
        <f>'2025'!J92</f>
        <v/>
      </c>
      <c r="K92" s="18" t="e">
        <f>100*I92/'2019'!I92-100</f>
        <v>#VALUE!</v>
      </c>
      <c r="L92" s="18" t="e">
        <f>100*J92/'2019'!J92-100</f>
        <v>#VALUE!</v>
      </c>
      <c r="M92" s="9" t="str">
        <f>'2025'!M92</f>
        <v/>
      </c>
      <c r="N92" s="18" t="e">
        <f>100*M92/'2019'!M92-100</f>
        <v>#VALUE!</v>
      </c>
      <c r="O92" s="9" t="str">
        <f>'2025'!O92</f>
        <v/>
      </c>
      <c r="P92" s="9" t="str">
        <f>'2025'!P92</f>
        <v/>
      </c>
      <c r="Q92" s="18" t="e">
        <f>100*O92/'2019'!O92-100</f>
        <v>#VALUE!</v>
      </c>
      <c r="R92" s="18" t="e">
        <f>100*P92/'2019'!P92-100</f>
        <v>#VALUE!</v>
      </c>
      <c r="S92" s="9" t="str">
        <f>'2025'!S92</f>
        <v/>
      </c>
    </row>
    <row r="93" spans="1:19" x14ac:dyDescent="0.25">
      <c r="A93" s="2" t="str">
        <f>'2025'!A93</f>
        <v>208</v>
      </c>
      <c r="B93" s="2" t="str">
        <f>'2025'!B93</f>
        <v>Bergisches Städtedreieck</v>
      </c>
      <c r="C93" s="9" t="str">
        <f>'2025'!C93</f>
        <v/>
      </c>
      <c r="D93" s="9" t="str">
        <f>'2025'!D93</f>
        <v/>
      </c>
      <c r="E93" s="9" t="str">
        <f>'2025'!E93</f>
        <v/>
      </c>
      <c r="F93" s="9" t="str">
        <f>'2025'!F93</f>
        <v/>
      </c>
      <c r="G93" s="9" t="str">
        <f>'2025'!G93</f>
        <v/>
      </c>
      <c r="H93" s="18" t="e">
        <f>100*G93/'2019'!G93-100</f>
        <v>#VALUE!</v>
      </c>
      <c r="I93" s="9" t="str">
        <f>'2025'!I93</f>
        <v/>
      </c>
      <c r="J93" s="9" t="str">
        <f>'2025'!J93</f>
        <v/>
      </c>
      <c r="K93" s="18" t="e">
        <f>100*I93/'2019'!I93-100</f>
        <v>#VALUE!</v>
      </c>
      <c r="L93" s="18" t="e">
        <f>100*J93/'2019'!J93-100</f>
        <v>#VALUE!</v>
      </c>
      <c r="M93" s="9" t="str">
        <f>'2025'!M93</f>
        <v/>
      </c>
      <c r="N93" s="18" t="e">
        <f>100*M93/'2019'!M93-100</f>
        <v>#VALUE!</v>
      </c>
      <c r="O93" s="9" t="str">
        <f>'2025'!O93</f>
        <v/>
      </c>
      <c r="P93" s="9" t="str">
        <f>'2025'!P93</f>
        <v/>
      </c>
      <c r="Q93" s="18" t="e">
        <f>100*O93/'2019'!O93-100</f>
        <v>#VALUE!</v>
      </c>
      <c r="R93" s="18" t="e">
        <f>100*P93/'2019'!P93-100</f>
        <v>#VALUE!</v>
      </c>
      <c r="S93" s="9" t="str">
        <f>'2025'!S93</f>
        <v/>
      </c>
    </row>
    <row r="94" spans="1:19" x14ac:dyDescent="0.25">
      <c r="A94" s="2" t="str">
        <f>'2025'!A94</f>
        <v>209</v>
      </c>
      <c r="B94" s="2" t="str">
        <f>'2025'!B94</f>
        <v>Bonn und Rhein-Sieg-Kreis</v>
      </c>
      <c r="C94" s="9" t="str">
        <f>'2025'!C94</f>
        <v/>
      </c>
      <c r="D94" s="9" t="str">
        <f>'2025'!D94</f>
        <v/>
      </c>
      <c r="E94" s="9" t="str">
        <f>'2025'!E94</f>
        <v/>
      </c>
      <c r="F94" s="9" t="str">
        <f>'2025'!F94</f>
        <v/>
      </c>
      <c r="G94" s="9" t="str">
        <f>'2025'!G94</f>
        <v/>
      </c>
      <c r="H94" s="18" t="e">
        <f>100*G94/'2019'!G94-100</f>
        <v>#VALUE!</v>
      </c>
      <c r="I94" s="9" t="str">
        <f>'2025'!I94</f>
        <v/>
      </c>
      <c r="J94" s="9" t="str">
        <f>'2025'!J94</f>
        <v/>
      </c>
      <c r="K94" s="18" t="e">
        <f>100*I94/'2019'!I94-100</f>
        <v>#VALUE!</v>
      </c>
      <c r="L94" s="18" t="e">
        <f>100*J94/'2019'!J94-100</f>
        <v>#VALUE!</v>
      </c>
      <c r="M94" s="9" t="str">
        <f>'2025'!M94</f>
        <v/>
      </c>
      <c r="N94" s="18" t="e">
        <f>100*M94/'2019'!M94-100</f>
        <v>#VALUE!</v>
      </c>
      <c r="O94" s="9" t="str">
        <f>'2025'!O94</f>
        <v/>
      </c>
      <c r="P94" s="9" t="str">
        <f>'2025'!P94</f>
        <v/>
      </c>
      <c r="Q94" s="18" t="e">
        <f>100*O94/'2019'!O94-100</f>
        <v>#VALUE!</v>
      </c>
      <c r="R94" s="18" t="e">
        <f>100*P94/'2019'!P94-100</f>
        <v>#VALUE!</v>
      </c>
      <c r="S94" s="9" t="str">
        <f>'2025'!S94</f>
        <v/>
      </c>
    </row>
    <row r="95" spans="1:19" x14ac:dyDescent="0.25">
      <c r="A95" s="2" t="str">
        <f>'2025'!A95</f>
        <v>210</v>
      </c>
      <c r="B95" s="2" t="str">
        <f>'2025'!B95</f>
        <v>Köln und Rhein-Erft-Kreis</v>
      </c>
      <c r="C95" s="9" t="str">
        <f>'2025'!C95</f>
        <v/>
      </c>
      <c r="D95" s="9" t="str">
        <f>'2025'!D95</f>
        <v/>
      </c>
      <c r="E95" s="9" t="str">
        <f>'2025'!E95</f>
        <v/>
      </c>
      <c r="F95" s="9" t="str">
        <f>'2025'!F95</f>
        <v/>
      </c>
      <c r="G95" s="9" t="str">
        <f>'2025'!G95</f>
        <v/>
      </c>
      <c r="H95" s="18" t="e">
        <f>100*G95/'2019'!G95-100</f>
        <v>#VALUE!</v>
      </c>
      <c r="I95" s="9" t="str">
        <f>'2025'!I95</f>
        <v/>
      </c>
      <c r="J95" s="9" t="str">
        <f>'2025'!J95</f>
        <v/>
      </c>
      <c r="K95" s="18" t="e">
        <f>100*I95/'2019'!I95-100</f>
        <v>#VALUE!</v>
      </c>
      <c r="L95" s="18" t="e">
        <f>100*J95/'2019'!J95-100</f>
        <v>#VALUE!</v>
      </c>
      <c r="M95" s="9" t="str">
        <f>'2025'!M95</f>
        <v/>
      </c>
      <c r="N95" s="18" t="e">
        <f>100*M95/'2019'!M95-100</f>
        <v>#VALUE!</v>
      </c>
      <c r="O95" s="9" t="str">
        <f>'2025'!O95</f>
        <v/>
      </c>
      <c r="P95" s="9" t="str">
        <f>'2025'!P95</f>
        <v/>
      </c>
      <c r="Q95" s="18" t="e">
        <f>100*O95/'2019'!O95-100</f>
        <v>#VALUE!</v>
      </c>
      <c r="R95" s="18" t="e">
        <f>100*P95/'2019'!P95-100</f>
        <v>#VALUE!</v>
      </c>
      <c r="S95" s="9" t="str">
        <f>'2025'!S95</f>
        <v/>
      </c>
    </row>
    <row r="96" spans="1:19" x14ac:dyDescent="0.25">
      <c r="A96" s="2" t="str">
        <f>'2025'!A96</f>
        <v>211</v>
      </c>
      <c r="B96" s="2" t="str">
        <f>'2025'!B96</f>
        <v>Düsseldorf und Kreis Mettmann</v>
      </c>
      <c r="C96" s="9" t="str">
        <f>'2025'!C96</f>
        <v/>
      </c>
      <c r="D96" s="9" t="str">
        <f>'2025'!D96</f>
        <v/>
      </c>
      <c r="E96" s="9" t="str">
        <f>'2025'!E96</f>
        <v/>
      </c>
      <c r="F96" s="9" t="str">
        <f>'2025'!F96</f>
        <v/>
      </c>
      <c r="G96" s="9" t="str">
        <f>'2025'!G96</f>
        <v/>
      </c>
      <c r="H96" s="18" t="e">
        <f>100*G96/'2019'!G96-100</f>
        <v>#VALUE!</v>
      </c>
      <c r="I96" s="9" t="str">
        <f>'2025'!I96</f>
        <v/>
      </c>
      <c r="J96" s="9" t="str">
        <f>'2025'!J96</f>
        <v/>
      </c>
      <c r="K96" s="18" t="e">
        <f>100*I96/'2019'!I96-100</f>
        <v>#VALUE!</v>
      </c>
      <c r="L96" s="18" t="e">
        <f>100*J96/'2019'!J96-100</f>
        <v>#VALUE!</v>
      </c>
      <c r="M96" s="9" t="str">
        <f>'2025'!M96</f>
        <v/>
      </c>
      <c r="N96" s="18" t="e">
        <f>100*M96/'2019'!M96-100</f>
        <v>#VALUE!</v>
      </c>
      <c r="O96" s="9" t="str">
        <f>'2025'!O96</f>
        <v/>
      </c>
      <c r="P96" s="9" t="str">
        <f>'2025'!P96</f>
        <v/>
      </c>
      <c r="Q96" s="18" t="e">
        <f>100*O96/'2019'!O96-100</f>
        <v>#VALUE!</v>
      </c>
      <c r="R96" s="18" t="e">
        <f>100*P96/'2019'!P96-100</f>
        <v>#VALUE!</v>
      </c>
      <c r="S96" s="9" t="str">
        <f>'2025'!S96</f>
        <v/>
      </c>
    </row>
    <row r="97" spans="1:19" x14ac:dyDescent="0.25">
      <c r="A97" s="2" t="str">
        <f>'2025'!A97</f>
        <v>212</v>
      </c>
      <c r="B97" s="2" t="str">
        <f>'2025'!B97</f>
        <v>Ruhrgebiet</v>
      </c>
      <c r="C97" s="9" t="str">
        <f>'2025'!C97</f>
        <v/>
      </c>
      <c r="D97" s="9" t="str">
        <f>'2025'!D97</f>
        <v/>
      </c>
      <c r="E97" s="9" t="str">
        <f>'2025'!E97</f>
        <v/>
      </c>
      <c r="F97" s="9" t="str">
        <f>'2025'!F97</f>
        <v/>
      </c>
      <c r="G97" s="9" t="str">
        <f>'2025'!G97</f>
        <v/>
      </c>
      <c r="H97" s="18" t="e">
        <f>100*G97/'2019'!G97-100</f>
        <v>#VALUE!</v>
      </c>
      <c r="I97" s="9" t="str">
        <f>'2025'!I97</f>
        <v/>
      </c>
      <c r="J97" s="9" t="str">
        <f>'2025'!J97</f>
        <v/>
      </c>
      <c r="K97" s="18" t="e">
        <f>100*I97/'2019'!I97-100</f>
        <v>#VALUE!</v>
      </c>
      <c r="L97" s="18" t="e">
        <f>100*J97/'2019'!J97-100</f>
        <v>#VALUE!</v>
      </c>
      <c r="M97" s="9" t="str">
        <f>'2025'!M97</f>
        <v/>
      </c>
      <c r="N97" s="18" t="e">
        <f>100*M97/'2019'!M97-100</f>
        <v>#VALUE!</v>
      </c>
      <c r="O97" s="9" t="str">
        <f>'2025'!O97</f>
        <v/>
      </c>
      <c r="P97" s="9" t="str">
        <f>'2025'!P97</f>
        <v/>
      </c>
      <c r="Q97" s="18" t="e">
        <f>100*O97/'2019'!O97-100</f>
        <v>#VALUE!</v>
      </c>
      <c r="R97" s="18" t="e">
        <f>100*P97/'2019'!P97-100</f>
        <v>#VALUE!</v>
      </c>
      <c r="S97" s="9" t="str">
        <f>'2025'!S97</f>
        <v/>
      </c>
    </row>
    <row r="98" spans="1:19" ht="33.75" customHeight="1" x14ac:dyDescent="0.25">
      <c r="A98" s="48" t="s">
        <v>46</v>
      </c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</row>
    <row r="99" spans="1:19" x14ac:dyDescent="0.25">
      <c r="A99" s="2"/>
      <c r="B99" s="2" t="str">
        <f>'2025'!B99</f>
        <v>Insgesamt</v>
      </c>
      <c r="C99" s="9" t="str">
        <f>'2025'!C99</f>
        <v/>
      </c>
      <c r="D99" s="9" t="str">
        <f>'2025'!D99</f>
        <v/>
      </c>
      <c r="E99" s="9" t="str">
        <f>'2025'!E99</f>
        <v/>
      </c>
      <c r="F99" s="9" t="str">
        <f>'2025'!F99</f>
        <v/>
      </c>
      <c r="G99" s="9" t="str">
        <f>'2025'!G99</f>
        <v/>
      </c>
      <c r="H99" s="18" t="e">
        <f>100*G99/'2019'!G99-100</f>
        <v>#VALUE!</v>
      </c>
      <c r="I99" s="9" t="str">
        <f>'2025'!I99</f>
        <v/>
      </c>
      <c r="J99" s="9" t="str">
        <f>'2025'!J99</f>
        <v/>
      </c>
      <c r="K99" s="18" t="e">
        <f>100*I99/'2019'!I99-100</f>
        <v>#VALUE!</v>
      </c>
      <c r="L99" s="18" t="e">
        <f>100*J99/'2019'!J99-100</f>
        <v>#VALUE!</v>
      </c>
      <c r="M99" s="9" t="str">
        <f>'2025'!M99</f>
        <v/>
      </c>
      <c r="N99" s="18" t="e">
        <f>100*M99/'2019'!M99-100</f>
        <v>#VALUE!</v>
      </c>
      <c r="O99" s="9" t="str">
        <f>'2025'!O99</f>
        <v/>
      </c>
      <c r="P99" s="9" t="str">
        <f>'2025'!P99</f>
        <v/>
      </c>
      <c r="Q99" s="18" t="e">
        <f>100*O99/'2019'!O99-100</f>
        <v>#VALUE!</v>
      </c>
      <c r="R99" s="18" t="e">
        <f>100*P99/'2019'!P99-100</f>
        <v>#VALUE!</v>
      </c>
      <c r="S99" s="9" t="str">
        <f>'2025'!S99</f>
        <v/>
      </c>
    </row>
    <row r="100" spans="1:19" x14ac:dyDescent="0.25">
      <c r="A100" s="2"/>
      <c r="B100" s="2" t="str">
        <f>'2025'!B100</f>
        <v>davon:</v>
      </c>
      <c r="C100" s="9"/>
      <c r="D100" s="9"/>
      <c r="E100" s="9"/>
      <c r="F100" s="9"/>
      <c r="G100" s="9"/>
      <c r="H100" s="18"/>
      <c r="I100" s="9"/>
      <c r="J100" s="9"/>
      <c r="K100" s="18"/>
      <c r="L100" s="18"/>
      <c r="M100" s="9"/>
      <c r="N100" s="18"/>
      <c r="O100" s="9"/>
      <c r="P100" s="9"/>
      <c r="Q100" s="18"/>
      <c r="R100" s="18"/>
      <c r="S100" s="9"/>
    </row>
    <row r="101" spans="1:19" x14ac:dyDescent="0.25">
      <c r="A101" s="2" t="str">
        <f>'2025'!A101</f>
        <v>201</v>
      </c>
      <c r="B101" s="2" t="str">
        <f>'2025'!B101</f>
        <v>Eifel und Region Aachen</v>
      </c>
      <c r="C101" s="9" t="str">
        <f>'2025'!C101</f>
        <v/>
      </c>
      <c r="D101" s="9" t="str">
        <f>'2025'!D101</f>
        <v/>
      </c>
      <c r="E101" s="9" t="str">
        <f>'2025'!E101</f>
        <v/>
      </c>
      <c r="F101" s="9" t="str">
        <f>'2025'!F101</f>
        <v/>
      </c>
      <c r="G101" s="9" t="str">
        <f>'2025'!G101</f>
        <v/>
      </c>
      <c r="H101" s="18" t="e">
        <f>100*G101/'2019'!G101-100</f>
        <v>#VALUE!</v>
      </c>
      <c r="I101" s="9" t="str">
        <f>'2025'!I101</f>
        <v/>
      </c>
      <c r="J101" s="9" t="str">
        <f>'2025'!J101</f>
        <v/>
      </c>
      <c r="K101" s="18" t="e">
        <f>100*I101/'2019'!I101-100</f>
        <v>#VALUE!</v>
      </c>
      <c r="L101" s="18" t="e">
        <f>100*J101/'2019'!J101-100</f>
        <v>#VALUE!</v>
      </c>
      <c r="M101" s="9" t="str">
        <f>'2025'!M101</f>
        <v/>
      </c>
      <c r="N101" s="18" t="e">
        <f>100*M101/'2019'!M101-100</f>
        <v>#VALUE!</v>
      </c>
      <c r="O101" s="9" t="str">
        <f>'2025'!O101</f>
        <v/>
      </c>
      <c r="P101" s="9" t="str">
        <f>'2025'!P101</f>
        <v/>
      </c>
      <c r="Q101" s="18" t="e">
        <f>100*O101/'2019'!O101-100</f>
        <v>#VALUE!</v>
      </c>
      <c r="R101" s="18" t="e">
        <f>100*P101/'2019'!P101-100</f>
        <v>#VALUE!</v>
      </c>
      <c r="S101" s="9" t="str">
        <f>'2025'!S101</f>
        <v/>
      </c>
    </row>
    <row r="102" spans="1:19" x14ac:dyDescent="0.25">
      <c r="A102" s="2" t="str">
        <f>'2025'!A102</f>
        <v>202</v>
      </c>
      <c r="B102" s="2" t="str">
        <f>'2025'!B102</f>
        <v>Niederrhein</v>
      </c>
      <c r="C102" s="9" t="str">
        <f>'2025'!C102</f>
        <v/>
      </c>
      <c r="D102" s="9" t="str">
        <f>'2025'!D102</f>
        <v/>
      </c>
      <c r="E102" s="9" t="str">
        <f>'2025'!E102</f>
        <v/>
      </c>
      <c r="F102" s="9" t="str">
        <f>'2025'!F102</f>
        <v/>
      </c>
      <c r="G102" s="9" t="str">
        <f>'2025'!G102</f>
        <v/>
      </c>
      <c r="H102" s="18" t="e">
        <f>100*G102/'2019'!G102-100</f>
        <v>#VALUE!</v>
      </c>
      <c r="I102" s="9" t="str">
        <f>'2025'!I102</f>
        <v/>
      </c>
      <c r="J102" s="9" t="str">
        <f>'2025'!J102</f>
        <v/>
      </c>
      <c r="K102" s="18" t="e">
        <f>100*I102/'2019'!I102-100</f>
        <v>#VALUE!</v>
      </c>
      <c r="L102" s="18" t="e">
        <f>100*J102/'2019'!J102-100</f>
        <v>#VALUE!</v>
      </c>
      <c r="M102" s="9" t="str">
        <f>'2025'!M102</f>
        <v/>
      </c>
      <c r="N102" s="18" t="e">
        <f>100*M102/'2019'!M102-100</f>
        <v>#VALUE!</v>
      </c>
      <c r="O102" s="9" t="str">
        <f>'2025'!O102</f>
        <v/>
      </c>
      <c r="P102" s="9" t="str">
        <f>'2025'!P102</f>
        <v/>
      </c>
      <c r="Q102" s="18" t="e">
        <f>100*O102/'2019'!O102-100</f>
        <v>#VALUE!</v>
      </c>
      <c r="R102" s="18" t="e">
        <f>100*P102/'2019'!P102-100</f>
        <v>#VALUE!</v>
      </c>
      <c r="S102" s="9" t="str">
        <f>'2025'!S102</f>
        <v/>
      </c>
    </row>
    <row r="103" spans="1:19" x14ac:dyDescent="0.25">
      <c r="A103" s="2" t="str">
        <f>'2025'!A103</f>
        <v>203</v>
      </c>
      <c r="B103" s="2" t="str">
        <f>'2025'!B103</f>
        <v>Münsterland</v>
      </c>
      <c r="C103" s="9" t="str">
        <f>'2025'!C103</f>
        <v/>
      </c>
      <c r="D103" s="9" t="str">
        <f>'2025'!D103</f>
        <v/>
      </c>
      <c r="E103" s="9" t="str">
        <f>'2025'!E103</f>
        <v/>
      </c>
      <c r="F103" s="9" t="str">
        <f>'2025'!F103</f>
        <v/>
      </c>
      <c r="G103" s="9" t="str">
        <f>'2025'!G103</f>
        <v/>
      </c>
      <c r="H103" s="18" t="e">
        <f>100*G103/'2019'!G103-100</f>
        <v>#VALUE!</v>
      </c>
      <c r="I103" s="9" t="str">
        <f>'2025'!I103</f>
        <v/>
      </c>
      <c r="J103" s="9" t="str">
        <f>'2025'!J103</f>
        <v/>
      </c>
      <c r="K103" s="18" t="e">
        <f>100*I103/'2019'!I103-100</f>
        <v>#VALUE!</v>
      </c>
      <c r="L103" s="18" t="e">
        <f>100*J103/'2019'!J103-100</f>
        <v>#VALUE!</v>
      </c>
      <c r="M103" s="9" t="str">
        <f>'2025'!M103</f>
        <v/>
      </c>
      <c r="N103" s="18" t="e">
        <f>100*M103/'2019'!M103-100</f>
        <v>#VALUE!</v>
      </c>
      <c r="O103" s="9" t="str">
        <f>'2025'!O103</f>
        <v/>
      </c>
      <c r="P103" s="9" t="str">
        <f>'2025'!P103</f>
        <v/>
      </c>
      <c r="Q103" s="18" t="e">
        <f>100*O103/'2019'!O103-100</f>
        <v>#VALUE!</v>
      </c>
      <c r="R103" s="18" t="e">
        <f>100*P103/'2019'!P103-100</f>
        <v>#VALUE!</v>
      </c>
      <c r="S103" s="9" t="str">
        <f>'2025'!S103</f>
        <v/>
      </c>
    </row>
    <row r="104" spans="1:19" x14ac:dyDescent="0.25">
      <c r="A104" s="2" t="str">
        <f>'2025'!A104</f>
        <v>204</v>
      </c>
      <c r="B104" s="2" t="str">
        <f>'2025'!B104</f>
        <v>Teutoburger Wald</v>
      </c>
      <c r="C104" s="9" t="str">
        <f>'2025'!C104</f>
        <v/>
      </c>
      <c r="D104" s="9" t="str">
        <f>'2025'!D104</f>
        <v/>
      </c>
      <c r="E104" s="9" t="str">
        <f>'2025'!E104</f>
        <v/>
      </c>
      <c r="F104" s="9" t="str">
        <f>'2025'!F104</f>
        <v/>
      </c>
      <c r="G104" s="9" t="str">
        <f>'2025'!G104</f>
        <v/>
      </c>
      <c r="H104" s="18" t="e">
        <f>100*G104/'2019'!G104-100</f>
        <v>#VALUE!</v>
      </c>
      <c r="I104" s="9" t="str">
        <f>'2025'!I104</f>
        <v/>
      </c>
      <c r="J104" s="9" t="str">
        <f>'2025'!J104</f>
        <v/>
      </c>
      <c r="K104" s="18" t="e">
        <f>100*I104/'2019'!I104-100</f>
        <v>#VALUE!</v>
      </c>
      <c r="L104" s="18" t="e">
        <f>100*J104/'2019'!J104-100</f>
        <v>#VALUE!</v>
      </c>
      <c r="M104" s="9" t="str">
        <f>'2025'!M104</f>
        <v/>
      </c>
      <c r="N104" s="18" t="e">
        <f>100*M104/'2019'!M104-100</f>
        <v>#VALUE!</v>
      </c>
      <c r="O104" s="9" t="str">
        <f>'2025'!O104</f>
        <v/>
      </c>
      <c r="P104" s="9" t="str">
        <f>'2025'!P104</f>
        <v/>
      </c>
      <c r="Q104" s="18" t="e">
        <f>100*O104/'2019'!O104-100</f>
        <v>#VALUE!</v>
      </c>
      <c r="R104" s="18" t="e">
        <f>100*P104/'2019'!P104-100</f>
        <v>#VALUE!</v>
      </c>
      <c r="S104" s="9" t="str">
        <f>'2025'!S104</f>
        <v/>
      </c>
    </row>
    <row r="105" spans="1:19" x14ac:dyDescent="0.25">
      <c r="A105" s="2" t="str">
        <f>'2025'!A105</f>
        <v>205</v>
      </c>
      <c r="B105" s="2" t="str">
        <f>'2025'!B105</f>
        <v>Sauerland</v>
      </c>
      <c r="C105" s="9" t="str">
        <f>'2025'!C105</f>
        <v/>
      </c>
      <c r="D105" s="9" t="str">
        <f>'2025'!D105</f>
        <v/>
      </c>
      <c r="E105" s="9" t="str">
        <f>'2025'!E105</f>
        <v/>
      </c>
      <c r="F105" s="9" t="str">
        <f>'2025'!F105</f>
        <v/>
      </c>
      <c r="G105" s="9" t="str">
        <f>'2025'!G105</f>
        <v/>
      </c>
      <c r="H105" s="18" t="e">
        <f>100*G105/'2019'!G105-100</f>
        <v>#VALUE!</v>
      </c>
      <c r="I105" s="9" t="str">
        <f>'2025'!I105</f>
        <v/>
      </c>
      <c r="J105" s="9" t="str">
        <f>'2025'!J105</f>
        <v/>
      </c>
      <c r="K105" s="18" t="e">
        <f>100*I105/'2019'!I105-100</f>
        <v>#VALUE!</v>
      </c>
      <c r="L105" s="18" t="e">
        <f>100*J105/'2019'!J105-100</f>
        <v>#VALUE!</v>
      </c>
      <c r="M105" s="9" t="str">
        <f>'2025'!M105</f>
        <v/>
      </c>
      <c r="N105" s="18" t="e">
        <f>100*M105/'2019'!M105-100</f>
        <v>#VALUE!</v>
      </c>
      <c r="O105" s="9" t="str">
        <f>'2025'!O105</f>
        <v/>
      </c>
      <c r="P105" s="9" t="str">
        <f>'2025'!P105</f>
        <v/>
      </c>
      <c r="Q105" s="18" t="e">
        <f>100*O105/'2019'!O105-100</f>
        <v>#VALUE!</v>
      </c>
      <c r="R105" s="18" t="e">
        <f>100*P105/'2019'!P105-100</f>
        <v>#VALUE!</v>
      </c>
      <c r="S105" s="9" t="str">
        <f>'2025'!S105</f>
        <v/>
      </c>
    </row>
    <row r="106" spans="1:19" x14ac:dyDescent="0.25">
      <c r="A106" s="2" t="str">
        <f>'2025'!A106</f>
        <v>206</v>
      </c>
      <c r="B106" s="2" t="str">
        <f>'2025'!B106</f>
        <v>Siegerland-Wittgenstein</v>
      </c>
      <c r="C106" s="9" t="str">
        <f>'2025'!C106</f>
        <v/>
      </c>
      <c r="D106" s="9" t="str">
        <f>'2025'!D106</f>
        <v/>
      </c>
      <c r="E106" s="9" t="str">
        <f>'2025'!E106</f>
        <v/>
      </c>
      <c r="F106" s="9" t="str">
        <f>'2025'!F106</f>
        <v/>
      </c>
      <c r="G106" s="9" t="str">
        <f>'2025'!G106</f>
        <v/>
      </c>
      <c r="H106" s="18" t="e">
        <f>100*G106/'2019'!G106-100</f>
        <v>#VALUE!</v>
      </c>
      <c r="I106" s="9" t="str">
        <f>'2025'!I106</f>
        <v/>
      </c>
      <c r="J106" s="9" t="str">
        <f>'2025'!J106</f>
        <v/>
      </c>
      <c r="K106" s="18" t="e">
        <f>100*I106/'2019'!I106-100</f>
        <v>#VALUE!</v>
      </c>
      <c r="L106" s="18" t="e">
        <f>100*J106/'2019'!J106-100</f>
        <v>#VALUE!</v>
      </c>
      <c r="M106" s="9" t="str">
        <f>'2025'!M106</f>
        <v/>
      </c>
      <c r="N106" s="18" t="e">
        <f>100*M106/'2019'!M106-100</f>
        <v>#VALUE!</v>
      </c>
      <c r="O106" s="9" t="str">
        <f>'2025'!O106</f>
        <v/>
      </c>
      <c r="P106" s="9" t="str">
        <f>'2025'!P106</f>
        <v/>
      </c>
      <c r="Q106" s="18" t="e">
        <f>100*O106/'2019'!O106-100</f>
        <v>#VALUE!</v>
      </c>
      <c r="R106" s="18" t="e">
        <f>100*P106/'2019'!P106-100</f>
        <v>#VALUE!</v>
      </c>
      <c r="S106" s="9" t="str">
        <f>'2025'!S106</f>
        <v/>
      </c>
    </row>
    <row r="107" spans="1:19" x14ac:dyDescent="0.25">
      <c r="A107" s="2" t="str">
        <f>'2025'!A107</f>
        <v>207</v>
      </c>
      <c r="B107" s="2" t="str">
        <f>'2025'!B107</f>
        <v>Bergisches Land</v>
      </c>
      <c r="C107" s="9" t="str">
        <f>'2025'!C107</f>
        <v/>
      </c>
      <c r="D107" s="9" t="str">
        <f>'2025'!D107</f>
        <v/>
      </c>
      <c r="E107" s="9" t="str">
        <f>'2025'!E107</f>
        <v/>
      </c>
      <c r="F107" s="9" t="str">
        <f>'2025'!F107</f>
        <v/>
      </c>
      <c r="G107" s="9" t="str">
        <f>'2025'!G107</f>
        <v/>
      </c>
      <c r="H107" s="18" t="e">
        <f>100*G107/'2019'!G107-100</f>
        <v>#VALUE!</v>
      </c>
      <c r="I107" s="9" t="str">
        <f>'2025'!I107</f>
        <v/>
      </c>
      <c r="J107" s="9" t="str">
        <f>'2025'!J107</f>
        <v/>
      </c>
      <c r="K107" s="18" t="e">
        <f>100*I107/'2019'!I107-100</f>
        <v>#VALUE!</v>
      </c>
      <c r="L107" s="18" t="e">
        <f>100*J107/'2019'!J107-100</f>
        <v>#VALUE!</v>
      </c>
      <c r="M107" s="9" t="str">
        <f>'2025'!M107</f>
        <v/>
      </c>
      <c r="N107" s="18" t="e">
        <f>100*M107/'2019'!M107-100</f>
        <v>#VALUE!</v>
      </c>
      <c r="O107" s="9" t="str">
        <f>'2025'!O107</f>
        <v/>
      </c>
      <c r="P107" s="9" t="str">
        <f>'2025'!P107</f>
        <v/>
      </c>
      <c r="Q107" s="18" t="e">
        <f>100*O107/'2019'!O107-100</f>
        <v>#VALUE!</v>
      </c>
      <c r="R107" s="18" t="e">
        <f>100*P107/'2019'!P107-100</f>
        <v>#VALUE!</v>
      </c>
      <c r="S107" s="9" t="str">
        <f>'2025'!S107</f>
        <v/>
      </c>
    </row>
    <row r="108" spans="1:19" x14ac:dyDescent="0.25">
      <c r="A108" s="2" t="str">
        <f>'2025'!A108</f>
        <v>208</v>
      </c>
      <c r="B108" s="2" t="str">
        <f>'2025'!B108</f>
        <v>Bergisches Städtedreieck</v>
      </c>
      <c r="C108" s="9" t="str">
        <f>'2025'!C108</f>
        <v/>
      </c>
      <c r="D108" s="9" t="str">
        <f>'2025'!D108</f>
        <v/>
      </c>
      <c r="E108" s="9" t="str">
        <f>'2025'!E108</f>
        <v/>
      </c>
      <c r="F108" s="9" t="str">
        <f>'2025'!F108</f>
        <v/>
      </c>
      <c r="G108" s="9" t="str">
        <f>'2025'!G108</f>
        <v/>
      </c>
      <c r="H108" s="18" t="e">
        <f>100*G108/'2019'!G108-100</f>
        <v>#VALUE!</v>
      </c>
      <c r="I108" s="9" t="str">
        <f>'2025'!I108</f>
        <v/>
      </c>
      <c r="J108" s="9" t="str">
        <f>'2025'!J108</f>
        <v/>
      </c>
      <c r="K108" s="18" t="e">
        <f>100*I108/'2019'!I108-100</f>
        <v>#VALUE!</v>
      </c>
      <c r="L108" s="18" t="e">
        <f>100*J108/'2019'!J108-100</f>
        <v>#VALUE!</v>
      </c>
      <c r="M108" s="9" t="str">
        <f>'2025'!M108</f>
        <v/>
      </c>
      <c r="N108" s="18" t="e">
        <f>100*M108/'2019'!M108-100</f>
        <v>#VALUE!</v>
      </c>
      <c r="O108" s="9" t="str">
        <f>'2025'!O108</f>
        <v/>
      </c>
      <c r="P108" s="9" t="str">
        <f>'2025'!P108</f>
        <v/>
      </c>
      <c r="Q108" s="18" t="e">
        <f>100*O108/'2019'!O108-100</f>
        <v>#VALUE!</v>
      </c>
      <c r="R108" s="18" t="e">
        <f>100*P108/'2019'!P108-100</f>
        <v>#VALUE!</v>
      </c>
      <c r="S108" s="9" t="str">
        <f>'2025'!S108</f>
        <v/>
      </c>
    </row>
    <row r="109" spans="1:19" x14ac:dyDescent="0.25">
      <c r="A109" s="2" t="str">
        <f>'2025'!A109</f>
        <v>209</v>
      </c>
      <c r="B109" s="2" t="str">
        <f>'2025'!B109</f>
        <v>Bonn und Rhein-Sieg-Kreis</v>
      </c>
      <c r="C109" s="9" t="str">
        <f>'2025'!C109</f>
        <v/>
      </c>
      <c r="D109" s="9" t="str">
        <f>'2025'!D109</f>
        <v/>
      </c>
      <c r="E109" s="9" t="str">
        <f>'2025'!E109</f>
        <v/>
      </c>
      <c r="F109" s="9" t="str">
        <f>'2025'!F109</f>
        <v/>
      </c>
      <c r="G109" s="9" t="str">
        <f>'2025'!G109</f>
        <v/>
      </c>
      <c r="H109" s="18" t="e">
        <f>100*G109/'2019'!G109-100</f>
        <v>#VALUE!</v>
      </c>
      <c r="I109" s="9" t="str">
        <f>'2025'!I109</f>
        <v/>
      </c>
      <c r="J109" s="9" t="str">
        <f>'2025'!J109</f>
        <v/>
      </c>
      <c r="K109" s="18" t="e">
        <f>100*I109/'2019'!I109-100</f>
        <v>#VALUE!</v>
      </c>
      <c r="L109" s="18" t="e">
        <f>100*J109/'2019'!J109-100</f>
        <v>#VALUE!</v>
      </c>
      <c r="M109" s="9" t="str">
        <f>'2025'!M109</f>
        <v/>
      </c>
      <c r="N109" s="18" t="e">
        <f>100*M109/'2019'!M109-100</f>
        <v>#VALUE!</v>
      </c>
      <c r="O109" s="9" t="str">
        <f>'2025'!O109</f>
        <v/>
      </c>
      <c r="P109" s="9" t="str">
        <f>'2025'!P109</f>
        <v/>
      </c>
      <c r="Q109" s="18" t="e">
        <f>100*O109/'2019'!O109-100</f>
        <v>#VALUE!</v>
      </c>
      <c r="R109" s="18" t="e">
        <f>100*P109/'2019'!P109-100</f>
        <v>#VALUE!</v>
      </c>
      <c r="S109" s="9" t="str">
        <f>'2025'!S109</f>
        <v/>
      </c>
    </row>
    <row r="110" spans="1:19" x14ac:dyDescent="0.25">
      <c r="A110" s="2" t="str">
        <f>'2025'!A110</f>
        <v>210</v>
      </c>
      <c r="B110" s="2" t="str">
        <f>'2025'!B110</f>
        <v>Köln und Rhein-Erft-Kreis</v>
      </c>
      <c r="C110" s="9" t="str">
        <f>'2025'!C110</f>
        <v/>
      </c>
      <c r="D110" s="9" t="str">
        <f>'2025'!D110</f>
        <v/>
      </c>
      <c r="E110" s="9" t="str">
        <f>'2025'!E110</f>
        <v/>
      </c>
      <c r="F110" s="9" t="str">
        <f>'2025'!F110</f>
        <v/>
      </c>
      <c r="G110" s="9" t="str">
        <f>'2025'!G110</f>
        <v/>
      </c>
      <c r="H110" s="18" t="e">
        <f>100*G110/'2019'!G110-100</f>
        <v>#VALUE!</v>
      </c>
      <c r="I110" s="9" t="str">
        <f>'2025'!I110</f>
        <v/>
      </c>
      <c r="J110" s="9" t="str">
        <f>'2025'!J110</f>
        <v/>
      </c>
      <c r="K110" s="18" t="e">
        <f>100*I110/'2019'!I110-100</f>
        <v>#VALUE!</v>
      </c>
      <c r="L110" s="18" t="e">
        <f>100*J110/'2019'!J110-100</f>
        <v>#VALUE!</v>
      </c>
      <c r="M110" s="9" t="str">
        <f>'2025'!M110</f>
        <v/>
      </c>
      <c r="N110" s="18" t="e">
        <f>100*M110/'2019'!M110-100</f>
        <v>#VALUE!</v>
      </c>
      <c r="O110" s="9" t="str">
        <f>'2025'!O110</f>
        <v/>
      </c>
      <c r="P110" s="9" t="str">
        <f>'2025'!P110</f>
        <v/>
      </c>
      <c r="Q110" s="18" t="e">
        <f>100*O110/'2019'!O110-100</f>
        <v>#VALUE!</v>
      </c>
      <c r="R110" s="18" t="e">
        <f>100*P110/'2019'!P110-100</f>
        <v>#VALUE!</v>
      </c>
      <c r="S110" s="9" t="str">
        <f>'2025'!S110</f>
        <v/>
      </c>
    </row>
    <row r="111" spans="1:19" x14ac:dyDescent="0.25">
      <c r="A111" s="2" t="str">
        <f>'2025'!A111</f>
        <v>211</v>
      </c>
      <c r="B111" s="2" t="str">
        <f>'2025'!B111</f>
        <v>Düsseldorf und Kreis Mettmann</v>
      </c>
      <c r="C111" s="9" t="str">
        <f>'2025'!C111</f>
        <v/>
      </c>
      <c r="D111" s="9" t="str">
        <f>'2025'!D111</f>
        <v/>
      </c>
      <c r="E111" s="9" t="str">
        <f>'2025'!E111</f>
        <v/>
      </c>
      <c r="F111" s="9" t="str">
        <f>'2025'!F111</f>
        <v/>
      </c>
      <c r="G111" s="9" t="str">
        <f>'2025'!G111</f>
        <v/>
      </c>
      <c r="H111" s="18" t="e">
        <f>100*G111/'2019'!G111-100</f>
        <v>#VALUE!</v>
      </c>
      <c r="I111" s="9" t="str">
        <f>'2025'!I111</f>
        <v/>
      </c>
      <c r="J111" s="9" t="str">
        <f>'2025'!J111</f>
        <v/>
      </c>
      <c r="K111" s="18" t="e">
        <f>100*I111/'2019'!I111-100</f>
        <v>#VALUE!</v>
      </c>
      <c r="L111" s="18" t="e">
        <f>100*J111/'2019'!J111-100</f>
        <v>#VALUE!</v>
      </c>
      <c r="M111" s="9" t="str">
        <f>'2025'!M111</f>
        <v/>
      </c>
      <c r="N111" s="18" t="e">
        <f>100*M111/'2019'!M111-100</f>
        <v>#VALUE!</v>
      </c>
      <c r="O111" s="9" t="str">
        <f>'2025'!O111</f>
        <v/>
      </c>
      <c r="P111" s="9" t="str">
        <f>'2025'!P111</f>
        <v/>
      </c>
      <c r="Q111" s="18" t="e">
        <f>100*O111/'2019'!O111-100</f>
        <v>#VALUE!</v>
      </c>
      <c r="R111" s="18" t="e">
        <f>100*P111/'2019'!P111-100</f>
        <v>#VALUE!</v>
      </c>
      <c r="S111" s="9" t="str">
        <f>'2025'!S111</f>
        <v/>
      </c>
    </row>
    <row r="112" spans="1:19" x14ac:dyDescent="0.25">
      <c r="A112" s="2" t="str">
        <f>'2025'!A112</f>
        <v>212</v>
      </c>
      <c r="B112" s="2" t="str">
        <f>'2025'!B112</f>
        <v>Ruhrgebiet</v>
      </c>
      <c r="C112" s="9" t="str">
        <f>'2025'!C112</f>
        <v/>
      </c>
      <c r="D112" s="9" t="str">
        <f>'2025'!D112</f>
        <v/>
      </c>
      <c r="E112" s="9" t="str">
        <f>'2025'!E112</f>
        <v/>
      </c>
      <c r="F112" s="9" t="str">
        <f>'2025'!F112</f>
        <v/>
      </c>
      <c r="G112" s="9" t="str">
        <f>'2025'!G112</f>
        <v/>
      </c>
      <c r="H112" s="18" t="e">
        <f>100*G112/'2019'!G112-100</f>
        <v>#VALUE!</v>
      </c>
      <c r="I112" s="9" t="str">
        <f>'2025'!I112</f>
        <v/>
      </c>
      <c r="J112" s="9" t="str">
        <f>'2025'!J112</f>
        <v/>
      </c>
      <c r="K112" s="18" t="e">
        <f>100*I112/'2019'!I112-100</f>
        <v>#VALUE!</v>
      </c>
      <c r="L112" s="18" t="e">
        <f>100*J112/'2019'!J112-100</f>
        <v>#VALUE!</v>
      </c>
      <c r="M112" s="9" t="str">
        <f>'2025'!M112</f>
        <v/>
      </c>
      <c r="N112" s="18" t="e">
        <f>100*M112/'2019'!M112-100</f>
        <v>#VALUE!</v>
      </c>
      <c r="O112" s="9" t="str">
        <f>'2025'!O112</f>
        <v/>
      </c>
      <c r="P112" s="9" t="str">
        <f>'2025'!P112</f>
        <v/>
      </c>
      <c r="Q112" s="18" t="e">
        <f>100*O112/'2019'!O112-100</f>
        <v>#VALUE!</v>
      </c>
      <c r="R112" s="18" t="e">
        <f>100*P112/'2019'!P112-100</f>
        <v>#VALUE!</v>
      </c>
      <c r="S112" s="9" t="str">
        <f>'2025'!S112</f>
        <v/>
      </c>
    </row>
    <row r="113" spans="1:19" ht="33.75" customHeight="1" x14ac:dyDescent="0.25">
      <c r="A113" s="20" t="str">
        <f>'2025'!A113:S113</f>
        <v>Juli</v>
      </c>
    </row>
    <row r="114" spans="1:19" x14ac:dyDescent="0.25">
      <c r="A114" s="2"/>
      <c r="B114" s="2" t="str">
        <f>'2025'!B114</f>
        <v>Insgesamt</v>
      </c>
      <c r="C114" s="9" t="str">
        <f>'2025'!C114</f>
        <v/>
      </c>
      <c r="D114" s="9" t="str">
        <f>'2025'!D114</f>
        <v/>
      </c>
      <c r="E114" s="9" t="str">
        <f>'2025'!E114</f>
        <v/>
      </c>
      <c r="F114" s="9" t="str">
        <f>'2025'!F114</f>
        <v/>
      </c>
      <c r="G114" s="9" t="str">
        <f>'2025'!G114</f>
        <v/>
      </c>
      <c r="H114" s="18" t="e">
        <f>100*G114/'2019'!G114-100</f>
        <v>#VALUE!</v>
      </c>
      <c r="I114" s="9" t="str">
        <f>'2025'!I114</f>
        <v/>
      </c>
      <c r="J114" s="9" t="str">
        <f>'2025'!J114</f>
        <v/>
      </c>
      <c r="K114" s="18" t="e">
        <f>100*I114/'2019'!I114-100</f>
        <v>#VALUE!</v>
      </c>
      <c r="L114" s="18" t="e">
        <f>100*J114/'2019'!J114-100</f>
        <v>#VALUE!</v>
      </c>
      <c r="M114" s="9" t="str">
        <f>'2025'!M114</f>
        <v/>
      </c>
      <c r="N114" s="18" t="e">
        <f>100*M114/'2019'!M114-100</f>
        <v>#VALUE!</v>
      </c>
      <c r="O114" s="9" t="str">
        <f>'2025'!O114</f>
        <v/>
      </c>
      <c r="P114" s="9" t="str">
        <f>'2025'!P114</f>
        <v/>
      </c>
      <c r="Q114" s="18" t="e">
        <f>100*O114/'2019'!O114-100</f>
        <v>#VALUE!</v>
      </c>
      <c r="R114" s="18" t="e">
        <f>100*P114/'2019'!P114-100</f>
        <v>#VALUE!</v>
      </c>
      <c r="S114" s="9" t="str">
        <f>'2025'!S114</f>
        <v/>
      </c>
    </row>
    <row r="115" spans="1:19" x14ac:dyDescent="0.25">
      <c r="A115" s="2"/>
      <c r="B115" s="2" t="str">
        <f>'2025'!B115</f>
        <v>davon:</v>
      </c>
      <c r="C115" s="9"/>
      <c r="D115" s="9"/>
      <c r="E115" s="9"/>
      <c r="F115" s="9"/>
      <c r="G115" s="9"/>
      <c r="H115" s="18"/>
      <c r="I115" s="9"/>
      <c r="J115" s="9"/>
      <c r="K115" s="18"/>
      <c r="L115" s="18"/>
      <c r="M115" s="9"/>
      <c r="N115" s="18"/>
      <c r="O115" s="9"/>
      <c r="P115" s="9"/>
      <c r="Q115" s="18"/>
      <c r="R115" s="18"/>
      <c r="S115" s="9"/>
    </row>
    <row r="116" spans="1:19" x14ac:dyDescent="0.25">
      <c r="A116" s="2" t="str">
        <f>'2025'!A116</f>
        <v>201</v>
      </c>
      <c r="B116" s="2" t="str">
        <f>'2025'!B116</f>
        <v>Eifel und Region Aachen</v>
      </c>
      <c r="C116" s="9" t="str">
        <f>'2025'!C116</f>
        <v/>
      </c>
      <c r="D116" s="9" t="str">
        <f>'2025'!D116</f>
        <v/>
      </c>
      <c r="E116" s="9" t="str">
        <f>'2025'!E116</f>
        <v/>
      </c>
      <c r="F116" s="9" t="str">
        <f>'2025'!F116</f>
        <v/>
      </c>
      <c r="G116" s="9" t="str">
        <f>'2025'!G116</f>
        <v/>
      </c>
      <c r="H116" s="18" t="e">
        <f>100*G116/'2019'!G116-100</f>
        <v>#VALUE!</v>
      </c>
      <c r="I116" s="9" t="str">
        <f>'2025'!I116</f>
        <v/>
      </c>
      <c r="J116" s="9" t="str">
        <f>'2025'!J116</f>
        <v/>
      </c>
      <c r="K116" s="18" t="e">
        <f>100*I116/'2019'!I116-100</f>
        <v>#VALUE!</v>
      </c>
      <c r="L116" s="18" t="e">
        <f>100*J116/'2019'!J116-100</f>
        <v>#VALUE!</v>
      </c>
      <c r="M116" s="9" t="str">
        <f>'2025'!M116</f>
        <v/>
      </c>
      <c r="N116" s="18" t="e">
        <f>100*M116/'2019'!M116-100</f>
        <v>#VALUE!</v>
      </c>
      <c r="O116" s="9" t="str">
        <f>'2025'!O116</f>
        <v/>
      </c>
      <c r="P116" s="9" t="str">
        <f>'2025'!P116</f>
        <v/>
      </c>
      <c r="Q116" s="18" t="e">
        <f>100*O116/'2019'!O116-100</f>
        <v>#VALUE!</v>
      </c>
      <c r="R116" s="18" t="e">
        <f>100*P116/'2019'!P116-100</f>
        <v>#VALUE!</v>
      </c>
      <c r="S116" s="9" t="str">
        <f>'2025'!S116</f>
        <v/>
      </c>
    </row>
    <row r="117" spans="1:19" x14ac:dyDescent="0.25">
      <c r="A117" s="2" t="str">
        <f>'2025'!A117</f>
        <v>202</v>
      </c>
      <c r="B117" s="2" t="str">
        <f>'2025'!B117</f>
        <v>Niederrhein</v>
      </c>
      <c r="C117" s="9" t="str">
        <f>'2025'!C117</f>
        <v/>
      </c>
      <c r="D117" s="9" t="str">
        <f>'2025'!D117</f>
        <v/>
      </c>
      <c r="E117" s="9" t="str">
        <f>'2025'!E117</f>
        <v/>
      </c>
      <c r="F117" s="9" t="str">
        <f>'2025'!F117</f>
        <v/>
      </c>
      <c r="G117" s="9" t="str">
        <f>'2025'!G117</f>
        <v/>
      </c>
      <c r="H117" s="18" t="e">
        <f>100*G117/'2019'!G117-100</f>
        <v>#VALUE!</v>
      </c>
      <c r="I117" s="9" t="str">
        <f>'2025'!I117</f>
        <v/>
      </c>
      <c r="J117" s="9" t="str">
        <f>'2025'!J117</f>
        <v/>
      </c>
      <c r="K117" s="18" t="e">
        <f>100*I117/'2019'!I117-100</f>
        <v>#VALUE!</v>
      </c>
      <c r="L117" s="18" t="e">
        <f>100*J117/'2019'!J117-100</f>
        <v>#VALUE!</v>
      </c>
      <c r="M117" s="9" t="str">
        <f>'2025'!M117</f>
        <v/>
      </c>
      <c r="N117" s="18" t="e">
        <f>100*M117/'2019'!M117-100</f>
        <v>#VALUE!</v>
      </c>
      <c r="O117" s="9" t="str">
        <f>'2025'!O117</f>
        <v/>
      </c>
      <c r="P117" s="9" t="str">
        <f>'2025'!P117</f>
        <v/>
      </c>
      <c r="Q117" s="18" t="e">
        <f>100*O117/'2019'!O117-100</f>
        <v>#VALUE!</v>
      </c>
      <c r="R117" s="18" t="e">
        <f>100*P117/'2019'!P117-100</f>
        <v>#VALUE!</v>
      </c>
      <c r="S117" s="9" t="str">
        <f>'2025'!S117</f>
        <v/>
      </c>
    </row>
    <row r="118" spans="1:19" x14ac:dyDescent="0.25">
      <c r="A118" s="2" t="str">
        <f>'2025'!A118</f>
        <v>203</v>
      </c>
      <c r="B118" s="2" t="str">
        <f>'2025'!B118</f>
        <v>Münsterland</v>
      </c>
      <c r="C118" s="9" t="str">
        <f>'2025'!C118</f>
        <v/>
      </c>
      <c r="D118" s="9" t="str">
        <f>'2025'!D118</f>
        <v/>
      </c>
      <c r="E118" s="9" t="str">
        <f>'2025'!E118</f>
        <v/>
      </c>
      <c r="F118" s="9" t="str">
        <f>'2025'!F118</f>
        <v/>
      </c>
      <c r="G118" s="9" t="str">
        <f>'2025'!G118</f>
        <v/>
      </c>
      <c r="H118" s="18" t="e">
        <f>100*G118/'2019'!G118-100</f>
        <v>#VALUE!</v>
      </c>
      <c r="I118" s="9" t="str">
        <f>'2025'!I118</f>
        <v/>
      </c>
      <c r="J118" s="9" t="str">
        <f>'2025'!J118</f>
        <v/>
      </c>
      <c r="K118" s="18" t="e">
        <f>100*I118/'2019'!I118-100</f>
        <v>#VALUE!</v>
      </c>
      <c r="L118" s="18" t="e">
        <f>100*J118/'2019'!J118-100</f>
        <v>#VALUE!</v>
      </c>
      <c r="M118" s="9" t="str">
        <f>'2025'!M118</f>
        <v/>
      </c>
      <c r="N118" s="18" t="e">
        <f>100*M118/'2019'!M118-100</f>
        <v>#VALUE!</v>
      </c>
      <c r="O118" s="9" t="str">
        <f>'2025'!O118</f>
        <v/>
      </c>
      <c r="P118" s="9" t="str">
        <f>'2025'!P118</f>
        <v/>
      </c>
      <c r="Q118" s="18" t="e">
        <f>100*O118/'2019'!O118-100</f>
        <v>#VALUE!</v>
      </c>
      <c r="R118" s="18" t="e">
        <f>100*P118/'2019'!P118-100</f>
        <v>#VALUE!</v>
      </c>
      <c r="S118" s="9" t="str">
        <f>'2025'!S118</f>
        <v/>
      </c>
    </row>
    <row r="119" spans="1:19" x14ac:dyDescent="0.25">
      <c r="A119" s="2" t="str">
        <f>'2025'!A119</f>
        <v>204</v>
      </c>
      <c r="B119" s="2" t="str">
        <f>'2025'!B119</f>
        <v>Teutoburger Wald</v>
      </c>
      <c r="C119" s="9" t="str">
        <f>'2025'!C119</f>
        <v/>
      </c>
      <c r="D119" s="9" t="str">
        <f>'2025'!D119</f>
        <v/>
      </c>
      <c r="E119" s="9" t="str">
        <f>'2025'!E119</f>
        <v/>
      </c>
      <c r="F119" s="9" t="str">
        <f>'2025'!F119</f>
        <v/>
      </c>
      <c r="G119" s="9" t="str">
        <f>'2025'!G119</f>
        <v/>
      </c>
      <c r="H119" s="18" t="e">
        <f>100*G119/'2019'!G119-100</f>
        <v>#VALUE!</v>
      </c>
      <c r="I119" s="9" t="str">
        <f>'2025'!I119</f>
        <v/>
      </c>
      <c r="J119" s="9" t="str">
        <f>'2025'!J119</f>
        <v/>
      </c>
      <c r="K119" s="18" t="e">
        <f>100*I119/'2019'!I119-100</f>
        <v>#VALUE!</v>
      </c>
      <c r="L119" s="18" t="e">
        <f>100*J119/'2019'!J119-100</f>
        <v>#VALUE!</v>
      </c>
      <c r="M119" s="9" t="str">
        <f>'2025'!M119</f>
        <v/>
      </c>
      <c r="N119" s="18" t="e">
        <f>100*M119/'2019'!M119-100</f>
        <v>#VALUE!</v>
      </c>
      <c r="O119" s="9" t="str">
        <f>'2025'!O119</f>
        <v/>
      </c>
      <c r="P119" s="9" t="str">
        <f>'2025'!P119</f>
        <v/>
      </c>
      <c r="Q119" s="18" t="e">
        <f>100*O119/'2019'!O119-100</f>
        <v>#VALUE!</v>
      </c>
      <c r="R119" s="18" t="e">
        <f>100*P119/'2019'!P119-100</f>
        <v>#VALUE!</v>
      </c>
      <c r="S119" s="9" t="str">
        <f>'2025'!S119</f>
        <v/>
      </c>
    </row>
    <row r="120" spans="1:19" x14ac:dyDescent="0.25">
      <c r="A120" s="2" t="str">
        <f>'2025'!A120</f>
        <v>205</v>
      </c>
      <c r="B120" s="2" t="str">
        <f>'2025'!B120</f>
        <v>Sauerland</v>
      </c>
      <c r="C120" s="9" t="str">
        <f>'2025'!C120</f>
        <v/>
      </c>
      <c r="D120" s="9" t="str">
        <f>'2025'!D120</f>
        <v/>
      </c>
      <c r="E120" s="9" t="str">
        <f>'2025'!E120</f>
        <v/>
      </c>
      <c r="F120" s="9" t="str">
        <f>'2025'!F120</f>
        <v/>
      </c>
      <c r="G120" s="9" t="str">
        <f>'2025'!G120</f>
        <v/>
      </c>
      <c r="H120" s="18" t="e">
        <f>100*G120/'2019'!G120-100</f>
        <v>#VALUE!</v>
      </c>
      <c r="I120" s="9" t="str">
        <f>'2025'!I120</f>
        <v/>
      </c>
      <c r="J120" s="9" t="str">
        <f>'2025'!J120</f>
        <v/>
      </c>
      <c r="K120" s="18" t="e">
        <f>100*I120/'2019'!I120-100</f>
        <v>#VALUE!</v>
      </c>
      <c r="L120" s="18" t="e">
        <f>100*J120/'2019'!J120-100</f>
        <v>#VALUE!</v>
      </c>
      <c r="M120" s="9" t="str">
        <f>'2025'!M120</f>
        <v/>
      </c>
      <c r="N120" s="18" t="e">
        <f>100*M120/'2019'!M120-100</f>
        <v>#VALUE!</v>
      </c>
      <c r="O120" s="9" t="str">
        <f>'2025'!O120</f>
        <v/>
      </c>
      <c r="P120" s="9" t="str">
        <f>'2025'!P120</f>
        <v/>
      </c>
      <c r="Q120" s="18" t="e">
        <f>100*O120/'2019'!O120-100</f>
        <v>#VALUE!</v>
      </c>
      <c r="R120" s="18" t="e">
        <f>100*P120/'2019'!P120-100</f>
        <v>#VALUE!</v>
      </c>
      <c r="S120" s="9" t="str">
        <f>'2025'!S120</f>
        <v/>
      </c>
    </row>
    <row r="121" spans="1:19" x14ac:dyDescent="0.25">
      <c r="A121" s="2" t="str">
        <f>'2025'!A121</f>
        <v>206</v>
      </c>
      <c r="B121" s="2" t="str">
        <f>'2025'!B121</f>
        <v>Siegerland-Wittgenstein</v>
      </c>
      <c r="C121" s="9" t="str">
        <f>'2025'!C121</f>
        <v/>
      </c>
      <c r="D121" s="9" t="str">
        <f>'2025'!D121</f>
        <v/>
      </c>
      <c r="E121" s="9" t="str">
        <f>'2025'!E121</f>
        <v/>
      </c>
      <c r="F121" s="9" t="str">
        <f>'2025'!F121</f>
        <v/>
      </c>
      <c r="G121" s="9" t="str">
        <f>'2025'!G121</f>
        <v/>
      </c>
      <c r="H121" s="18" t="e">
        <f>100*G121/'2019'!G121-100</f>
        <v>#VALUE!</v>
      </c>
      <c r="I121" s="9" t="str">
        <f>'2025'!I121</f>
        <v/>
      </c>
      <c r="J121" s="9" t="str">
        <f>'2025'!J121</f>
        <v/>
      </c>
      <c r="K121" s="18" t="e">
        <f>100*I121/'2019'!I121-100</f>
        <v>#VALUE!</v>
      </c>
      <c r="L121" s="18" t="e">
        <f>100*J121/'2019'!J121-100</f>
        <v>#VALUE!</v>
      </c>
      <c r="M121" s="9" t="str">
        <f>'2025'!M121</f>
        <v/>
      </c>
      <c r="N121" s="18" t="e">
        <f>100*M121/'2019'!M121-100</f>
        <v>#VALUE!</v>
      </c>
      <c r="O121" s="9" t="str">
        <f>'2025'!O121</f>
        <v/>
      </c>
      <c r="P121" s="9" t="str">
        <f>'2025'!P121</f>
        <v/>
      </c>
      <c r="Q121" s="18" t="e">
        <f>100*O121/'2019'!O121-100</f>
        <v>#VALUE!</v>
      </c>
      <c r="R121" s="18" t="e">
        <f>100*P121/'2019'!P121-100</f>
        <v>#VALUE!</v>
      </c>
      <c r="S121" s="9" t="str">
        <f>'2025'!S121</f>
        <v/>
      </c>
    </row>
    <row r="122" spans="1:19" x14ac:dyDescent="0.25">
      <c r="A122" s="2" t="str">
        <f>'2025'!A122</f>
        <v>207</v>
      </c>
      <c r="B122" s="2" t="str">
        <f>'2025'!B122</f>
        <v>Bergisches Land</v>
      </c>
      <c r="C122" s="9" t="str">
        <f>'2025'!C122</f>
        <v/>
      </c>
      <c r="D122" s="9" t="str">
        <f>'2025'!D122</f>
        <v/>
      </c>
      <c r="E122" s="9" t="str">
        <f>'2025'!E122</f>
        <v/>
      </c>
      <c r="F122" s="9" t="str">
        <f>'2025'!F122</f>
        <v/>
      </c>
      <c r="G122" s="9" t="str">
        <f>'2025'!G122</f>
        <v/>
      </c>
      <c r="H122" s="18" t="e">
        <f>100*G122/'2019'!G122-100</f>
        <v>#VALUE!</v>
      </c>
      <c r="I122" s="9" t="str">
        <f>'2025'!I122</f>
        <v/>
      </c>
      <c r="J122" s="9" t="str">
        <f>'2025'!J122</f>
        <v/>
      </c>
      <c r="K122" s="18" t="e">
        <f>100*I122/'2019'!I122-100</f>
        <v>#VALUE!</v>
      </c>
      <c r="L122" s="18" t="e">
        <f>100*J122/'2019'!J122-100</f>
        <v>#VALUE!</v>
      </c>
      <c r="M122" s="9" t="str">
        <f>'2025'!M122</f>
        <v/>
      </c>
      <c r="N122" s="18" t="e">
        <f>100*M122/'2019'!M122-100</f>
        <v>#VALUE!</v>
      </c>
      <c r="O122" s="9" t="str">
        <f>'2025'!O122</f>
        <v/>
      </c>
      <c r="P122" s="9" t="str">
        <f>'2025'!P122</f>
        <v/>
      </c>
      <c r="Q122" s="18" t="e">
        <f>100*O122/'2019'!O122-100</f>
        <v>#VALUE!</v>
      </c>
      <c r="R122" s="18" t="e">
        <f>100*P122/'2019'!P122-100</f>
        <v>#VALUE!</v>
      </c>
      <c r="S122" s="9" t="str">
        <f>'2025'!S122</f>
        <v/>
      </c>
    </row>
    <row r="123" spans="1:19" x14ac:dyDescent="0.25">
      <c r="A123" s="2" t="str">
        <f>'2025'!A123</f>
        <v>208</v>
      </c>
      <c r="B123" s="2" t="str">
        <f>'2025'!B123</f>
        <v>Bergisches Städtedreieck</v>
      </c>
      <c r="C123" s="9" t="str">
        <f>'2025'!C123</f>
        <v/>
      </c>
      <c r="D123" s="9" t="str">
        <f>'2025'!D123</f>
        <v/>
      </c>
      <c r="E123" s="9" t="str">
        <f>'2025'!E123</f>
        <v/>
      </c>
      <c r="F123" s="9" t="str">
        <f>'2025'!F123</f>
        <v/>
      </c>
      <c r="G123" s="9" t="str">
        <f>'2025'!G123</f>
        <v/>
      </c>
      <c r="H123" s="18" t="e">
        <f>100*G123/'2019'!G123-100</f>
        <v>#VALUE!</v>
      </c>
      <c r="I123" s="9" t="str">
        <f>'2025'!I123</f>
        <v/>
      </c>
      <c r="J123" s="9" t="str">
        <f>'2025'!J123</f>
        <v/>
      </c>
      <c r="K123" s="18" t="e">
        <f>100*I123/'2019'!I123-100</f>
        <v>#VALUE!</v>
      </c>
      <c r="L123" s="18" t="e">
        <f>100*J123/'2019'!J123-100</f>
        <v>#VALUE!</v>
      </c>
      <c r="M123" s="9" t="str">
        <f>'2025'!M123</f>
        <v/>
      </c>
      <c r="N123" s="18" t="e">
        <f>100*M123/'2019'!M123-100</f>
        <v>#VALUE!</v>
      </c>
      <c r="O123" s="9" t="str">
        <f>'2025'!O123</f>
        <v/>
      </c>
      <c r="P123" s="9" t="str">
        <f>'2025'!P123</f>
        <v/>
      </c>
      <c r="Q123" s="18" t="e">
        <f>100*O123/'2019'!O123-100</f>
        <v>#VALUE!</v>
      </c>
      <c r="R123" s="18" t="e">
        <f>100*P123/'2019'!P123-100</f>
        <v>#VALUE!</v>
      </c>
      <c r="S123" s="9" t="str">
        <f>'2025'!S123</f>
        <v/>
      </c>
    </row>
    <row r="124" spans="1:19" x14ac:dyDescent="0.25">
      <c r="A124" s="2" t="str">
        <f>'2025'!A124</f>
        <v>209</v>
      </c>
      <c r="B124" s="2" t="str">
        <f>'2025'!B124</f>
        <v>Bonn und Rhein-Sieg-Kreis</v>
      </c>
      <c r="C124" s="9" t="str">
        <f>'2025'!C124</f>
        <v/>
      </c>
      <c r="D124" s="9" t="str">
        <f>'2025'!D124</f>
        <v/>
      </c>
      <c r="E124" s="9" t="str">
        <f>'2025'!E124</f>
        <v/>
      </c>
      <c r="F124" s="9" t="str">
        <f>'2025'!F124</f>
        <v/>
      </c>
      <c r="G124" s="9" t="str">
        <f>'2025'!G124</f>
        <v/>
      </c>
      <c r="H124" s="18" t="e">
        <f>100*G124/'2019'!G124-100</f>
        <v>#VALUE!</v>
      </c>
      <c r="I124" s="9" t="str">
        <f>'2025'!I124</f>
        <v/>
      </c>
      <c r="J124" s="9" t="str">
        <f>'2025'!J124</f>
        <v/>
      </c>
      <c r="K124" s="18" t="e">
        <f>100*I124/'2019'!I124-100</f>
        <v>#VALUE!</v>
      </c>
      <c r="L124" s="18" t="e">
        <f>100*J124/'2019'!J124-100</f>
        <v>#VALUE!</v>
      </c>
      <c r="M124" s="9" t="str">
        <f>'2025'!M124</f>
        <v/>
      </c>
      <c r="N124" s="18" t="e">
        <f>100*M124/'2019'!M124-100</f>
        <v>#VALUE!</v>
      </c>
      <c r="O124" s="9" t="str">
        <f>'2025'!O124</f>
        <v/>
      </c>
      <c r="P124" s="9" t="str">
        <f>'2025'!P124</f>
        <v/>
      </c>
      <c r="Q124" s="18" t="e">
        <f>100*O124/'2019'!O124-100</f>
        <v>#VALUE!</v>
      </c>
      <c r="R124" s="18" t="e">
        <f>100*P124/'2019'!P124-100</f>
        <v>#VALUE!</v>
      </c>
      <c r="S124" s="9" t="str">
        <f>'2025'!S124</f>
        <v/>
      </c>
    </row>
    <row r="125" spans="1:19" x14ac:dyDescent="0.25">
      <c r="A125" s="2" t="str">
        <f>'2025'!A125</f>
        <v>210</v>
      </c>
      <c r="B125" s="2" t="str">
        <f>'2025'!B125</f>
        <v>Köln und Rhein-Erft-Kreis</v>
      </c>
      <c r="C125" s="9" t="str">
        <f>'2025'!C125</f>
        <v/>
      </c>
      <c r="D125" s="9" t="str">
        <f>'2025'!D125</f>
        <v/>
      </c>
      <c r="E125" s="9" t="str">
        <f>'2025'!E125</f>
        <v/>
      </c>
      <c r="F125" s="9" t="str">
        <f>'2025'!F125</f>
        <v/>
      </c>
      <c r="G125" s="9" t="str">
        <f>'2025'!G125</f>
        <v/>
      </c>
      <c r="H125" s="18" t="e">
        <f>100*G125/'2019'!G125-100</f>
        <v>#VALUE!</v>
      </c>
      <c r="I125" s="9" t="str">
        <f>'2025'!I125</f>
        <v/>
      </c>
      <c r="J125" s="9" t="str">
        <f>'2025'!J125</f>
        <v/>
      </c>
      <c r="K125" s="18" t="e">
        <f>100*I125/'2019'!I125-100</f>
        <v>#VALUE!</v>
      </c>
      <c r="L125" s="18" t="e">
        <f>100*J125/'2019'!J125-100</f>
        <v>#VALUE!</v>
      </c>
      <c r="M125" s="9" t="str">
        <f>'2025'!M125</f>
        <v/>
      </c>
      <c r="N125" s="18" t="e">
        <f>100*M125/'2019'!M125-100</f>
        <v>#VALUE!</v>
      </c>
      <c r="O125" s="9" t="str">
        <f>'2025'!O125</f>
        <v/>
      </c>
      <c r="P125" s="9" t="str">
        <f>'2025'!P125</f>
        <v/>
      </c>
      <c r="Q125" s="18" t="e">
        <f>100*O125/'2019'!O125-100</f>
        <v>#VALUE!</v>
      </c>
      <c r="R125" s="18" t="e">
        <f>100*P125/'2019'!P125-100</f>
        <v>#VALUE!</v>
      </c>
      <c r="S125" s="9" t="str">
        <f>'2025'!S125</f>
        <v/>
      </c>
    </row>
    <row r="126" spans="1:19" x14ac:dyDescent="0.25">
      <c r="A126" s="2" t="str">
        <f>'2025'!A126</f>
        <v>211</v>
      </c>
      <c r="B126" s="2" t="str">
        <f>'2025'!B126</f>
        <v>Düsseldorf und Kreis Mettmann</v>
      </c>
      <c r="C126" s="9" t="str">
        <f>'2025'!C126</f>
        <v/>
      </c>
      <c r="D126" s="9" t="str">
        <f>'2025'!D126</f>
        <v/>
      </c>
      <c r="E126" s="9" t="str">
        <f>'2025'!E126</f>
        <v/>
      </c>
      <c r="F126" s="9" t="str">
        <f>'2025'!F126</f>
        <v/>
      </c>
      <c r="G126" s="9" t="str">
        <f>'2025'!G126</f>
        <v/>
      </c>
      <c r="H126" s="18" t="e">
        <f>100*G126/'2019'!G126-100</f>
        <v>#VALUE!</v>
      </c>
      <c r="I126" s="9" t="str">
        <f>'2025'!I126</f>
        <v/>
      </c>
      <c r="J126" s="9" t="str">
        <f>'2025'!J126</f>
        <v/>
      </c>
      <c r="K126" s="18" t="e">
        <f>100*I126/'2019'!I126-100</f>
        <v>#VALUE!</v>
      </c>
      <c r="L126" s="18" t="e">
        <f>100*J126/'2019'!J126-100</f>
        <v>#VALUE!</v>
      </c>
      <c r="M126" s="9" t="str">
        <f>'2025'!M126</f>
        <v/>
      </c>
      <c r="N126" s="18" t="e">
        <f>100*M126/'2019'!M126-100</f>
        <v>#VALUE!</v>
      </c>
      <c r="O126" s="9" t="str">
        <f>'2025'!O126</f>
        <v/>
      </c>
      <c r="P126" s="9" t="str">
        <f>'2025'!P126</f>
        <v/>
      </c>
      <c r="Q126" s="18" t="e">
        <f>100*O126/'2019'!O126-100</f>
        <v>#VALUE!</v>
      </c>
      <c r="R126" s="18" t="e">
        <f>100*P126/'2019'!P126-100</f>
        <v>#VALUE!</v>
      </c>
      <c r="S126" s="9" t="str">
        <f>'2025'!S126</f>
        <v/>
      </c>
    </row>
    <row r="127" spans="1:19" x14ac:dyDescent="0.25">
      <c r="A127" s="2" t="str">
        <f>'2025'!A127</f>
        <v>212</v>
      </c>
      <c r="B127" s="2" t="str">
        <f>'2025'!B127</f>
        <v>Ruhrgebiet</v>
      </c>
      <c r="C127" s="9" t="str">
        <f>'2025'!C127</f>
        <v/>
      </c>
      <c r="D127" s="9" t="str">
        <f>'2025'!D127</f>
        <v/>
      </c>
      <c r="E127" s="9" t="str">
        <f>'2025'!E127</f>
        <v/>
      </c>
      <c r="F127" s="9" t="str">
        <f>'2025'!F127</f>
        <v/>
      </c>
      <c r="G127" s="9" t="str">
        <f>'2025'!G127</f>
        <v/>
      </c>
      <c r="H127" s="18" t="e">
        <f>100*G127/'2019'!G127-100</f>
        <v>#VALUE!</v>
      </c>
      <c r="I127" s="9" t="str">
        <f>'2025'!I127</f>
        <v/>
      </c>
      <c r="J127" s="9" t="str">
        <f>'2025'!J127</f>
        <v/>
      </c>
      <c r="K127" s="18" t="e">
        <f>100*I127/'2019'!I127-100</f>
        <v>#VALUE!</v>
      </c>
      <c r="L127" s="18" t="e">
        <f>100*J127/'2019'!J127-100</f>
        <v>#VALUE!</v>
      </c>
      <c r="M127" s="9" t="str">
        <f>'2025'!M127</f>
        <v/>
      </c>
      <c r="N127" s="18" t="e">
        <f>100*M127/'2019'!M127-100</f>
        <v>#VALUE!</v>
      </c>
      <c r="O127" s="9" t="str">
        <f>'2025'!O127</f>
        <v/>
      </c>
      <c r="P127" s="9" t="str">
        <f>'2025'!P127</f>
        <v/>
      </c>
      <c r="Q127" s="18" t="e">
        <f>100*O127/'2019'!O127-100</f>
        <v>#VALUE!</v>
      </c>
      <c r="R127" s="18" t="e">
        <f>100*P127/'2019'!P127-100</f>
        <v>#VALUE!</v>
      </c>
      <c r="S127" s="9" t="str">
        <f>'2025'!S127</f>
        <v/>
      </c>
    </row>
    <row r="128" spans="1:19" ht="33.75" customHeight="1" x14ac:dyDescent="0.25">
      <c r="A128" s="20" t="str">
        <f>'2025'!A128:S128</f>
        <v>August</v>
      </c>
    </row>
    <row r="129" spans="1:19" x14ac:dyDescent="0.25">
      <c r="A129" s="2"/>
      <c r="B129" s="2" t="str">
        <f>'2025'!B129</f>
        <v>Insgesamt</v>
      </c>
      <c r="C129" s="9" t="str">
        <f>'2025'!C129</f>
        <v/>
      </c>
      <c r="D129" s="9" t="str">
        <f>'2025'!D129</f>
        <v/>
      </c>
      <c r="E129" s="9" t="str">
        <f>'2025'!E129</f>
        <v/>
      </c>
      <c r="F129" s="9" t="str">
        <f>'2025'!F129</f>
        <v/>
      </c>
      <c r="G129" s="9" t="str">
        <f>'2025'!G129</f>
        <v/>
      </c>
      <c r="H129" s="18" t="e">
        <f>100*G129/'2019'!G129-100</f>
        <v>#VALUE!</v>
      </c>
      <c r="I129" s="9" t="str">
        <f>'2025'!I129</f>
        <v/>
      </c>
      <c r="J129" s="9" t="str">
        <f>'2025'!J129</f>
        <v/>
      </c>
      <c r="K129" s="18" t="e">
        <f>100*I129/'2019'!I129-100</f>
        <v>#VALUE!</v>
      </c>
      <c r="L129" s="18" t="e">
        <f>100*J129/'2019'!J129-100</f>
        <v>#VALUE!</v>
      </c>
      <c r="M129" s="9" t="str">
        <f>'2025'!M129</f>
        <v/>
      </c>
      <c r="N129" s="18" t="e">
        <f>100*M129/'2019'!M129-100</f>
        <v>#VALUE!</v>
      </c>
      <c r="O129" s="9" t="str">
        <f>'2025'!O129</f>
        <v/>
      </c>
      <c r="P129" s="9" t="str">
        <f>'2025'!P129</f>
        <v/>
      </c>
      <c r="Q129" s="18" t="e">
        <f>100*O129/'2019'!O129-100</f>
        <v>#VALUE!</v>
      </c>
      <c r="R129" s="18" t="e">
        <f>100*P129/'2019'!P129-100</f>
        <v>#VALUE!</v>
      </c>
      <c r="S129" s="9" t="str">
        <f>'2025'!S129</f>
        <v/>
      </c>
    </row>
    <row r="130" spans="1:19" x14ac:dyDescent="0.25">
      <c r="A130" s="2"/>
      <c r="B130" s="2" t="str">
        <f>'2025'!B130</f>
        <v>davon:</v>
      </c>
      <c r="C130" s="9"/>
      <c r="D130" s="9"/>
      <c r="E130" s="9"/>
      <c r="F130" s="9"/>
      <c r="G130" s="9"/>
      <c r="H130" s="18"/>
      <c r="I130" s="9"/>
      <c r="J130" s="9"/>
      <c r="K130" s="18"/>
      <c r="L130" s="18"/>
      <c r="M130" s="9"/>
      <c r="N130" s="18"/>
      <c r="O130" s="9"/>
      <c r="P130" s="9"/>
      <c r="Q130" s="18"/>
      <c r="R130" s="18"/>
      <c r="S130" s="9"/>
    </row>
    <row r="131" spans="1:19" x14ac:dyDescent="0.25">
      <c r="A131" s="2" t="str">
        <f>'2025'!A131</f>
        <v>201</v>
      </c>
      <c r="B131" s="2" t="str">
        <f>'2025'!B131</f>
        <v>Eifel und Region Aachen</v>
      </c>
      <c r="C131" s="9" t="str">
        <f>'2025'!C131</f>
        <v/>
      </c>
      <c r="D131" s="9" t="str">
        <f>'2025'!D131</f>
        <v/>
      </c>
      <c r="E131" s="9" t="str">
        <f>'2025'!E131</f>
        <v/>
      </c>
      <c r="F131" s="9" t="str">
        <f>'2025'!F131</f>
        <v/>
      </c>
      <c r="G131" s="9" t="str">
        <f>'2025'!G131</f>
        <v/>
      </c>
      <c r="H131" s="18" t="e">
        <f>100*G131/'2019'!G131-100</f>
        <v>#VALUE!</v>
      </c>
      <c r="I131" s="9" t="str">
        <f>'2025'!I131</f>
        <v/>
      </c>
      <c r="J131" s="9" t="str">
        <f>'2025'!J131</f>
        <v/>
      </c>
      <c r="K131" s="18" t="e">
        <f>100*I131/'2019'!I131-100</f>
        <v>#VALUE!</v>
      </c>
      <c r="L131" s="18" t="e">
        <f>100*J131/'2019'!J131-100</f>
        <v>#VALUE!</v>
      </c>
      <c r="M131" s="9" t="str">
        <f>'2025'!M131</f>
        <v/>
      </c>
      <c r="N131" s="18" t="e">
        <f>100*M131/'2019'!M131-100</f>
        <v>#VALUE!</v>
      </c>
      <c r="O131" s="9" t="str">
        <f>'2025'!O131</f>
        <v/>
      </c>
      <c r="P131" s="9" t="str">
        <f>'2025'!P131</f>
        <v/>
      </c>
      <c r="Q131" s="18" t="e">
        <f>100*O131/'2019'!O131-100</f>
        <v>#VALUE!</v>
      </c>
      <c r="R131" s="18" t="e">
        <f>100*P131/'2019'!P131-100</f>
        <v>#VALUE!</v>
      </c>
      <c r="S131" s="9" t="str">
        <f>'2025'!S131</f>
        <v/>
      </c>
    </row>
    <row r="132" spans="1:19" x14ac:dyDescent="0.25">
      <c r="A132" s="2" t="str">
        <f>'2025'!A132</f>
        <v>202</v>
      </c>
      <c r="B132" s="2" t="str">
        <f>'2025'!B132</f>
        <v>Niederrhein</v>
      </c>
      <c r="C132" s="9" t="str">
        <f>'2025'!C132</f>
        <v/>
      </c>
      <c r="D132" s="9" t="str">
        <f>'2025'!D132</f>
        <v/>
      </c>
      <c r="E132" s="9" t="str">
        <f>'2025'!E132</f>
        <v/>
      </c>
      <c r="F132" s="9" t="str">
        <f>'2025'!F132</f>
        <v/>
      </c>
      <c r="G132" s="9" t="str">
        <f>'2025'!G132</f>
        <v/>
      </c>
      <c r="H132" s="18" t="e">
        <f>100*G132/'2019'!G132-100</f>
        <v>#VALUE!</v>
      </c>
      <c r="I132" s="9" t="str">
        <f>'2025'!I132</f>
        <v/>
      </c>
      <c r="J132" s="9" t="str">
        <f>'2025'!J132</f>
        <v/>
      </c>
      <c r="K132" s="18" t="e">
        <f>100*I132/'2019'!I132-100</f>
        <v>#VALUE!</v>
      </c>
      <c r="L132" s="18" t="e">
        <f>100*J132/'2019'!J132-100</f>
        <v>#VALUE!</v>
      </c>
      <c r="M132" s="9" t="str">
        <f>'2025'!M132</f>
        <v/>
      </c>
      <c r="N132" s="18" t="e">
        <f>100*M132/'2019'!M132-100</f>
        <v>#VALUE!</v>
      </c>
      <c r="O132" s="9" t="str">
        <f>'2025'!O132</f>
        <v/>
      </c>
      <c r="P132" s="9" t="str">
        <f>'2025'!P132</f>
        <v/>
      </c>
      <c r="Q132" s="18" t="e">
        <f>100*O132/'2019'!O132-100</f>
        <v>#VALUE!</v>
      </c>
      <c r="R132" s="18" t="e">
        <f>100*P132/'2019'!P132-100</f>
        <v>#VALUE!</v>
      </c>
      <c r="S132" s="9" t="str">
        <f>'2025'!S132</f>
        <v/>
      </c>
    </row>
    <row r="133" spans="1:19" x14ac:dyDescent="0.25">
      <c r="A133" s="2" t="str">
        <f>'2025'!A133</f>
        <v>203</v>
      </c>
      <c r="B133" s="2" t="str">
        <f>'2025'!B133</f>
        <v>Münsterland</v>
      </c>
      <c r="C133" s="9" t="str">
        <f>'2025'!C133</f>
        <v/>
      </c>
      <c r="D133" s="9" t="str">
        <f>'2025'!D133</f>
        <v/>
      </c>
      <c r="E133" s="9" t="str">
        <f>'2025'!E133</f>
        <v/>
      </c>
      <c r="F133" s="9" t="str">
        <f>'2025'!F133</f>
        <v/>
      </c>
      <c r="G133" s="9" t="str">
        <f>'2025'!G133</f>
        <v/>
      </c>
      <c r="H133" s="18" t="e">
        <f>100*G133/'2019'!G133-100</f>
        <v>#VALUE!</v>
      </c>
      <c r="I133" s="9" t="str">
        <f>'2025'!I133</f>
        <v/>
      </c>
      <c r="J133" s="9" t="str">
        <f>'2025'!J133</f>
        <v/>
      </c>
      <c r="K133" s="18" t="e">
        <f>100*I133/'2019'!I133-100</f>
        <v>#VALUE!</v>
      </c>
      <c r="L133" s="18" t="e">
        <f>100*J133/'2019'!J133-100</f>
        <v>#VALUE!</v>
      </c>
      <c r="M133" s="9" t="str">
        <f>'2025'!M133</f>
        <v/>
      </c>
      <c r="N133" s="18" t="e">
        <f>100*M133/'2019'!M133-100</f>
        <v>#VALUE!</v>
      </c>
      <c r="O133" s="9" t="str">
        <f>'2025'!O133</f>
        <v/>
      </c>
      <c r="P133" s="9" t="str">
        <f>'2025'!P133</f>
        <v/>
      </c>
      <c r="Q133" s="18" t="e">
        <f>100*O133/'2019'!O133-100</f>
        <v>#VALUE!</v>
      </c>
      <c r="R133" s="18" t="e">
        <f>100*P133/'2019'!P133-100</f>
        <v>#VALUE!</v>
      </c>
      <c r="S133" s="9" t="str">
        <f>'2025'!S133</f>
        <v/>
      </c>
    </row>
    <row r="134" spans="1:19" x14ac:dyDescent="0.25">
      <c r="A134" s="2" t="str">
        <f>'2025'!A134</f>
        <v>204</v>
      </c>
      <c r="B134" s="2" t="str">
        <f>'2025'!B134</f>
        <v>Teutoburger Wald</v>
      </c>
      <c r="C134" s="9" t="str">
        <f>'2025'!C134</f>
        <v/>
      </c>
      <c r="D134" s="9" t="str">
        <f>'2025'!D134</f>
        <v/>
      </c>
      <c r="E134" s="9" t="str">
        <f>'2025'!E134</f>
        <v/>
      </c>
      <c r="F134" s="9" t="str">
        <f>'2025'!F134</f>
        <v/>
      </c>
      <c r="G134" s="9" t="str">
        <f>'2025'!G134</f>
        <v/>
      </c>
      <c r="H134" s="18" t="e">
        <f>100*G134/'2019'!G134-100</f>
        <v>#VALUE!</v>
      </c>
      <c r="I134" s="9" t="str">
        <f>'2025'!I134</f>
        <v/>
      </c>
      <c r="J134" s="9" t="str">
        <f>'2025'!J134</f>
        <v/>
      </c>
      <c r="K134" s="18" t="e">
        <f>100*I134/'2019'!I134-100</f>
        <v>#VALUE!</v>
      </c>
      <c r="L134" s="18" t="e">
        <f>100*J134/'2019'!J134-100</f>
        <v>#VALUE!</v>
      </c>
      <c r="M134" s="9" t="str">
        <f>'2025'!M134</f>
        <v/>
      </c>
      <c r="N134" s="18" t="e">
        <f>100*M134/'2019'!M134-100</f>
        <v>#VALUE!</v>
      </c>
      <c r="O134" s="9" t="str">
        <f>'2025'!O134</f>
        <v/>
      </c>
      <c r="P134" s="9" t="str">
        <f>'2025'!P134</f>
        <v/>
      </c>
      <c r="Q134" s="18" t="e">
        <f>100*O134/'2019'!O134-100</f>
        <v>#VALUE!</v>
      </c>
      <c r="R134" s="18" t="e">
        <f>100*P134/'2019'!P134-100</f>
        <v>#VALUE!</v>
      </c>
      <c r="S134" s="9" t="str">
        <f>'2025'!S134</f>
        <v/>
      </c>
    </row>
    <row r="135" spans="1:19" x14ac:dyDescent="0.25">
      <c r="A135" s="2" t="str">
        <f>'2025'!A135</f>
        <v>205</v>
      </c>
      <c r="B135" s="2" t="str">
        <f>'2025'!B135</f>
        <v>Sauerland</v>
      </c>
      <c r="C135" s="9" t="str">
        <f>'2025'!C135</f>
        <v/>
      </c>
      <c r="D135" s="9" t="str">
        <f>'2025'!D135</f>
        <v/>
      </c>
      <c r="E135" s="9" t="str">
        <f>'2025'!E135</f>
        <v/>
      </c>
      <c r="F135" s="9" t="str">
        <f>'2025'!F135</f>
        <v/>
      </c>
      <c r="G135" s="9" t="str">
        <f>'2025'!G135</f>
        <v/>
      </c>
      <c r="H135" s="18" t="e">
        <f>100*G135/'2019'!G135-100</f>
        <v>#VALUE!</v>
      </c>
      <c r="I135" s="9" t="str">
        <f>'2025'!I135</f>
        <v/>
      </c>
      <c r="J135" s="9" t="str">
        <f>'2025'!J135</f>
        <v/>
      </c>
      <c r="K135" s="18" t="e">
        <f>100*I135/'2019'!I135-100</f>
        <v>#VALUE!</v>
      </c>
      <c r="L135" s="18" t="e">
        <f>100*J135/'2019'!J135-100</f>
        <v>#VALUE!</v>
      </c>
      <c r="M135" s="9" t="str">
        <f>'2025'!M135</f>
        <v/>
      </c>
      <c r="N135" s="18" t="e">
        <f>100*M135/'2019'!M135-100</f>
        <v>#VALUE!</v>
      </c>
      <c r="O135" s="9" t="str">
        <f>'2025'!O135</f>
        <v/>
      </c>
      <c r="P135" s="9" t="str">
        <f>'2025'!P135</f>
        <v/>
      </c>
      <c r="Q135" s="18" t="e">
        <f>100*O135/'2019'!O135-100</f>
        <v>#VALUE!</v>
      </c>
      <c r="R135" s="18" t="e">
        <f>100*P135/'2019'!P135-100</f>
        <v>#VALUE!</v>
      </c>
      <c r="S135" s="9" t="str">
        <f>'2025'!S135</f>
        <v/>
      </c>
    </row>
    <row r="136" spans="1:19" x14ac:dyDescent="0.25">
      <c r="A136" s="2" t="str">
        <f>'2025'!A136</f>
        <v>206</v>
      </c>
      <c r="B136" s="2" t="str">
        <f>'2025'!B136</f>
        <v>Siegerland-Wittgenstein</v>
      </c>
      <c r="C136" s="9" t="str">
        <f>'2025'!C136</f>
        <v/>
      </c>
      <c r="D136" s="9" t="str">
        <f>'2025'!D136</f>
        <v/>
      </c>
      <c r="E136" s="9" t="str">
        <f>'2025'!E136</f>
        <v/>
      </c>
      <c r="F136" s="9" t="str">
        <f>'2025'!F136</f>
        <v/>
      </c>
      <c r="G136" s="9" t="str">
        <f>'2025'!G136</f>
        <v/>
      </c>
      <c r="H136" s="18" t="e">
        <f>100*G136/'2019'!G136-100</f>
        <v>#VALUE!</v>
      </c>
      <c r="I136" s="9" t="str">
        <f>'2025'!I136</f>
        <v/>
      </c>
      <c r="J136" s="9" t="str">
        <f>'2025'!J136</f>
        <v/>
      </c>
      <c r="K136" s="18" t="e">
        <f>100*I136/'2019'!I136-100</f>
        <v>#VALUE!</v>
      </c>
      <c r="L136" s="18" t="e">
        <f>100*J136/'2019'!J136-100</f>
        <v>#VALUE!</v>
      </c>
      <c r="M136" s="9" t="str">
        <f>'2025'!M136</f>
        <v/>
      </c>
      <c r="N136" s="18" t="e">
        <f>100*M136/'2019'!M136-100</f>
        <v>#VALUE!</v>
      </c>
      <c r="O136" s="9" t="str">
        <f>'2025'!O136</f>
        <v/>
      </c>
      <c r="P136" s="9" t="str">
        <f>'2025'!P136</f>
        <v/>
      </c>
      <c r="Q136" s="18" t="e">
        <f>100*O136/'2019'!O136-100</f>
        <v>#VALUE!</v>
      </c>
      <c r="R136" s="18" t="e">
        <f>100*P136/'2019'!P136-100</f>
        <v>#VALUE!</v>
      </c>
      <c r="S136" s="9" t="str">
        <f>'2025'!S136</f>
        <v/>
      </c>
    </row>
    <row r="137" spans="1:19" x14ac:dyDescent="0.25">
      <c r="A137" s="2" t="str">
        <f>'2025'!A137</f>
        <v>207</v>
      </c>
      <c r="B137" s="2" t="str">
        <f>'2025'!B137</f>
        <v>Bergisches Land</v>
      </c>
      <c r="C137" s="9" t="str">
        <f>'2025'!C137</f>
        <v/>
      </c>
      <c r="D137" s="9" t="str">
        <f>'2025'!D137</f>
        <v/>
      </c>
      <c r="E137" s="9" t="str">
        <f>'2025'!E137</f>
        <v/>
      </c>
      <c r="F137" s="9" t="str">
        <f>'2025'!F137</f>
        <v/>
      </c>
      <c r="G137" s="9" t="str">
        <f>'2025'!G137</f>
        <v/>
      </c>
      <c r="H137" s="18" t="e">
        <f>100*G137/'2019'!G137-100</f>
        <v>#VALUE!</v>
      </c>
      <c r="I137" s="9" t="str">
        <f>'2025'!I137</f>
        <v/>
      </c>
      <c r="J137" s="9" t="str">
        <f>'2025'!J137</f>
        <v/>
      </c>
      <c r="K137" s="18" t="e">
        <f>100*I137/'2019'!I137-100</f>
        <v>#VALUE!</v>
      </c>
      <c r="L137" s="18" t="e">
        <f>100*J137/'2019'!J137-100</f>
        <v>#VALUE!</v>
      </c>
      <c r="M137" s="9" t="str">
        <f>'2025'!M137</f>
        <v/>
      </c>
      <c r="N137" s="18" t="e">
        <f>100*M137/'2019'!M137-100</f>
        <v>#VALUE!</v>
      </c>
      <c r="O137" s="9" t="str">
        <f>'2025'!O137</f>
        <v/>
      </c>
      <c r="P137" s="9" t="str">
        <f>'2025'!P137</f>
        <v/>
      </c>
      <c r="Q137" s="18" t="e">
        <f>100*O137/'2019'!O137-100</f>
        <v>#VALUE!</v>
      </c>
      <c r="R137" s="18" t="e">
        <f>100*P137/'2019'!P137-100</f>
        <v>#VALUE!</v>
      </c>
      <c r="S137" s="9" t="str">
        <f>'2025'!S137</f>
        <v/>
      </c>
    </row>
    <row r="138" spans="1:19" x14ac:dyDescent="0.25">
      <c r="A138" s="2" t="str">
        <f>'2025'!A138</f>
        <v>208</v>
      </c>
      <c r="B138" s="2" t="str">
        <f>'2025'!B138</f>
        <v>Bergisches Städtedreieck</v>
      </c>
      <c r="C138" s="9" t="str">
        <f>'2025'!C138</f>
        <v/>
      </c>
      <c r="D138" s="9" t="str">
        <f>'2025'!D138</f>
        <v/>
      </c>
      <c r="E138" s="9" t="str">
        <f>'2025'!E138</f>
        <v/>
      </c>
      <c r="F138" s="9" t="str">
        <f>'2025'!F138</f>
        <v/>
      </c>
      <c r="G138" s="9" t="str">
        <f>'2025'!G138</f>
        <v/>
      </c>
      <c r="H138" s="18" t="e">
        <f>100*G138/'2019'!G138-100</f>
        <v>#VALUE!</v>
      </c>
      <c r="I138" s="9" t="str">
        <f>'2025'!I138</f>
        <v/>
      </c>
      <c r="J138" s="9" t="str">
        <f>'2025'!J138</f>
        <v/>
      </c>
      <c r="K138" s="18" t="e">
        <f>100*I138/'2019'!I138-100</f>
        <v>#VALUE!</v>
      </c>
      <c r="L138" s="18" t="e">
        <f>100*J138/'2019'!J138-100</f>
        <v>#VALUE!</v>
      </c>
      <c r="M138" s="9" t="str">
        <f>'2025'!M138</f>
        <v/>
      </c>
      <c r="N138" s="18" t="e">
        <f>100*M138/'2019'!M138-100</f>
        <v>#VALUE!</v>
      </c>
      <c r="O138" s="9" t="str">
        <f>'2025'!O138</f>
        <v/>
      </c>
      <c r="P138" s="9" t="str">
        <f>'2025'!P138</f>
        <v/>
      </c>
      <c r="Q138" s="18" t="e">
        <f>100*O138/'2019'!O138-100</f>
        <v>#VALUE!</v>
      </c>
      <c r="R138" s="18" t="e">
        <f>100*P138/'2019'!P138-100</f>
        <v>#VALUE!</v>
      </c>
      <c r="S138" s="9" t="str">
        <f>'2025'!S138</f>
        <v/>
      </c>
    </row>
    <row r="139" spans="1:19" x14ac:dyDescent="0.25">
      <c r="A139" s="2" t="str">
        <f>'2025'!A139</f>
        <v>209</v>
      </c>
      <c r="B139" s="2" t="str">
        <f>'2025'!B139</f>
        <v>Bonn und Rhein-Sieg-Kreis</v>
      </c>
      <c r="C139" s="9" t="str">
        <f>'2025'!C139</f>
        <v/>
      </c>
      <c r="D139" s="9" t="str">
        <f>'2025'!D139</f>
        <v/>
      </c>
      <c r="E139" s="9" t="str">
        <f>'2025'!E139</f>
        <v/>
      </c>
      <c r="F139" s="9" t="str">
        <f>'2025'!F139</f>
        <v/>
      </c>
      <c r="G139" s="9" t="str">
        <f>'2025'!G139</f>
        <v/>
      </c>
      <c r="H139" s="18" t="e">
        <f>100*G139/'2019'!G139-100</f>
        <v>#VALUE!</v>
      </c>
      <c r="I139" s="9" t="str">
        <f>'2025'!I139</f>
        <v/>
      </c>
      <c r="J139" s="9" t="str">
        <f>'2025'!J139</f>
        <v/>
      </c>
      <c r="K139" s="18" t="e">
        <f>100*I139/'2019'!I139-100</f>
        <v>#VALUE!</v>
      </c>
      <c r="L139" s="18" t="e">
        <f>100*J139/'2019'!J139-100</f>
        <v>#VALUE!</v>
      </c>
      <c r="M139" s="9" t="str">
        <f>'2025'!M139</f>
        <v/>
      </c>
      <c r="N139" s="18" t="e">
        <f>100*M139/'2019'!M139-100</f>
        <v>#VALUE!</v>
      </c>
      <c r="O139" s="9" t="str">
        <f>'2025'!O139</f>
        <v/>
      </c>
      <c r="P139" s="9" t="str">
        <f>'2025'!P139</f>
        <v/>
      </c>
      <c r="Q139" s="18" t="e">
        <f>100*O139/'2019'!O139-100</f>
        <v>#VALUE!</v>
      </c>
      <c r="R139" s="18" t="e">
        <f>100*P139/'2019'!P139-100</f>
        <v>#VALUE!</v>
      </c>
      <c r="S139" s="9" t="str">
        <f>'2025'!S139</f>
        <v/>
      </c>
    </row>
    <row r="140" spans="1:19" x14ac:dyDescent="0.25">
      <c r="A140" s="2" t="str">
        <f>'2025'!A140</f>
        <v>210</v>
      </c>
      <c r="B140" s="2" t="str">
        <f>'2025'!B140</f>
        <v>Köln und Rhein-Erft-Kreis</v>
      </c>
      <c r="C140" s="9" t="str">
        <f>'2025'!C140</f>
        <v/>
      </c>
      <c r="D140" s="9" t="str">
        <f>'2025'!D140</f>
        <v/>
      </c>
      <c r="E140" s="9" t="str">
        <f>'2025'!E140</f>
        <v/>
      </c>
      <c r="F140" s="9" t="str">
        <f>'2025'!F140</f>
        <v/>
      </c>
      <c r="G140" s="9" t="str">
        <f>'2025'!G140</f>
        <v/>
      </c>
      <c r="H140" s="18" t="e">
        <f>100*G140/'2019'!G140-100</f>
        <v>#VALUE!</v>
      </c>
      <c r="I140" s="9" t="str">
        <f>'2025'!I140</f>
        <v/>
      </c>
      <c r="J140" s="9" t="str">
        <f>'2025'!J140</f>
        <v/>
      </c>
      <c r="K140" s="18" t="e">
        <f>100*I140/'2019'!I140-100</f>
        <v>#VALUE!</v>
      </c>
      <c r="L140" s="18" t="e">
        <f>100*J140/'2019'!J140-100</f>
        <v>#VALUE!</v>
      </c>
      <c r="M140" s="9" t="str">
        <f>'2025'!M140</f>
        <v/>
      </c>
      <c r="N140" s="18" t="e">
        <f>100*M140/'2019'!M140-100</f>
        <v>#VALUE!</v>
      </c>
      <c r="O140" s="9" t="str">
        <f>'2025'!O140</f>
        <v/>
      </c>
      <c r="P140" s="9" t="str">
        <f>'2025'!P140</f>
        <v/>
      </c>
      <c r="Q140" s="18" t="e">
        <f>100*O140/'2019'!O140-100</f>
        <v>#VALUE!</v>
      </c>
      <c r="R140" s="18" t="e">
        <f>100*P140/'2019'!P140-100</f>
        <v>#VALUE!</v>
      </c>
      <c r="S140" s="9" t="str">
        <f>'2025'!S140</f>
        <v/>
      </c>
    </row>
    <row r="141" spans="1:19" x14ac:dyDescent="0.25">
      <c r="A141" s="2" t="str">
        <f>'2025'!A141</f>
        <v>211</v>
      </c>
      <c r="B141" s="2" t="str">
        <f>'2025'!B141</f>
        <v>Düsseldorf und Kreis Mettmann</v>
      </c>
      <c r="C141" s="9" t="str">
        <f>'2025'!C141</f>
        <v/>
      </c>
      <c r="D141" s="9" t="str">
        <f>'2025'!D141</f>
        <v/>
      </c>
      <c r="E141" s="9" t="str">
        <f>'2025'!E141</f>
        <v/>
      </c>
      <c r="F141" s="9" t="str">
        <f>'2025'!F141</f>
        <v/>
      </c>
      <c r="G141" s="9" t="str">
        <f>'2025'!G141</f>
        <v/>
      </c>
      <c r="H141" s="18" t="e">
        <f>100*G141/'2019'!G141-100</f>
        <v>#VALUE!</v>
      </c>
      <c r="I141" s="9" t="str">
        <f>'2025'!I141</f>
        <v/>
      </c>
      <c r="J141" s="9" t="str">
        <f>'2025'!J141</f>
        <v/>
      </c>
      <c r="K141" s="18" t="e">
        <f>100*I141/'2019'!I141-100</f>
        <v>#VALUE!</v>
      </c>
      <c r="L141" s="18" t="e">
        <f>100*J141/'2019'!J141-100</f>
        <v>#VALUE!</v>
      </c>
      <c r="M141" s="9" t="str">
        <f>'2025'!M141</f>
        <v/>
      </c>
      <c r="N141" s="18" t="e">
        <f>100*M141/'2019'!M141-100</f>
        <v>#VALUE!</v>
      </c>
      <c r="O141" s="9" t="str">
        <f>'2025'!O141</f>
        <v/>
      </c>
      <c r="P141" s="9" t="str">
        <f>'2025'!P141</f>
        <v/>
      </c>
      <c r="Q141" s="18" t="e">
        <f>100*O141/'2019'!O141-100</f>
        <v>#VALUE!</v>
      </c>
      <c r="R141" s="18" t="e">
        <f>100*P141/'2019'!P141-100</f>
        <v>#VALUE!</v>
      </c>
      <c r="S141" s="9" t="str">
        <f>'2025'!S141</f>
        <v/>
      </c>
    </row>
    <row r="142" spans="1:19" x14ac:dyDescent="0.25">
      <c r="A142" s="2" t="str">
        <f>'2025'!A142</f>
        <v>212</v>
      </c>
      <c r="B142" s="2" t="str">
        <f>'2025'!B142</f>
        <v>Ruhrgebiet</v>
      </c>
      <c r="C142" s="9" t="str">
        <f>'2025'!C142</f>
        <v/>
      </c>
      <c r="D142" s="9" t="str">
        <f>'2025'!D142</f>
        <v/>
      </c>
      <c r="E142" s="9" t="str">
        <f>'2025'!E142</f>
        <v/>
      </c>
      <c r="F142" s="9" t="str">
        <f>'2025'!F142</f>
        <v/>
      </c>
      <c r="G142" s="9" t="str">
        <f>'2025'!G142</f>
        <v/>
      </c>
      <c r="H142" s="18" t="e">
        <f>100*G142/'2019'!G142-100</f>
        <v>#VALUE!</v>
      </c>
      <c r="I142" s="9" t="str">
        <f>'2025'!I142</f>
        <v/>
      </c>
      <c r="J142" s="9" t="str">
        <f>'2025'!J142</f>
        <v/>
      </c>
      <c r="K142" s="18" t="e">
        <f>100*I142/'2019'!I142-100</f>
        <v>#VALUE!</v>
      </c>
      <c r="L142" s="18" t="e">
        <f>100*J142/'2019'!J142-100</f>
        <v>#VALUE!</v>
      </c>
      <c r="M142" s="9" t="str">
        <f>'2025'!M142</f>
        <v/>
      </c>
      <c r="N142" s="18" t="e">
        <f>100*M142/'2019'!M142-100</f>
        <v>#VALUE!</v>
      </c>
      <c r="O142" s="9" t="str">
        <f>'2025'!O142</f>
        <v/>
      </c>
      <c r="P142" s="9" t="str">
        <f>'2025'!P142</f>
        <v/>
      </c>
      <c r="Q142" s="18" t="e">
        <f>100*O142/'2019'!O142-100</f>
        <v>#VALUE!</v>
      </c>
      <c r="R142" s="18" t="e">
        <f>100*P142/'2019'!P142-100</f>
        <v>#VALUE!</v>
      </c>
      <c r="S142" s="9" t="str">
        <f>'2025'!S142</f>
        <v/>
      </c>
    </row>
    <row r="143" spans="1:19" ht="33.75" customHeight="1" x14ac:dyDescent="0.25">
      <c r="A143" s="20" t="str">
        <f>'2025'!A143:S143</f>
        <v>September</v>
      </c>
    </row>
    <row r="144" spans="1:19" x14ac:dyDescent="0.25">
      <c r="A144" s="2"/>
      <c r="B144" s="2" t="str">
        <f>'2025'!B144</f>
        <v>Insgesamt</v>
      </c>
      <c r="C144" s="9" t="str">
        <f>'2025'!C144</f>
        <v/>
      </c>
      <c r="D144" s="9" t="str">
        <f>'2025'!D144</f>
        <v/>
      </c>
      <c r="E144" s="9" t="str">
        <f>'2025'!E144</f>
        <v/>
      </c>
      <c r="F144" s="9" t="str">
        <f>'2025'!F144</f>
        <v/>
      </c>
      <c r="G144" s="9" t="str">
        <f>'2025'!G144</f>
        <v/>
      </c>
      <c r="H144" s="18" t="e">
        <f>100*G144/'2019'!G144-100</f>
        <v>#VALUE!</v>
      </c>
      <c r="I144" s="9" t="str">
        <f>'2025'!I144</f>
        <v/>
      </c>
      <c r="J144" s="9" t="str">
        <f>'2025'!J144</f>
        <v/>
      </c>
      <c r="K144" s="18" t="e">
        <f>100*I144/'2019'!I144-100</f>
        <v>#VALUE!</v>
      </c>
      <c r="L144" s="18" t="e">
        <f>100*J144/'2019'!J144-100</f>
        <v>#VALUE!</v>
      </c>
      <c r="M144" s="9" t="str">
        <f>'2025'!M144</f>
        <v/>
      </c>
      <c r="N144" s="18" t="e">
        <f>100*M144/'2019'!M144-100</f>
        <v>#VALUE!</v>
      </c>
      <c r="O144" s="9" t="str">
        <f>'2025'!O144</f>
        <v/>
      </c>
      <c r="P144" s="9" t="str">
        <f>'2025'!P144</f>
        <v/>
      </c>
      <c r="Q144" s="18" t="e">
        <f>100*O144/'2019'!O144-100</f>
        <v>#VALUE!</v>
      </c>
      <c r="R144" s="18" t="e">
        <f>100*P144/'2019'!P144-100</f>
        <v>#VALUE!</v>
      </c>
      <c r="S144" s="9" t="str">
        <f>'2025'!S144</f>
        <v/>
      </c>
    </row>
    <row r="145" spans="1:19" x14ac:dyDescent="0.25">
      <c r="A145" s="2"/>
      <c r="B145" s="2" t="str">
        <f>'2025'!B145</f>
        <v>davon:</v>
      </c>
      <c r="C145" s="9"/>
      <c r="D145" s="9"/>
      <c r="E145" s="9"/>
      <c r="F145" s="9"/>
      <c r="G145" s="9"/>
      <c r="H145" s="18"/>
      <c r="I145" s="9"/>
      <c r="J145" s="9"/>
      <c r="K145" s="18"/>
      <c r="L145" s="18"/>
      <c r="M145" s="9"/>
      <c r="N145" s="18"/>
      <c r="O145" s="9"/>
      <c r="P145" s="9"/>
      <c r="Q145" s="18"/>
      <c r="R145" s="18"/>
      <c r="S145" s="9"/>
    </row>
    <row r="146" spans="1:19" x14ac:dyDescent="0.25">
      <c r="A146" s="2" t="str">
        <f>'2025'!A146</f>
        <v>201</v>
      </c>
      <c r="B146" s="2" t="str">
        <f>'2025'!B146</f>
        <v>Eifel und Region Aachen</v>
      </c>
      <c r="C146" s="9" t="str">
        <f>'2025'!C146</f>
        <v/>
      </c>
      <c r="D146" s="9" t="str">
        <f>'2025'!D146</f>
        <v/>
      </c>
      <c r="E146" s="9" t="str">
        <f>'2025'!E146</f>
        <v/>
      </c>
      <c r="F146" s="9" t="str">
        <f>'2025'!F146</f>
        <v/>
      </c>
      <c r="G146" s="9" t="str">
        <f>'2025'!G146</f>
        <v/>
      </c>
      <c r="H146" s="18" t="e">
        <f>100*G146/'2019'!G146-100</f>
        <v>#VALUE!</v>
      </c>
      <c r="I146" s="9" t="str">
        <f>'2025'!I146</f>
        <v/>
      </c>
      <c r="J146" s="9" t="str">
        <f>'2025'!J146</f>
        <v/>
      </c>
      <c r="K146" s="18" t="e">
        <f>100*I146/'2019'!I146-100</f>
        <v>#VALUE!</v>
      </c>
      <c r="L146" s="18" t="e">
        <f>100*J146/'2019'!J146-100</f>
        <v>#VALUE!</v>
      </c>
      <c r="M146" s="9" t="str">
        <f>'2025'!M146</f>
        <v/>
      </c>
      <c r="N146" s="18" t="e">
        <f>100*M146/'2019'!M146-100</f>
        <v>#VALUE!</v>
      </c>
      <c r="O146" s="9" t="str">
        <f>'2025'!O146</f>
        <v/>
      </c>
      <c r="P146" s="9" t="str">
        <f>'2025'!P146</f>
        <v/>
      </c>
      <c r="Q146" s="18" t="e">
        <f>100*O146/'2019'!O146-100</f>
        <v>#VALUE!</v>
      </c>
      <c r="R146" s="18" t="e">
        <f>100*P146/'2019'!P146-100</f>
        <v>#VALUE!</v>
      </c>
      <c r="S146" s="9" t="str">
        <f>'2025'!S146</f>
        <v/>
      </c>
    </row>
    <row r="147" spans="1:19" x14ac:dyDescent="0.25">
      <c r="A147" s="2" t="str">
        <f>'2025'!A147</f>
        <v>202</v>
      </c>
      <c r="B147" s="2" t="str">
        <f>'2025'!B147</f>
        <v>Niederrhein</v>
      </c>
      <c r="C147" s="9" t="str">
        <f>'2025'!C147</f>
        <v/>
      </c>
      <c r="D147" s="9" t="str">
        <f>'2025'!D147</f>
        <v/>
      </c>
      <c r="E147" s="9" t="str">
        <f>'2025'!E147</f>
        <v/>
      </c>
      <c r="F147" s="9" t="str">
        <f>'2025'!F147</f>
        <v/>
      </c>
      <c r="G147" s="9" t="str">
        <f>'2025'!G147</f>
        <v/>
      </c>
      <c r="H147" s="18" t="e">
        <f>100*G147/'2019'!G147-100</f>
        <v>#VALUE!</v>
      </c>
      <c r="I147" s="9" t="str">
        <f>'2025'!I147</f>
        <v/>
      </c>
      <c r="J147" s="9" t="str">
        <f>'2025'!J147</f>
        <v/>
      </c>
      <c r="K147" s="18" t="e">
        <f>100*I147/'2019'!I147-100</f>
        <v>#VALUE!</v>
      </c>
      <c r="L147" s="18" t="e">
        <f>100*J147/'2019'!J147-100</f>
        <v>#VALUE!</v>
      </c>
      <c r="M147" s="9" t="str">
        <f>'2025'!M147</f>
        <v/>
      </c>
      <c r="N147" s="18" t="e">
        <f>100*M147/'2019'!M147-100</f>
        <v>#VALUE!</v>
      </c>
      <c r="O147" s="9" t="str">
        <f>'2025'!O147</f>
        <v/>
      </c>
      <c r="P147" s="9" t="str">
        <f>'2025'!P147</f>
        <v/>
      </c>
      <c r="Q147" s="18" t="e">
        <f>100*O147/'2019'!O147-100</f>
        <v>#VALUE!</v>
      </c>
      <c r="R147" s="18" t="e">
        <f>100*P147/'2019'!P147-100</f>
        <v>#VALUE!</v>
      </c>
      <c r="S147" s="9" t="str">
        <f>'2025'!S147</f>
        <v/>
      </c>
    </row>
    <row r="148" spans="1:19" x14ac:dyDescent="0.25">
      <c r="A148" s="2" t="str">
        <f>'2025'!A148</f>
        <v>203</v>
      </c>
      <c r="B148" s="2" t="str">
        <f>'2025'!B148</f>
        <v>Münsterland</v>
      </c>
      <c r="C148" s="9" t="str">
        <f>'2025'!C148</f>
        <v/>
      </c>
      <c r="D148" s="9" t="str">
        <f>'2025'!D148</f>
        <v/>
      </c>
      <c r="E148" s="9" t="str">
        <f>'2025'!E148</f>
        <v/>
      </c>
      <c r="F148" s="9" t="str">
        <f>'2025'!F148</f>
        <v/>
      </c>
      <c r="G148" s="9" t="str">
        <f>'2025'!G148</f>
        <v/>
      </c>
      <c r="H148" s="18" t="e">
        <f>100*G148/'2019'!G148-100</f>
        <v>#VALUE!</v>
      </c>
      <c r="I148" s="9" t="str">
        <f>'2025'!I148</f>
        <v/>
      </c>
      <c r="J148" s="9" t="str">
        <f>'2025'!J148</f>
        <v/>
      </c>
      <c r="K148" s="18" t="e">
        <f>100*I148/'2019'!I148-100</f>
        <v>#VALUE!</v>
      </c>
      <c r="L148" s="18" t="e">
        <f>100*J148/'2019'!J148-100</f>
        <v>#VALUE!</v>
      </c>
      <c r="M148" s="9" t="str">
        <f>'2025'!M148</f>
        <v/>
      </c>
      <c r="N148" s="18" t="e">
        <f>100*M148/'2019'!M148-100</f>
        <v>#VALUE!</v>
      </c>
      <c r="O148" s="9" t="str">
        <f>'2025'!O148</f>
        <v/>
      </c>
      <c r="P148" s="9" t="str">
        <f>'2025'!P148</f>
        <v/>
      </c>
      <c r="Q148" s="18" t="e">
        <f>100*O148/'2019'!O148-100</f>
        <v>#VALUE!</v>
      </c>
      <c r="R148" s="18" t="e">
        <f>100*P148/'2019'!P148-100</f>
        <v>#VALUE!</v>
      </c>
      <c r="S148" s="9" t="str">
        <f>'2025'!S148</f>
        <v/>
      </c>
    </row>
    <row r="149" spans="1:19" x14ac:dyDescent="0.25">
      <c r="A149" s="2" t="str">
        <f>'2025'!A149</f>
        <v>204</v>
      </c>
      <c r="B149" s="2" t="str">
        <f>'2025'!B149</f>
        <v>Teutoburger Wald</v>
      </c>
      <c r="C149" s="9" t="str">
        <f>'2025'!C149</f>
        <v/>
      </c>
      <c r="D149" s="9" t="str">
        <f>'2025'!D149</f>
        <v/>
      </c>
      <c r="E149" s="9" t="str">
        <f>'2025'!E149</f>
        <v/>
      </c>
      <c r="F149" s="9" t="str">
        <f>'2025'!F149</f>
        <v/>
      </c>
      <c r="G149" s="9" t="str">
        <f>'2025'!G149</f>
        <v/>
      </c>
      <c r="H149" s="18" t="e">
        <f>100*G149/'2019'!G149-100</f>
        <v>#VALUE!</v>
      </c>
      <c r="I149" s="9" t="str">
        <f>'2025'!I149</f>
        <v/>
      </c>
      <c r="J149" s="9" t="str">
        <f>'2025'!J149</f>
        <v/>
      </c>
      <c r="K149" s="18" t="e">
        <f>100*I149/'2019'!I149-100</f>
        <v>#VALUE!</v>
      </c>
      <c r="L149" s="18" t="e">
        <f>100*J149/'2019'!J149-100</f>
        <v>#VALUE!</v>
      </c>
      <c r="M149" s="9" t="str">
        <f>'2025'!M149</f>
        <v/>
      </c>
      <c r="N149" s="18" t="e">
        <f>100*M149/'2019'!M149-100</f>
        <v>#VALUE!</v>
      </c>
      <c r="O149" s="9" t="str">
        <f>'2025'!O149</f>
        <v/>
      </c>
      <c r="P149" s="9" t="str">
        <f>'2025'!P149</f>
        <v/>
      </c>
      <c r="Q149" s="18" t="e">
        <f>100*O149/'2019'!O149-100</f>
        <v>#VALUE!</v>
      </c>
      <c r="R149" s="18" t="e">
        <f>100*P149/'2019'!P149-100</f>
        <v>#VALUE!</v>
      </c>
      <c r="S149" s="9" t="str">
        <f>'2025'!S149</f>
        <v/>
      </c>
    </row>
    <row r="150" spans="1:19" x14ac:dyDescent="0.25">
      <c r="A150" s="2" t="str">
        <f>'2025'!A150</f>
        <v>205</v>
      </c>
      <c r="B150" s="2" t="str">
        <f>'2025'!B150</f>
        <v>Sauerland</v>
      </c>
      <c r="C150" s="9" t="str">
        <f>'2025'!C150</f>
        <v/>
      </c>
      <c r="D150" s="9" t="str">
        <f>'2025'!D150</f>
        <v/>
      </c>
      <c r="E150" s="9" t="str">
        <f>'2025'!E150</f>
        <v/>
      </c>
      <c r="F150" s="9" t="str">
        <f>'2025'!F150</f>
        <v/>
      </c>
      <c r="G150" s="9" t="str">
        <f>'2025'!G150</f>
        <v/>
      </c>
      <c r="H150" s="18" t="e">
        <f>100*G150/'2019'!G150-100</f>
        <v>#VALUE!</v>
      </c>
      <c r="I150" s="9" t="str">
        <f>'2025'!I150</f>
        <v/>
      </c>
      <c r="J150" s="9" t="str">
        <f>'2025'!J150</f>
        <v/>
      </c>
      <c r="K150" s="18" t="e">
        <f>100*I150/'2019'!I150-100</f>
        <v>#VALUE!</v>
      </c>
      <c r="L150" s="18" t="e">
        <f>100*J150/'2019'!J150-100</f>
        <v>#VALUE!</v>
      </c>
      <c r="M150" s="9" t="str">
        <f>'2025'!M150</f>
        <v/>
      </c>
      <c r="N150" s="18" t="e">
        <f>100*M150/'2019'!M150-100</f>
        <v>#VALUE!</v>
      </c>
      <c r="O150" s="9" t="str">
        <f>'2025'!O150</f>
        <v/>
      </c>
      <c r="P150" s="9" t="str">
        <f>'2025'!P150</f>
        <v/>
      </c>
      <c r="Q150" s="18" t="e">
        <f>100*O150/'2019'!O150-100</f>
        <v>#VALUE!</v>
      </c>
      <c r="R150" s="18" t="e">
        <f>100*P150/'2019'!P150-100</f>
        <v>#VALUE!</v>
      </c>
      <c r="S150" s="9" t="str">
        <f>'2025'!S150</f>
        <v/>
      </c>
    </row>
    <row r="151" spans="1:19" x14ac:dyDescent="0.25">
      <c r="A151" s="2" t="str">
        <f>'2025'!A151</f>
        <v>206</v>
      </c>
      <c r="B151" s="2" t="str">
        <f>'2025'!B151</f>
        <v>Siegerland-Wittgenstein</v>
      </c>
      <c r="C151" s="9" t="str">
        <f>'2025'!C151</f>
        <v/>
      </c>
      <c r="D151" s="9" t="str">
        <f>'2025'!D151</f>
        <v/>
      </c>
      <c r="E151" s="9" t="str">
        <f>'2025'!E151</f>
        <v/>
      </c>
      <c r="F151" s="9" t="str">
        <f>'2025'!F151</f>
        <v/>
      </c>
      <c r="G151" s="9" t="str">
        <f>'2025'!G151</f>
        <v/>
      </c>
      <c r="H151" s="18" t="e">
        <f>100*G151/'2019'!G151-100</f>
        <v>#VALUE!</v>
      </c>
      <c r="I151" s="9" t="str">
        <f>'2025'!I151</f>
        <v/>
      </c>
      <c r="J151" s="9" t="str">
        <f>'2025'!J151</f>
        <v/>
      </c>
      <c r="K151" s="18" t="e">
        <f>100*I151/'2019'!I151-100</f>
        <v>#VALUE!</v>
      </c>
      <c r="L151" s="18" t="e">
        <f>100*J151/'2019'!J151-100</f>
        <v>#VALUE!</v>
      </c>
      <c r="M151" s="9" t="str">
        <f>'2025'!M151</f>
        <v/>
      </c>
      <c r="N151" s="18" t="e">
        <f>100*M151/'2019'!M151-100</f>
        <v>#VALUE!</v>
      </c>
      <c r="O151" s="9" t="str">
        <f>'2025'!O151</f>
        <v/>
      </c>
      <c r="P151" s="9" t="str">
        <f>'2025'!P151</f>
        <v/>
      </c>
      <c r="Q151" s="18" t="e">
        <f>100*O151/'2019'!O151-100</f>
        <v>#VALUE!</v>
      </c>
      <c r="R151" s="18" t="e">
        <f>100*P151/'2019'!P151-100</f>
        <v>#VALUE!</v>
      </c>
      <c r="S151" s="9" t="str">
        <f>'2025'!S151</f>
        <v/>
      </c>
    </row>
    <row r="152" spans="1:19" x14ac:dyDescent="0.25">
      <c r="A152" s="2" t="str">
        <f>'2025'!A152</f>
        <v>207</v>
      </c>
      <c r="B152" s="2" t="str">
        <f>'2025'!B152</f>
        <v>Bergisches Land</v>
      </c>
      <c r="C152" s="9" t="str">
        <f>'2025'!C152</f>
        <v/>
      </c>
      <c r="D152" s="9" t="str">
        <f>'2025'!D152</f>
        <v/>
      </c>
      <c r="E152" s="9" t="str">
        <f>'2025'!E152</f>
        <v/>
      </c>
      <c r="F152" s="9" t="str">
        <f>'2025'!F152</f>
        <v/>
      </c>
      <c r="G152" s="9" t="str">
        <f>'2025'!G152</f>
        <v/>
      </c>
      <c r="H152" s="18" t="e">
        <f>100*G152/'2019'!G152-100</f>
        <v>#VALUE!</v>
      </c>
      <c r="I152" s="9" t="str">
        <f>'2025'!I152</f>
        <v/>
      </c>
      <c r="J152" s="9" t="str">
        <f>'2025'!J152</f>
        <v/>
      </c>
      <c r="K152" s="18" t="e">
        <f>100*I152/'2019'!I152-100</f>
        <v>#VALUE!</v>
      </c>
      <c r="L152" s="18" t="e">
        <f>100*J152/'2019'!J152-100</f>
        <v>#VALUE!</v>
      </c>
      <c r="M152" s="9" t="str">
        <f>'2025'!M152</f>
        <v/>
      </c>
      <c r="N152" s="18" t="e">
        <f>100*M152/'2019'!M152-100</f>
        <v>#VALUE!</v>
      </c>
      <c r="O152" s="9" t="str">
        <f>'2025'!O152</f>
        <v/>
      </c>
      <c r="P152" s="9" t="str">
        <f>'2025'!P152</f>
        <v/>
      </c>
      <c r="Q152" s="18" t="e">
        <f>100*O152/'2019'!O152-100</f>
        <v>#VALUE!</v>
      </c>
      <c r="R152" s="18" t="e">
        <f>100*P152/'2019'!P152-100</f>
        <v>#VALUE!</v>
      </c>
      <c r="S152" s="9" t="str">
        <f>'2025'!S152</f>
        <v/>
      </c>
    </row>
    <row r="153" spans="1:19" x14ac:dyDescent="0.25">
      <c r="A153" s="2" t="str">
        <f>'2025'!A153</f>
        <v>208</v>
      </c>
      <c r="B153" s="2" t="str">
        <f>'2025'!B153</f>
        <v>Bergisches Städtedreieck</v>
      </c>
      <c r="C153" s="9" t="str">
        <f>'2025'!C153</f>
        <v/>
      </c>
      <c r="D153" s="9" t="str">
        <f>'2025'!D153</f>
        <v/>
      </c>
      <c r="E153" s="9" t="str">
        <f>'2025'!E153</f>
        <v/>
      </c>
      <c r="F153" s="9" t="str">
        <f>'2025'!F153</f>
        <v/>
      </c>
      <c r="G153" s="9" t="str">
        <f>'2025'!G153</f>
        <v/>
      </c>
      <c r="H153" s="18" t="e">
        <f>100*G153/'2019'!G153-100</f>
        <v>#VALUE!</v>
      </c>
      <c r="I153" s="9" t="str">
        <f>'2025'!I153</f>
        <v/>
      </c>
      <c r="J153" s="9" t="str">
        <f>'2025'!J153</f>
        <v/>
      </c>
      <c r="K153" s="18" t="e">
        <f>100*I153/'2019'!I153-100</f>
        <v>#VALUE!</v>
      </c>
      <c r="L153" s="18" t="e">
        <f>100*J153/'2019'!J153-100</f>
        <v>#VALUE!</v>
      </c>
      <c r="M153" s="9" t="str">
        <f>'2025'!M153</f>
        <v/>
      </c>
      <c r="N153" s="18" t="e">
        <f>100*M153/'2019'!M153-100</f>
        <v>#VALUE!</v>
      </c>
      <c r="O153" s="9" t="str">
        <f>'2025'!O153</f>
        <v/>
      </c>
      <c r="P153" s="9" t="str">
        <f>'2025'!P153</f>
        <v/>
      </c>
      <c r="Q153" s="18" t="e">
        <f>100*O153/'2019'!O153-100</f>
        <v>#VALUE!</v>
      </c>
      <c r="R153" s="18" t="e">
        <f>100*P153/'2019'!P153-100</f>
        <v>#VALUE!</v>
      </c>
      <c r="S153" s="9" t="str">
        <f>'2025'!S153</f>
        <v/>
      </c>
    </row>
    <row r="154" spans="1:19" x14ac:dyDescent="0.25">
      <c r="A154" s="2" t="str">
        <f>'2025'!A154</f>
        <v>209</v>
      </c>
      <c r="B154" s="2" t="str">
        <f>'2025'!B154</f>
        <v>Bonn und Rhein-Sieg-Kreis</v>
      </c>
      <c r="C154" s="9" t="str">
        <f>'2025'!C154</f>
        <v/>
      </c>
      <c r="D154" s="9" t="str">
        <f>'2025'!D154</f>
        <v/>
      </c>
      <c r="E154" s="9" t="str">
        <f>'2025'!E154</f>
        <v/>
      </c>
      <c r="F154" s="9" t="str">
        <f>'2025'!F154</f>
        <v/>
      </c>
      <c r="G154" s="9" t="str">
        <f>'2025'!G154</f>
        <v/>
      </c>
      <c r="H154" s="18" t="e">
        <f>100*G154/'2019'!G154-100</f>
        <v>#VALUE!</v>
      </c>
      <c r="I154" s="9" t="str">
        <f>'2025'!I154</f>
        <v/>
      </c>
      <c r="J154" s="9" t="str">
        <f>'2025'!J154</f>
        <v/>
      </c>
      <c r="K154" s="18" t="e">
        <f>100*I154/'2019'!I154-100</f>
        <v>#VALUE!</v>
      </c>
      <c r="L154" s="18" t="e">
        <f>100*J154/'2019'!J154-100</f>
        <v>#VALUE!</v>
      </c>
      <c r="M154" s="9" t="str">
        <f>'2025'!M154</f>
        <v/>
      </c>
      <c r="N154" s="18" t="e">
        <f>100*M154/'2019'!M154-100</f>
        <v>#VALUE!</v>
      </c>
      <c r="O154" s="9" t="str">
        <f>'2025'!O154</f>
        <v/>
      </c>
      <c r="P154" s="9" t="str">
        <f>'2025'!P154</f>
        <v/>
      </c>
      <c r="Q154" s="18" t="e">
        <f>100*O154/'2019'!O154-100</f>
        <v>#VALUE!</v>
      </c>
      <c r="R154" s="18" t="e">
        <f>100*P154/'2019'!P154-100</f>
        <v>#VALUE!</v>
      </c>
      <c r="S154" s="9" t="str">
        <f>'2025'!S154</f>
        <v/>
      </c>
    </row>
    <row r="155" spans="1:19" x14ac:dyDescent="0.25">
      <c r="A155" s="2" t="str">
        <f>'2025'!A155</f>
        <v>210</v>
      </c>
      <c r="B155" s="2" t="str">
        <f>'2025'!B155</f>
        <v>Köln und Rhein-Erft-Kreis</v>
      </c>
      <c r="C155" s="9" t="str">
        <f>'2025'!C155</f>
        <v/>
      </c>
      <c r="D155" s="9" t="str">
        <f>'2025'!D155</f>
        <v/>
      </c>
      <c r="E155" s="9" t="str">
        <f>'2025'!E155</f>
        <v/>
      </c>
      <c r="F155" s="9" t="str">
        <f>'2025'!F155</f>
        <v/>
      </c>
      <c r="G155" s="9" t="str">
        <f>'2025'!G155</f>
        <v/>
      </c>
      <c r="H155" s="18" t="e">
        <f>100*G155/'2019'!G155-100</f>
        <v>#VALUE!</v>
      </c>
      <c r="I155" s="9" t="str">
        <f>'2025'!I155</f>
        <v/>
      </c>
      <c r="J155" s="9" t="str">
        <f>'2025'!J155</f>
        <v/>
      </c>
      <c r="K155" s="18" t="e">
        <f>100*I155/'2019'!I155-100</f>
        <v>#VALUE!</v>
      </c>
      <c r="L155" s="18" t="e">
        <f>100*J155/'2019'!J155-100</f>
        <v>#VALUE!</v>
      </c>
      <c r="M155" s="9" t="str">
        <f>'2025'!M155</f>
        <v/>
      </c>
      <c r="N155" s="18" t="e">
        <f>100*M155/'2019'!M155-100</f>
        <v>#VALUE!</v>
      </c>
      <c r="O155" s="9" t="str">
        <f>'2025'!O155</f>
        <v/>
      </c>
      <c r="P155" s="9" t="str">
        <f>'2025'!P155</f>
        <v/>
      </c>
      <c r="Q155" s="18" t="e">
        <f>100*O155/'2019'!O155-100</f>
        <v>#VALUE!</v>
      </c>
      <c r="R155" s="18" t="e">
        <f>100*P155/'2019'!P155-100</f>
        <v>#VALUE!</v>
      </c>
      <c r="S155" s="9" t="str">
        <f>'2025'!S155</f>
        <v/>
      </c>
    </row>
    <row r="156" spans="1:19" x14ac:dyDescent="0.25">
      <c r="A156" s="2" t="str">
        <f>'2025'!A156</f>
        <v>211</v>
      </c>
      <c r="B156" s="2" t="str">
        <f>'2025'!B156</f>
        <v>Düsseldorf und Kreis Mettmann</v>
      </c>
      <c r="C156" s="9" t="str">
        <f>'2025'!C156</f>
        <v/>
      </c>
      <c r="D156" s="9" t="str">
        <f>'2025'!D156</f>
        <v/>
      </c>
      <c r="E156" s="9" t="str">
        <f>'2025'!E156</f>
        <v/>
      </c>
      <c r="F156" s="9" t="str">
        <f>'2025'!F156</f>
        <v/>
      </c>
      <c r="G156" s="9" t="str">
        <f>'2025'!G156</f>
        <v/>
      </c>
      <c r="H156" s="18" t="e">
        <f>100*G156/'2019'!G156-100</f>
        <v>#VALUE!</v>
      </c>
      <c r="I156" s="9" t="str">
        <f>'2025'!I156</f>
        <v/>
      </c>
      <c r="J156" s="9" t="str">
        <f>'2025'!J156</f>
        <v/>
      </c>
      <c r="K156" s="18" t="e">
        <f>100*I156/'2019'!I156-100</f>
        <v>#VALUE!</v>
      </c>
      <c r="L156" s="18" t="e">
        <f>100*J156/'2019'!J156-100</f>
        <v>#VALUE!</v>
      </c>
      <c r="M156" s="9" t="str">
        <f>'2025'!M156</f>
        <v/>
      </c>
      <c r="N156" s="18" t="e">
        <f>100*M156/'2019'!M156-100</f>
        <v>#VALUE!</v>
      </c>
      <c r="O156" s="9" t="str">
        <f>'2025'!O156</f>
        <v/>
      </c>
      <c r="P156" s="9" t="str">
        <f>'2025'!P156</f>
        <v/>
      </c>
      <c r="Q156" s="18" t="e">
        <f>100*O156/'2019'!O156-100</f>
        <v>#VALUE!</v>
      </c>
      <c r="R156" s="18" t="e">
        <f>100*P156/'2019'!P156-100</f>
        <v>#VALUE!</v>
      </c>
      <c r="S156" s="9" t="str">
        <f>'2025'!S156</f>
        <v/>
      </c>
    </row>
    <row r="157" spans="1:19" x14ac:dyDescent="0.25">
      <c r="A157" s="2" t="str">
        <f>'2025'!A157</f>
        <v>212</v>
      </c>
      <c r="B157" s="2" t="str">
        <f>'2025'!B157</f>
        <v>Ruhrgebiet</v>
      </c>
      <c r="C157" s="9" t="str">
        <f>'2025'!C157</f>
        <v/>
      </c>
      <c r="D157" s="9" t="str">
        <f>'2025'!D157</f>
        <v/>
      </c>
      <c r="E157" s="9" t="str">
        <f>'2025'!E157</f>
        <v/>
      </c>
      <c r="F157" s="9" t="str">
        <f>'2025'!F157</f>
        <v/>
      </c>
      <c r="G157" s="9" t="str">
        <f>'2025'!G157</f>
        <v/>
      </c>
      <c r="H157" s="18" t="e">
        <f>100*G157/'2019'!G157-100</f>
        <v>#VALUE!</v>
      </c>
      <c r="I157" s="9" t="str">
        <f>'2025'!I157</f>
        <v/>
      </c>
      <c r="J157" s="9" t="str">
        <f>'2025'!J157</f>
        <v/>
      </c>
      <c r="K157" s="18" t="e">
        <f>100*I157/'2019'!I157-100</f>
        <v>#VALUE!</v>
      </c>
      <c r="L157" s="18" t="e">
        <f>100*J157/'2019'!J157-100</f>
        <v>#VALUE!</v>
      </c>
      <c r="M157" s="9" t="str">
        <f>'2025'!M157</f>
        <v/>
      </c>
      <c r="N157" s="18" t="e">
        <f>100*M157/'2019'!M157-100</f>
        <v>#VALUE!</v>
      </c>
      <c r="O157" s="9" t="str">
        <f>'2025'!O157</f>
        <v/>
      </c>
      <c r="P157" s="9" t="str">
        <f>'2025'!P157</f>
        <v/>
      </c>
      <c r="Q157" s="18" t="e">
        <f>100*O157/'2019'!O157-100</f>
        <v>#VALUE!</v>
      </c>
      <c r="R157" s="18" t="e">
        <f>100*P157/'2019'!P157-100</f>
        <v>#VALUE!</v>
      </c>
      <c r="S157" s="9" t="str">
        <f>'2025'!S157</f>
        <v/>
      </c>
    </row>
    <row r="158" spans="1:19" ht="33.75" customHeight="1" x14ac:dyDescent="0.25">
      <c r="A158" s="20" t="str">
        <f>'2025'!A158:S158</f>
        <v>Oktober</v>
      </c>
    </row>
    <row r="159" spans="1:19" x14ac:dyDescent="0.25">
      <c r="A159" s="2"/>
      <c r="B159" s="2" t="str">
        <f>'2025'!B159</f>
        <v>Insgesamt</v>
      </c>
      <c r="C159" s="9" t="str">
        <f>'2025'!C159</f>
        <v/>
      </c>
      <c r="D159" s="9" t="str">
        <f>'2025'!D159</f>
        <v/>
      </c>
      <c r="E159" s="9" t="str">
        <f>'2025'!E159</f>
        <v/>
      </c>
      <c r="F159" s="9" t="str">
        <f>'2025'!F159</f>
        <v/>
      </c>
      <c r="G159" s="9" t="str">
        <f>'2025'!G159</f>
        <v/>
      </c>
      <c r="H159" s="18" t="e">
        <f>100*G159/'2019'!G159-100</f>
        <v>#VALUE!</v>
      </c>
      <c r="I159" s="9" t="str">
        <f>'2025'!I159</f>
        <v/>
      </c>
      <c r="J159" s="9" t="str">
        <f>'2025'!J159</f>
        <v/>
      </c>
      <c r="K159" s="18" t="e">
        <f>100*I159/'2019'!I159-100</f>
        <v>#VALUE!</v>
      </c>
      <c r="L159" s="18" t="e">
        <f>100*J159/'2019'!J159-100</f>
        <v>#VALUE!</v>
      </c>
      <c r="M159" s="9" t="str">
        <f>'2025'!M159</f>
        <v/>
      </c>
      <c r="N159" s="18" t="e">
        <f>100*M159/'2019'!M159-100</f>
        <v>#VALUE!</v>
      </c>
      <c r="O159" s="9" t="str">
        <f>'2025'!O159</f>
        <v/>
      </c>
      <c r="P159" s="9" t="str">
        <f>'2025'!P159</f>
        <v/>
      </c>
      <c r="Q159" s="18" t="e">
        <f>100*O159/'2019'!O159-100</f>
        <v>#VALUE!</v>
      </c>
      <c r="R159" s="18" t="e">
        <f>100*P159/'2019'!P159-100</f>
        <v>#VALUE!</v>
      </c>
      <c r="S159" s="9" t="str">
        <f>'2025'!S159</f>
        <v/>
      </c>
    </row>
    <row r="160" spans="1:19" x14ac:dyDescent="0.25">
      <c r="A160" s="2"/>
      <c r="B160" s="2" t="str">
        <f>'2025'!B160</f>
        <v>davon:</v>
      </c>
      <c r="C160" s="9"/>
      <c r="D160" s="9"/>
      <c r="E160" s="9"/>
      <c r="F160" s="9"/>
      <c r="G160" s="9"/>
      <c r="H160" s="18"/>
      <c r="I160" s="9"/>
      <c r="J160" s="9"/>
      <c r="K160" s="18"/>
      <c r="L160" s="18"/>
      <c r="M160" s="9"/>
      <c r="N160" s="18"/>
      <c r="O160" s="9"/>
      <c r="P160" s="9"/>
      <c r="Q160" s="18"/>
      <c r="R160" s="18"/>
      <c r="S160" s="9"/>
    </row>
    <row r="161" spans="1:19" x14ac:dyDescent="0.25">
      <c r="A161" s="2" t="str">
        <f>'2025'!A161</f>
        <v>201</v>
      </c>
      <c r="B161" s="2" t="str">
        <f>'2025'!B161</f>
        <v>Eifel und Region Aachen</v>
      </c>
      <c r="C161" s="9" t="str">
        <f>'2025'!C161</f>
        <v/>
      </c>
      <c r="D161" s="9" t="str">
        <f>'2025'!D161</f>
        <v/>
      </c>
      <c r="E161" s="9" t="str">
        <f>'2025'!E161</f>
        <v/>
      </c>
      <c r="F161" s="9" t="str">
        <f>'2025'!F161</f>
        <v/>
      </c>
      <c r="G161" s="9" t="str">
        <f>'2025'!G161</f>
        <v/>
      </c>
      <c r="H161" s="18" t="e">
        <f>100*G161/'2019'!G161-100</f>
        <v>#VALUE!</v>
      </c>
      <c r="I161" s="9" t="str">
        <f>'2025'!I161</f>
        <v/>
      </c>
      <c r="J161" s="9" t="str">
        <f>'2025'!J161</f>
        <v/>
      </c>
      <c r="K161" s="18" t="e">
        <f>100*I161/'2019'!I161-100</f>
        <v>#VALUE!</v>
      </c>
      <c r="L161" s="18" t="e">
        <f>100*J161/'2019'!J161-100</f>
        <v>#VALUE!</v>
      </c>
      <c r="M161" s="9" t="str">
        <f>'2025'!M161</f>
        <v/>
      </c>
      <c r="N161" s="18" t="e">
        <f>100*M161/'2019'!M161-100</f>
        <v>#VALUE!</v>
      </c>
      <c r="O161" s="9" t="str">
        <f>'2025'!O161</f>
        <v/>
      </c>
      <c r="P161" s="9" t="str">
        <f>'2025'!P161</f>
        <v/>
      </c>
      <c r="Q161" s="18" t="e">
        <f>100*O161/'2019'!O161-100</f>
        <v>#VALUE!</v>
      </c>
      <c r="R161" s="18" t="e">
        <f>100*P161/'2019'!P161-100</f>
        <v>#VALUE!</v>
      </c>
      <c r="S161" s="9" t="str">
        <f>'2025'!S161</f>
        <v/>
      </c>
    </row>
    <row r="162" spans="1:19" x14ac:dyDescent="0.25">
      <c r="A162" s="2" t="str">
        <f>'2025'!A162</f>
        <v>202</v>
      </c>
      <c r="B162" s="2" t="str">
        <f>'2025'!B162</f>
        <v>Niederrhein</v>
      </c>
      <c r="C162" s="9" t="str">
        <f>'2025'!C162</f>
        <v/>
      </c>
      <c r="D162" s="9" t="str">
        <f>'2025'!D162</f>
        <v/>
      </c>
      <c r="E162" s="9" t="str">
        <f>'2025'!E162</f>
        <v/>
      </c>
      <c r="F162" s="9" t="str">
        <f>'2025'!F162</f>
        <v/>
      </c>
      <c r="G162" s="9" t="str">
        <f>'2025'!G162</f>
        <v/>
      </c>
      <c r="H162" s="18" t="e">
        <f>100*G162/'2019'!G162-100</f>
        <v>#VALUE!</v>
      </c>
      <c r="I162" s="9" t="str">
        <f>'2025'!I162</f>
        <v/>
      </c>
      <c r="J162" s="9" t="str">
        <f>'2025'!J162</f>
        <v/>
      </c>
      <c r="K162" s="18" t="e">
        <f>100*I162/'2019'!I162-100</f>
        <v>#VALUE!</v>
      </c>
      <c r="L162" s="18" t="e">
        <f>100*J162/'2019'!J162-100</f>
        <v>#VALUE!</v>
      </c>
      <c r="M162" s="9" t="str">
        <f>'2025'!M162</f>
        <v/>
      </c>
      <c r="N162" s="18" t="e">
        <f>100*M162/'2019'!M162-100</f>
        <v>#VALUE!</v>
      </c>
      <c r="O162" s="9" t="str">
        <f>'2025'!O162</f>
        <v/>
      </c>
      <c r="P162" s="9" t="str">
        <f>'2025'!P162</f>
        <v/>
      </c>
      <c r="Q162" s="18" t="e">
        <f>100*O162/'2019'!O162-100</f>
        <v>#VALUE!</v>
      </c>
      <c r="R162" s="18" t="e">
        <f>100*P162/'2019'!P162-100</f>
        <v>#VALUE!</v>
      </c>
      <c r="S162" s="9" t="str">
        <f>'2025'!S162</f>
        <v/>
      </c>
    </row>
    <row r="163" spans="1:19" x14ac:dyDescent="0.25">
      <c r="A163" s="2" t="str">
        <f>'2025'!A163</f>
        <v>203</v>
      </c>
      <c r="B163" s="2" t="str">
        <f>'2025'!B163</f>
        <v>Münsterland</v>
      </c>
      <c r="C163" s="9" t="str">
        <f>'2025'!C163</f>
        <v/>
      </c>
      <c r="D163" s="9" t="str">
        <f>'2025'!D163</f>
        <v/>
      </c>
      <c r="E163" s="9" t="str">
        <f>'2025'!E163</f>
        <v/>
      </c>
      <c r="F163" s="9" t="str">
        <f>'2025'!F163</f>
        <v/>
      </c>
      <c r="G163" s="9" t="str">
        <f>'2025'!G163</f>
        <v/>
      </c>
      <c r="H163" s="18" t="e">
        <f>100*G163/'2019'!G163-100</f>
        <v>#VALUE!</v>
      </c>
      <c r="I163" s="9" t="str">
        <f>'2025'!I163</f>
        <v/>
      </c>
      <c r="J163" s="9" t="str">
        <f>'2025'!J163</f>
        <v/>
      </c>
      <c r="K163" s="18" t="e">
        <f>100*I163/'2019'!I163-100</f>
        <v>#VALUE!</v>
      </c>
      <c r="L163" s="18" t="e">
        <f>100*J163/'2019'!J163-100</f>
        <v>#VALUE!</v>
      </c>
      <c r="M163" s="9" t="str">
        <f>'2025'!M163</f>
        <v/>
      </c>
      <c r="N163" s="18" t="e">
        <f>100*M163/'2019'!M163-100</f>
        <v>#VALUE!</v>
      </c>
      <c r="O163" s="9" t="str">
        <f>'2025'!O163</f>
        <v/>
      </c>
      <c r="P163" s="9" t="str">
        <f>'2025'!P163</f>
        <v/>
      </c>
      <c r="Q163" s="18" t="e">
        <f>100*O163/'2019'!O163-100</f>
        <v>#VALUE!</v>
      </c>
      <c r="R163" s="18" t="e">
        <f>100*P163/'2019'!P163-100</f>
        <v>#VALUE!</v>
      </c>
      <c r="S163" s="9" t="str">
        <f>'2025'!S163</f>
        <v/>
      </c>
    </row>
    <row r="164" spans="1:19" x14ac:dyDescent="0.25">
      <c r="A164" s="2" t="str">
        <f>'2025'!A164</f>
        <v>204</v>
      </c>
      <c r="B164" s="2" t="str">
        <f>'2025'!B164</f>
        <v>Teutoburger Wald</v>
      </c>
      <c r="C164" s="9" t="str">
        <f>'2025'!C164</f>
        <v/>
      </c>
      <c r="D164" s="9" t="str">
        <f>'2025'!D164</f>
        <v/>
      </c>
      <c r="E164" s="9" t="str">
        <f>'2025'!E164</f>
        <v/>
      </c>
      <c r="F164" s="9" t="str">
        <f>'2025'!F164</f>
        <v/>
      </c>
      <c r="G164" s="9" t="str">
        <f>'2025'!G164</f>
        <v/>
      </c>
      <c r="H164" s="18" t="e">
        <f>100*G164/'2019'!G164-100</f>
        <v>#VALUE!</v>
      </c>
      <c r="I164" s="9" t="str">
        <f>'2025'!I164</f>
        <v/>
      </c>
      <c r="J164" s="9" t="str">
        <f>'2025'!J164</f>
        <v/>
      </c>
      <c r="K164" s="18" t="e">
        <f>100*I164/'2019'!I164-100</f>
        <v>#VALUE!</v>
      </c>
      <c r="L164" s="18" t="e">
        <f>100*J164/'2019'!J164-100</f>
        <v>#VALUE!</v>
      </c>
      <c r="M164" s="9" t="str">
        <f>'2025'!M164</f>
        <v/>
      </c>
      <c r="N164" s="18" t="e">
        <f>100*M164/'2019'!M164-100</f>
        <v>#VALUE!</v>
      </c>
      <c r="O164" s="9" t="str">
        <f>'2025'!O164</f>
        <v/>
      </c>
      <c r="P164" s="9" t="str">
        <f>'2025'!P164</f>
        <v/>
      </c>
      <c r="Q164" s="18" t="e">
        <f>100*O164/'2019'!O164-100</f>
        <v>#VALUE!</v>
      </c>
      <c r="R164" s="18" t="e">
        <f>100*P164/'2019'!P164-100</f>
        <v>#VALUE!</v>
      </c>
      <c r="S164" s="9" t="str">
        <f>'2025'!S164</f>
        <v/>
      </c>
    </row>
    <row r="165" spans="1:19" x14ac:dyDescent="0.25">
      <c r="A165" s="2" t="str">
        <f>'2025'!A165</f>
        <v>205</v>
      </c>
      <c r="B165" s="2" t="str">
        <f>'2025'!B165</f>
        <v>Sauerland</v>
      </c>
      <c r="C165" s="9" t="str">
        <f>'2025'!C165</f>
        <v/>
      </c>
      <c r="D165" s="9" t="str">
        <f>'2025'!D165</f>
        <v/>
      </c>
      <c r="E165" s="9" t="str">
        <f>'2025'!E165</f>
        <v/>
      </c>
      <c r="F165" s="9" t="str">
        <f>'2025'!F165</f>
        <v/>
      </c>
      <c r="G165" s="9" t="str">
        <f>'2025'!G165</f>
        <v/>
      </c>
      <c r="H165" s="18" t="e">
        <f>100*G165/'2019'!G165-100</f>
        <v>#VALUE!</v>
      </c>
      <c r="I165" s="9" t="str">
        <f>'2025'!I165</f>
        <v/>
      </c>
      <c r="J165" s="9" t="str">
        <f>'2025'!J165</f>
        <v/>
      </c>
      <c r="K165" s="18" t="e">
        <f>100*I165/'2019'!I165-100</f>
        <v>#VALUE!</v>
      </c>
      <c r="L165" s="18" t="e">
        <f>100*J165/'2019'!J165-100</f>
        <v>#VALUE!</v>
      </c>
      <c r="M165" s="9" t="str">
        <f>'2025'!M165</f>
        <v/>
      </c>
      <c r="N165" s="18" t="e">
        <f>100*M165/'2019'!M165-100</f>
        <v>#VALUE!</v>
      </c>
      <c r="O165" s="9" t="str">
        <f>'2025'!O165</f>
        <v/>
      </c>
      <c r="P165" s="9" t="str">
        <f>'2025'!P165</f>
        <v/>
      </c>
      <c r="Q165" s="18" t="e">
        <f>100*O165/'2019'!O165-100</f>
        <v>#VALUE!</v>
      </c>
      <c r="R165" s="18" t="e">
        <f>100*P165/'2019'!P165-100</f>
        <v>#VALUE!</v>
      </c>
      <c r="S165" s="9" t="str">
        <f>'2025'!S165</f>
        <v/>
      </c>
    </row>
    <row r="166" spans="1:19" x14ac:dyDescent="0.25">
      <c r="A166" s="2" t="str">
        <f>'2025'!A166</f>
        <v>206</v>
      </c>
      <c r="B166" s="2" t="str">
        <f>'2025'!B166</f>
        <v>Siegerland-Wittgenstein</v>
      </c>
      <c r="C166" s="9" t="str">
        <f>'2025'!C166</f>
        <v/>
      </c>
      <c r="D166" s="9" t="str">
        <f>'2025'!D166</f>
        <v/>
      </c>
      <c r="E166" s="9" t="str">
        <f>'2025'!E166</f>
        <v/>
      </c>
      <c r="F166" s="9" t="str">
        <f>'2025'!F166</f>
        <v/>
      </c>
      <c r="G166" s="9" t="str">
        <f>'2025'!G166</f>
        <v/>
      </c>
      <c r="H166" s="18" t="e">
        <f>100*G166/'2019'!G166-100</f>
        <v>#VALUE!</v>
      </c>
      <c r="I166" s="9" t="str">
        <f>'2025'!I166</f>
        <v/>
      </c>
      <c r="J166" s="9" t="str">
        <f>'2025'!J166</f>
        <v/>
      </c>
      <c r="K166" s="18" t="e">
        <f>100*I166/'2019'!I166-100</f>
        <v>#VALUE!</v>
      </c>
      <c r="L166" s="18" t="e">
        <f>100*J166/'2019'!J166-100</f>
        <v>#VALUE!</v>
      </c>
      <c r="M166" s="9" t="str">
        <f>'2025'!M166</f>
        <v/>
      </c>
      <c r="N166" s="18" t="e">
        <f>100*M166/'2019'!M166-100</f>
        <v>#VALUE!</v>
      </c>
      <c r="O166" s="9" t="str">
        <f>'2025'!O166</f>
        <v/>
      </c>
      <c r="P166" s="9" t="str">
        <f>'2025'!P166</f>
        <v/>
      </c>
      <c r="Q166" s="18" t="e">
        <f>100*O166/'2019'!O166-100</f>
        <v>#VALUE!</v>
      </c>
      <c r="R166" s="18" t="e">
        <f>100*P166/'2019'!P166-100</f>
        <v>#VALUE!</v>
      </c>
      <c r="S166" s="9" t="str">
        <f>'2025'!S166</f>
        <v/>
      </c>
    </row>
    <row r="167" spans="1:19" x14ac:dyDescent="0.25">
      <c r="A167" s="2" t="str">
        <f>'2025'!A167</f>
        <v>207</v>
      </c>
      <c r="B167" s="2" t="str">
        <f>'2025'!B167</f>
        <v>Bergisches Land</v>
      </c>
      <c r="C167" s="9" t="str">
        <f>'2025'!C167</f>
        <v/>
      </c>
      <c r="D167" s="9" t="str">
        <f>'2025'!D167</f>
        <v/>
      </c>
      <c r="E167" s="9" t="str">
        <f>'2025'!E167</f>
        <v/>
      </c>
      <c r="F167" s="9" t="str">
        <f>'2025'!F167</f>
        <v/>
      </c>
      <c r="G167" s="9" t="str">
        <f>'2025'!G167</f>
        <v/>
      </c>
      <c r="H167" s="18" t="e">
        <f>100*G167/'2019'!G167-100</f>
        <v>#VALUE!</v>
      </c>
      <c r="I167" s="9" t="str">
        <f>'2025'!I167</f>
        <v/>
      </c>
      <c r="J167" s="9" t="str">
        <f>'2025'!J167</f>
        <v/>
      </c>
      <c r="K167" s="18" t="e">
        <f>100*I167/'2019'!I167-100</f>
        <v>#VALUE!</v>
      </c>
      <c r="L167" s="18" t="e">
        <f>100*J167/'2019'!J167-100</f>
        <v>#VALUE!</v>
      </c>
      <c r="M167" s="9" t="str">
        <f>'2025'!M167</f>
        <v/>
      </c>
      <c r="N167" s="18" t="e">
        <f>100*M167/'2019'!M167-100</f>
        <v>#VALUE!</v>
      </c>
      <c r="O167" s="9" t="str">
        <f>'2025'!O167</f>
        <v/>
      </c>
      <c r="P167" s="9" t="str">
        <f>'2025'!P167</f>
        <v/>
      </c>
      <c r="Q167" s="18" t="e">
        <f>100*O167/'2019'!O167-100</f>
        <v>#VALUE!</v>
      </c>
      <c r="R167" s="18" t="e">
        <f>100*P167/'2019'!P167-100</f>
        <v>#VALUE!</v>
      </c>
      <c r="S167" s="9" t="str">
        <f>'2025'!S167</f>
        <v/>
      </c>
    </row>
    <row r="168" spans="1:19" x14ac:dyDescent="0.25">
      <c r="A168" s="2" t="str">
        <f>'2025'!A168</f>
        <v>208</v>
      </c>
      <c r="B168" s="2" t="str">
        <f>'2025'!B168</f>
        <v>Bergisches Städtedreieck</v>
      </c>
      <c r="C168" s="9" t="str">
        <f>'2025'!C168</f>
        <v/>
      </c>
      <c r="D168" s="9" t="str">
        <f>'2025'!D168</f>
        <v/>
      </c>
      <c r="E168" s="9" t="str">
        <f>'2025'!E168</f>
        <v/>
      </c>
      <c r="F168" s="9" t="str">
        <f>'2025'!F168</f>
        <v/>
      </c>
      <c r="G168" s="9" t="str">
        <f>'2025'!G168</f>
        <v/>
      </c>
      <c r="H168" s="18" t="e">
        <f>100*G168/'2019'!G168-100</f>
        <v>#VALUE!</v>
      </c>
      <c r="I168" s="9" t="str">
        <f>'2025'!I168</f>
        <v/>
      </c>
      <c r="J168" s="9" t="str">
        <f>'2025'!J168</f>
        <v/>
      </c>
      <c r="K168" s="18" t="e">
        <f>100*I168/'2019'!I168-100</f>
        <v>#VALUE!</v>
      </c>
      <c r="L168" s="18" t="e">
        <f>100*J168/'2019'!J168-100</f>
        <v>#VALUE!</v>
      </c>
      <c r="M168" s="9" t="str">
        <f>'2025'!M168</f>
        <v/>
      </c>
      <c r="N168" s="18" t="e">
        <f>100*M168/'2019'!M168-100</f>
        <v>#VALUE!</v>
      </c>
      <c r="O168" s="9" t="str">
        <f>'2025'!O168</f>
        <v/>
      </c>
      <c r="P168" s="9" t="str">
        <f>'2025'!P168</f>
        <v/>
      </c>
      <c r="Q168" s="18" t="e">
        <f>100*O168/'2019'!O168-100</f>
        <v>#VALUE!</v>
      </c>
      <c r="R168" s="18" t="e">
        <f>100*P168/'2019'!P168-100</f>
        <v>#VALUE!</v>
      </c>
      <c r="S168" s="9" t="str">
        <f>'2025'!S168</f>
        <v/>
      </c>
    </row>
    <row r="169" spans="1:19" x14ac:dyDescent="0.25">
      <c r="A169" s="2" t="str">
        <f>'2025'!A169</f>
        <v>209</v>
      </c>
      <c r="B169" s="2" t="str">
        <f>'2025'!B169</f>
        <v>Bonn und Rhein-Sieg-Kreis</v>
      </c>
      <c r="C169" s="9" t="str">
        <f>'2025'!C169</f>
        <v/>
      </c>
      <c r="D169" s="9" t="str">
        <f>'2025'!D169</f>
        <v/>
      </c>
      <c r="E169" s="9" t="str">
        <f>'2025'!E169</f>
        <v/>
      </c>
      <c r="F169" s="9" t="str">
        <f>'2025'!F169</f>
        <v/>
      </c>
      <c r="G169" s="9" t="str">
        <f>'2025'!G169</f>
        <v/>
      </c>
      <c r="H169" s="18" t="e">
        <f>100*G169/'2019'!G169-100</f>
        <v>#VALUE!</v>
      </c>
      <c r="I169" s="9" t="str">
        <f>'2025'!I169</f>
        <v/>
      </c>
      <c r="J169" s="9" t="str">
        <f>'2025'!J169</f>
        <v/>
      </c>
      <c r="K169" s="18" t="e">
        <f>100*I169/'2019'!I169-100</f>
        <v>#VALUE!</v>
      </c>
      <c r="L169" s="18" t="e">
        <f>100*J169/'2019'!J169-100</f>
        <v>#VALUE!</v>
      </c>
      <c r="M169" s="9" t="str">
        <f>'2025'!M169</f>
        <v/>
      </c>
      <c r="N169" s="18" t="e">
        <f>100*M169/'2019'!M169-100</f>
        <v>#VALUE!</v>
      </c>
      <c r="O169" s="9" t="str">
        <f>'2025'!O169</f>
        <v/>
      </c>
      <c r="P169" s="9" t="str">
        <f>'2025'!P169</f>
        <v/>
      </c>
      <c r="Q169" s="18" t="e">
        <f>100*O169/'2019'!O169-100</f>
        <v>#VALUE!</v>
      </c>
      <c r="R169" s="18" t="e">
        <f>100*P169/'2019'!P169-100</f>
        <v>#VALUE!</v>
      </c>
      <c r="S169" s="9" t="str">
        <f>'2025'!S169</f>
        <v/>
      </c>
    </row>
    <row r="170" spans="1:19" x14ac:dyDescent="0.25">
      <c r="A170" s="2" t="str">
        <f>'2025'!A170</f>
        <v>210</v>
      </c>
      <c r="B170" s="2" t="str">
        <f>'2025'!B170</f>
        <v>Köln und Rhein-Erft-Kreis</v>
      </c>
      <c r="C170" s="9" t="str">
        <f>'2025'!C170</f>
        <v/>
      </c>
      <c r="D170" s="9" t="str">
        <f>'2025'!D170</f>
        <v/>
      </c>
      <c r="E170" s="9" t="str">
        <f>'2025'!E170</f>
        <v/>
      </c>
      <c r="F170" s="9" t="str">
        <f>'2025'!F170</f>
        <v/>
      </c>
      <c r="G170" s="9" t="str">
        <f>'2025'!G170</f>
        <v/>
      </c>
      <c r="H170" s="18" t="e">
        <f>100*G170/'2019'!G170-100</f>
        <v>#VALUE!</v>
      </c>
      <c r="I170" s="9" t="str">
        <f>'2025'!I170</f>
        <v/>
      </c>
      <c r="J170" s="9" t="str">
        <f>'2025'!J170</f>
        <v/>
      </c>
      <c r="K170" s="18" t="e">
        <f>100*I170/'2019'!I170-100</f>
        <v>#VALUE!</v>
      </c>
      <c r="L170" s="18" t="e">
        <f>100*J170/'2019'!J170-100</f>
        <v>#VALUE!</v>
      </c>
      <c r="M170" s="9" t="str">
        <f>'2025'!M170</f>
        <v/>
      </c>
      <c r="N170" s="18" t="e">
        <f>100*M170/'2019'!M170-100</f>
        <v>#VALUE!</v>
      </c>
      <c r="O170" s="9" t="str">
        <f>'2025'!O170</f>
        <v/>
      </c>
      <c r="P170" s="9" t="str">
        <f>'2025'!P170</f>
        <v/>
      </c>
      <c r="Q170" s="18" t="e">
        <f>100*O170/'2019'!O170-100</f>
        <v>#VALUE!</v>
      </c>
      <c r="R170" s="18" t="e">
        <f>100*P170/'2019'!P170-100</f>
        <v>#VALUE!</v>
      </c>
      <c r="S170" s="9" t="str">
        <f>'2025'!S170</f>
        <v/>
      </c>
    </row>
    <row r="171" spans="1:19" x14ac:dyDescent="0.25">
      <c r="A171" s="2" t="str">
        <f>'2025'!A171</f>
        <v>211</v>
      </c>
      <c r="B171" s="2" t="str">
        <f>'2025'!B171</f>
        <v>Düsseldorf und Kreis Mettmann</v>
      </c>
      <c r="C171" s="9" t="str">
        <f>'2025'!C171</f>
        <v/>
      </c>
      <c r="D171" s="9" t="str">
        <f>'2025'!D171</f>
        <v/>
      </c>
      <c r="E171" s="9" t="str">
        <f>'2025'!E171</f>
        <v/>
      </c>
      <c r="F171" s="9" t="str">
        <f>'2025'!F171</f>
        <v/>
      </c>
      <c r="G171" s="9" t="str">
        <f>'2025'!G171</f>
        <v/>
      </c>
      <c r="H171" s="18" t="e">
        <f>100*G171/'2019'!G171-100</f>
        <v>#VALUE!</v>
      </c>
      <c r="I171" s="9" t="str">
        <f>'2025'!I171</f>
        <v/>
      </c>
      <c r="J171" s="9" t="str">
        <f>'2025'!J171</f>
        <v/>
      </c>
      <c r="K171" s="18" t="e">
        <f>100*I171/'2019'!I171-100</f>
        <v>#VALUE!</v>
      </c>
      <c r="L171" s="18" t="e">
        <f>100*J171/'2019'!J171-100</f>
        <v>#VALUE!</v>
      </c>
      <c r="M171" s="9" t="str">
        <f>'2025'!M171</f>
        <v/>
      </c>
      <c r="N171" s="18" t="e">
        <f>100*M171/'2019'!M171-100</f>
        <v>#VALUE!</v>
      </c>
      <c r="O171" s="9" t="str">
        <f>'2025'!O171</f>
        <v/>
      </c>
      <c r="P171" s="9" t="str">
        <f>'2025'!P171</f>
        <v/>
      </c>
      <c r="Q171" s="18" t="e">
        <f>100*O171/'2019'!O171-100</f>
        <v>#VALUE!</v>
      </c>
      <c r="R171" s="18" t="e">
        <f>100*P171/'2019'!P171-100</f>
        <v>#VALUE!</v>
      </c>
      <c r="S171" s="9" t="str">
        <f>'2025'!S171</f>
        <v/>
      </c>
    </row>
    <row r="172" spans="1:19" x14ac:dyDescent="0.25">
      <c r="A172" s="2" t="str">
        <f>'2025'!A172</f>
        <v>212</v>
      </c>
      <c r="B172" s="2" t="str">
        <f>'2025'!B172</f>
        <v>Ruhrgebiet</v>
      </c>
      <c r="C172" s="9" t="str">
        <f>'2025'!C172</f>
        <v/>
      </c>
      <c r="D172" s="9" t="str">
        <f>'2025'!D172</f>
        <v/>
      </c>
      <c r="E172" s="9" t="str">
        <f>'2025'!E172</f>
        <v/>
      </c>
      <c r="F172" s="9" t="str">
        <f>'2025'!F172</f>
        <v/>
      </c>
      <c r="G172" s="9" t="str">
        <f>'2025'!G172</f>
        <v/>
      </c>
      <c r="H172" s="18" t="e">
        <f>100*G172/'2019'!G172-100</f>
        <v>#VALUE!</v>
      </c>
      <c r="I172" s="9" t="str">
        <f>'2025'!I172</f>
        <v/>
      </c>
      <c r="J172" s="9" t="str">
        <f>'2025'!J172</f>
        <v/>
      </c>
      <c r="K172" s="18" t="e">
        <f>100*I172/'2019'!I172-100</f>
        <v>#VALUE!</v>
      </c>
      <c r="L172" s="18" t="e">
        <f>100*J172/'2019'!J172-100</f>
        <v>#VALUE!</v>
      </c>
      <c r="M172" s="9" t="str">
        <f>'2025'!M172</f>
        <v/>
      </c>
      <c r="N172" s="18" t="e">
        <f>100*M172/'2019'!M172-100</f>
        <v>#VALUE!</v>
      </c>
      <c r="O172" s="9" t="str">
        <f>'2025'!O172</f>
        <v/>
      </c>
      <c r="P172" s="9" t="str">
        <f>'2025'!P172</f>
        <v/>
      </c>
      <c r="Q172" s="18" t="e">
        <f>100*O172/'2019'!O172-100</f>
        <v>#VALUE!</v>
      </c>
      <c r="R172" s="18" t="e">
        <f>100*P172/'2019'!P172-100</f>
        <v>#VALUE!</v>
      </c>
      <c r="S172" s="9" t="str">
        <f>'2025'!S172</f>
        <v/>
      </c>
    </row>
    <row r="173" spans="1:19" ht="33.75" customHeight="1" x14ac:dyDescent="0.25">
      <c r="A173" s="20" t="str">
        <f>'2025'!A173:S173</f>
        <v>November</v>
      </c>
    </row>
    <row r="174" spans="1:19" x14ac:dyDescent="0.25">
      <c r="A174" s="2"/>
      <c r="B174" s="2" t="str">
        <f>'2025'!B174</f>
        <v>Insgesamt</v>
      </c>
      <c r="C174" s="9" t="str">
        <f>'2025'!C174</f>
        <v/>
      </c>
      <c r="D174" s="9" t="str">
        <f>'2025'!D174</f>
        <v/>
      </c>
      <c r="E174" s="9" t="str">
        <f>'2025'!E174</f>
        <v/>
      </c>
      <c r="F174" s="9" t="str">
        <f>'2025'!F174</f>
        <v/>
      </c>
      <c r="G174" s="9" t="str">
        <f>'2025'!G174</f>
        <v/>
      </c>
      <c r="H174" s="18" t="e">
        <f>100*G174/'2019'!G174-100</f>
        <v>#VALUE!</v>
      </c>
      <c r="I174" s="9" t="str">
        <f>'2025'!I174</f>
        <v/>
      </c>
      <c r="J174" s="9" t="str">
        <f>'2025'!J174</f>
        <v/>
      </c>
      <c r="K174" s="18" t="e">
        <f>100*I174/'2019'!I174-100</f>
        <v>#VALUE!</v>
      </c>
      <c r="L174" s="18" t="e">
        <f>100*J174/'2019'!J174-100</f>
        <v>#VALUE!</v>
      </c>
      <c r="M174" s="9" t="str">
        <f>'2025'!M174</f>
        <v/>
      </c>
      <c r="N174" s="18" t="e">
        <f>100*M174/'2019'!M174-100</f>
        <v>#VALUE!</v>
      </c>
      <c r="O174" s="9" t="str">
        <f>'2025'!O174</f>
        <v/>
      </c>
      <c r="P174" s="9" t="str">
        <f>'2025'!P174</f>
        <v/>
      </c>
      <c r="Q174" s="18" t="e">
        <f>100*O174/'2019'!O174-100</f>
        <v>#VALUE!</v>
      </c>
      <c r="R174" s="18" t="e">
        <f>100*P174/'2019'!P174-100</f>
        <v>#VALUE!</v>
      </c>
      <c r="S174" s="9" t="str">
        <f>'2025'!S174</f>
        <v/>
      </c>
    </row>
    <row r="175" spans="1:19" x14ac:dyDescent="0.25">
      <c r="A175" s="2"/>
      <c r="B175" s="2" t="str">
        <f>'2025'!B175</f>
        <v>davon:</v>
      </c>
      <c r="C175" s="9"/>
      <c r="D175" s="9"/>
      <c r="E175" s="9"/>
      <c r="F175" s="9"/>
      <c r="G175" s="9"/>
      <c r="H175" s="18"/>
      <c r="I175" s="9"/>
      <c r="J175" s="9"/>
      <c r="K175" s="18"/>
      <c r="L175" s="18"/>
      <c r="M175" s="9"/>
      <c r="N175" s="18"/>
      <c r="O175" s="9"/>
      <c r="P175" s="9"/>
      <c r="Q175" s="18"/>
      <c r="R175" s="18"/>
      <c r="S175" s="9"/>
    </row>
    <row r="176" spans="1:19" x14ac:dyDescent="0.25">
      <c r="A176" s="2" t="str">
        <f>'2025'!A176</f>
        <v>201</v>
      </c>
      <c r="B176" s="2" t="str">
        <f>'2025'!B176</f>
        <v>Eifel und Region Aachen</v>
      </c>
      <c r="C176" s="9" t="str">
        <f>'2025'!C176</f>
        <v/>
      </c>
      <c r="D176" s="9" t="str">
        <f>'2025'!D176</f>
        <v/>
      </c>
      <c r="E176" s="9" t="str">
        <f>'2025'!E176</f>
        <v/>
      </c>
      <c r="F176" s="9" t="str">
        <f>'2025'!F176</f>
        <v/>
      </c>
      <c r="G176" s="9" t="str">
        <f>'2025'!G176</f>
        <v/>
      </c>
      <c r="H176" s="18" t="e">
        <f>100*G176/'2019'!G176-100</f>
        <v>#VALUE!</v>
      </c>
      <c r="I176" s="9" t="str">
        <f>'2025'!I176</f>
        <v/>
      </c>
      <c r="J176" s="9" t="str">
        <f>'2025'!J176</f>
        <v/>
      </c>
      <c r="K176" s="18" t="e">
        <f>100*I176/'2019'!I176-100</f>
        <v>#VALUE!</v>
      </c>
      <c r="L176" s="18" t="e">
        <f>100*J176/'2019'!J176-100</f>
        <v>#VALUE!</v>
      </c>
      <c r="M176" s="9" t="str">
        <f>'2025'!M176</f>
        <v/>
      </c>
      <c r="N176" s="18" t="e">
        <f>100*M176/'2019'!M176-100</f>
        <v>#VALUE!</v>
      </c>
      <c r="O176" s="9" t="str">
        <f>'2025'!O176</f>
        <v/>
      </c>
      <c r="P176" s="9" t="str">
        <f>'2025'!P176</f>
        <v/>
      </c>
      <c r="Q176" s="18" t="e">
        <f>100*O176/'2019'!O176-100</f>
        <v>#VALUE!</v>
      </c>
      <c r="R176" s="18" t="e">
        <f>100*P176/'2019'!P176-100</f>
        <v>#VALUE!</v>
      </c>
      <c r="S176" s="9" t="str">
        <f>'2025'!S176</f>
        <v/>
      </c>
    </row>
    <row r="177" spans="1:19" x14ac:dyDescent="0.25">
      <c r="A177" s="2" t="str">
        <f>'2025'!A177</f>
        <v>202</v>
      </c>
      <c r="B177" s="2" t="str">
        <f>'2025'!B177</f>
        <v>Niederrhein</v>
      </c>
      <c r="C177" s="9" t="str">
        <f>'2025'!C177</f>
        <v/>
      </c>
      <c r="D177" s="9" t="str">
        <f>'2025'!D177</f>
        <v/>
      </c>
      <c r="E177" s="9" t="str">
        <f>'2025'!E177</f>
        <v/>
      </c>
      <c r="F177" s="9" t="str">
        <f>'2025'!F177</f>
        <v/>
      </c>
      <c r="G177" s="9" t="str">
        <f>'2025'!G177</f>
        <v/>
      </c>
      <c r="H177" s="18" t="e">
        <f>100*G177/'2019'!G177-100</f>
        <v>#VALUE!</v>
      </c>
      <c r="I177" s="9" t="str">
        <f>'2025'!I177</f>
        <v/>
      </c>
      <c r="J177" s="9" t="str">
        <f>'2025'!J177</f>
        <v/>
      </c>
      <c r="K177" s="18" t="e">
        <f>100*I177/'2019'!I177-100</f>
        <v>#VALUE!</v>
      </c>
      <c r="L177" s="18" t="e">
        <f>100*J177/'2019'!J177-100</f>
        <v>#VALUE!</v>
      </c>
      <c r="M177" s="9" t="str">
        <f>'2025'!M177</f>
        <v/>
      </c>
      <c r="N177" s="18" t="e">
        <f>100*M177/'2019'!M177-100</f>
        <v>#VALUE!</v>
      </c>
      <c r="O177" s="9" t="str">
        <f>'2025'!O177</f>
        <v/>
      </c>
      <c r="P177" s="9" t="str">
        <f>'2025'!P177</f>
        <v/>
      </c>
      <c r="Q177" s="18" t="e">
        <f>100*O177/'2019'!O177-100</f>
        <v>#VALUE!</v>
      </c>
      <c r="R177" s="18" t="e">
        <f>100*P177/'2019'!P177-100</f>
        <v>#VALUE!</v>
      </c>
      <c r="S177" s="9" t="str">
        <f>'2025'!S177</f>
        <v/>
      </c>
    </row>
    <row r="178" spans="1:19" x14ac:dyDescent="0.25">
      <c r="A178" s="2" t="str">
        <f>'2025'!A178</f>
        <v>203</v>
      </c>
      <c r="B178" s="2" t="str">
        <f>'2025'!B178</f>
        <v>Münsterland</v>
      </c>
      <c r="C178" s="9" t="str">
        <f>'2025'!C178</f>
        <v/>
      </c>
      <c r="D178" s="9" t="str">
        <f>'2025'!D178</f>
        <v/>
      </c>
      <c r="E178" s="9" t="str">
        <f>'2025'!E178</f>
        <v/>
      </c>
      <c r="F178" s="9" t="str">
        <f>'2025'!F178</f>
        <v/>
      </c>
      <c r="G178" s="9" t="str">
        <f>'2025'!G178</f>
        <v/>
      </c>
      <c r="H178" s="18" t="e">
        <f>100*G178/'2019'!G178-100</f>
        <v>#VALUE!</v>
      </c>
      <c r="I178" s="9" t="str">
        <f>'2025'!I178</f>
        <v/>
      </c>
      <c r="J178" s="9" t="str">
        <f>'2025'!J178</f>
        <v/>
      </c>
      <c r="K178" s="18" t="e">
        <f>100*I178/'2019'!I178-100</f>
        <v>#VALUE!</v>
      </c>
      <c r="L178" s="18" t="e">
        <f>100*J178/'2019'!J178-100</f>
        <v>#VALUE!</v>
      </c>
      <c r="M178" s="9" t="str">
        <f>'2025'!M178</f>
        <v/>
      </c>
      <c r="N178" s="18" t="e">
        <f>100*M178/'2019'!M178-100</f>
        <v>#VALUE!</v>
      </c>
      <c r="O178" s="9" t="str">
        <f>'2025'!O178</f>
        <v/>
      </c>
      <c r="P178" s="9" t="str">
        <f>'2025'!P178</f>
        <v/>
      </c>
      <c r="Q178" s="18" t="e">
        <f>100*O178/'2019'!O178-100</f>
        <v>#VALUE!</v>
      </c>
      <c r="R178" s="18" t="e">
        <f>100*P178/'2019'!P178-100</f>
        <v>#VALUE!</v>
      </c>
      <c r="S178" s="9" t="str">
        <f>'2025'!S178</f>
        <v/>
      </c>
    </row>
    <row r="179" spans="1:19" x14ac:dyDescent="0.25">
      <c r="A179" s="2" t="str">
        <f>'2025'!A179</f>
        <v>204</v>
      </c>
      <c r="B179" s="2" t="str">
        <f>'2025'!B179</f>
        <v>Teutoburger Wald</v>
      </c>
      <c r="C179" s="9" t="str">
        <f>'2025'!C179</f>
        <v/>
      </c>
      <c r="D179" s="9" t="str">
        <f>'2025'!D179</f>
        <v/>
      </c>
      <c r="E179" s="9" t="str">
        <f>'2025'!E179</f>
        <v/>
      </c>
      <c r="F179" s="9" t="str">
        <f>'2025'!F179</f>
        <v/>
      </c>
      <c r="G179" s="9" t="str">
        <f>'2025'!G179</f>
        <v/>
      </c>
      <c r="H179" s="18" t="e">
        <f>100*G179/'2019'!G179-100</f>
        <v>#VALUE!</v>
      </c>
      <c r="I179" s="9" t="str">
        <f>'2025'!I179</f>
        <v/>
      </c>
      <c r="J179" s="9" t="str">
        <f>'2025'!J179</f>
        <v/>
      </c>
      <c r="K179" s="18" t="e">
        <f>100*I179/'2019'!I179-100</f>
        <v>#VALUE!</v>
      </c>
      <c r="L179" s="18" t="e">
        <f>100*J179/'2019'!J179-100</f>
        <v>#VALUE!</v>
      </c>
      <c r="M179" s="9" t="str">
        <f>'2025'!M179</f>
        <v/>
      </c>
      <c r="N179" s="18" t="e">
        <f>100*M179/'2019'!M179-100</f>
        <v>#VALUE!</v>
      </c>
      <c r="O179" s="9" t="str">
        <f>'2025'!O179</f>
        <v/>
      </c>
      <c r="P179" s="9" t="str">
        <f>'2025'!P179</f>
        <v/>
      </c>
      <c r="Q179" s="18" t="e">
        <f>100*O179/'2019'!O179-100</f>
        <v>#VALUE!</v>
      </c>
      <c r="R179" s="18" t="e">
        <f>100*P179/'2019'!P179-100</f>
        <v>#VALUE!</v>
      </c>
      <c r="S179" s="9" t="str">
        <f>'2025'!S179</f>
        <v/>
      </c>
    </row>
    <row r="180" spans="1:19" x14ac:dyDescent="0.25">
      <c r="A180" s="2" t="str">
        <f>'2025'!A180</f>
        <v>205</v>
      </c>
      <c r="B180" s="2" t="str">
        <f>'2025'!B180</f>
        <v>Sauerland</v>
      </c>
      <c r="C180" s="9" t="str">
        <f>'2025'!C180</f>
        <v/>
      </c>
      <c r="D180" s="9" t="str">
        <f>'2025'!D180</f>
        <v/>
      </c>
      <c r="E180" s="9" t="str">
        <f>'2025'!E180</f>
        <v/>
      </c>
      <c r="F180" s="9" t="str">
        <f>'2025'!F180</f>
        <v/>
      </c>
      <c r="G180" s="9" t="str">
        <f>'2025'!G180</f>
        <v/>
      </c>
      <c r="H180" s="18" t="e">
        <f>100*G180/'2019'!G180-100</f>
        <v>#VALUE!</v>
      </c>
      <c r="I180" s="9" t="str">
        <f>'2025'!I180</f>
        <v/>
      </c>
      <c r="J180" s="9" t="str">
        <f>'2025'!J180</f>
        <v/>
      </c>
      <c r="K180" s="18" t="e">
        <f>100*I180/'2019'!I180-100</f>
        <v>#VALUE!</v>
      </c>
      <c r="L180" s="18" t="e">
        <f>100*J180/'2019'!J180-100</f>
        <v>#VALUE!</v>
      </c>
      <c r="M180" s="9" t="str">
        <f>'2025'!M180</f>
        <v/>
      </c>
      <c r="N180" s="18" t="e">
        <f>100*M180/'2019'!M180-100</f>
        <v>#VALUE!</v>
      </c>
      <c r="O180" s="9" t="str">
        <f>'2025'!O180</f>
        <v/>
      </c>
      <c r="P180" s="9" t="str">
        <f>'2025'!P180</f>
        <v/>
      </c>
      <c r="Q180" s="18" t="e">
        <f>100*O180/'2019'!O180-100</f>
        <v>#VALUE!</v>
      </c>
      <c r="R180" s="18" t="e">
        <f>100*P180/'2019'!P180-100</f>
        <v>#VALUE!</v>
      </c>
      <c r="S180" s="9" t="str">
        <f>'2025'!S180</f>
        <v/>
      </c>
    </row>
    <row r="181" spans="1:19" x14ac:dyDescent="0.25">
      <c r="A181" s="2" t="str">
        <f>'2025'!A181</f>
        <v>206</v>
      </c>
      <c r="B181" s="2" t="str">
        <f>'2025'!B181</f>
        <v>Siegerland-Wittgenstein</v>
      </c>
      <c r="C181" s="9" t="str">
        <f>'2025'!C181</f>
        <v/>
      </c>
      <c r="D181" s="9" t="str">
        <f>'2025'!D181</f>
        <v/>
      </c>
      <c r="E181" s="9" t="str">
        <f>'2025'!E181</f>
        <v/>
      </c>
      <c r="F181" s="9" t="str">
        <f>'2025'!F181</f>
        <v/>
      </c>
      <c r="G181" s="9" t="str">
        <f>'2025'!G181</f>
        <v/>
      </c>
      <c r="H181" s="18" t="e">
        <f>100*G181/'2019'!G181-100</f>
        <v>#VALUE!</v>
      </c>
      <c r="I181" s="9" t="str">
        <f>'2025'!I181</f>
        <v/>
      </c>
      <c r="J181" s="9" t="str">
        <f>'2025'!J181</f>
        <v/>
      </c>
      <c r="K181" s="18" t="e">
        <f>100*I181/'2019'!I181-100</f>
        <v>#VALUE!</v>
      </c>
      <c r="L181" s="18" t="e">
        <f>100*J181/'2019'!J181-100</f>
        <v>#VALUE!</v>
      </c>
      <c r="M181" s="9" t="str">
        <f>'2025'!M181</f>
        <v/>
      </c>
      <c r="N181" s="18" t="e">
        <f>100*M181/'2019'!M181-100</f>
        <v>#VALUE!</v>
      </c>
      <c r="O181" s="9" t="str">
        <f>'2025'!O181</f>
        <v/>
      </c>
      <c r="P181" s="9" t="str">
        <f>'2025'!P181</f>
        <v/>
      </c>
      <c r="Q181" s="18" t="e">
        <f>100*O181/'2019'!O181-100</f>
        <v>#VALUE!</v>
      </c>
      <c r="R181" s="18" t="e">
        <f>100*P181/'2019'!P181-100</f>
        <v>#VALUE!</v>
      </c>
      <c r="S181" s="9" t="str">
        <f>'2025'!S181</f>
        <v/>
      </c>
    </row>
    <row r="182" spans="1:19" x14ac:dyDescent="0.25">
      <c r="A182" s="2" t="str">
        <f>'2025'!A182</f>
        <v>207</v>
      </c>
      <c r="B182" s="2" t="str">
        <f>'2025'!B182</f>
        <v>Bergisches Land</v>
      </c>
      <c r="C182" s="9" t="str">
        <f>'2025'!C182</f>
        <v/>
      </c>
      <c r="D182" s="9" t="str">
        <f>'2025'!D182</f>
        <v/>
      </c>
      <c r="E182" s="9" t="str">
        <f>'2025'!E182</f>
        <v/>
      </c>
      <c r="F182" s="9" t="str">
        <f>'2025'!F182</f>
        <v/>
      </c>
      <c r="G182" s="9" t="str">
        <f>'2025'!G182</f>
        <v/>
      </c>
      <c r="H182" s="18" t="e">
        <f>100*G182/'2019'!G182-100</f>
        <v>#VALUE!</v>
      </c>
      <c r="I182" s="9" t="str">
        <f>'2025'!I182</f>
        <v/>
      </c>
      <c r="J182" s="9" t="str">
        <f>'2025'!J182</f>
        <v/>
      </c>
      <c r="K182" s="18" t="e">
        <f>100*I182/'2019'!I182-100</f>
        <v>#VALUE!</v>
      </c>
      <c r="L182" s="18" t="e">
        <f>100*J182/'2019'!J182-100</f>
        <v>#VALUE!</v>
      </c>
      <c r="M182" s="9" t="str">
        <f>'2025'!M182</f>
        <v/>
      </c>
      <c r="N182" s="18" t="e">
        <f>100*M182/'2019'!M182-100</f>
        <v>#VALUE!</v>
      </c>
      <c r="O182" s="9" t="str">
        <f>'2025'!O182</f>
        <v/>
      </c>
      <c r="P182" s="9" t="str">
        <f>'2025'!P182</f>
        <v/>
      </c>
      <c r="Q182" s="18" t="e">
        <f>100*O182/'2019'!O182-100</f>
        <v>#VALUE!</v>
      </c>
      <c r="R182" s="18" t="e">
        <f>100*P182/'2019'!P182-100</f>
        <v>#VALUE!</v>
      </c>
      <c r="S182" s="9" t="str">
        <f>'2025'!S182</f>
        <v/>
      </c>
    </row>
    <row r="183" spans="1:19" x14ac:dyDescent="0.25">
      <c r="A183" s="2" t="str">
        <f>'2025'!A183</f>
        <v>208</v>
      </c>
      <c r="B183" s="2" t="str">
        <f>'2025'!B183</f>
        <v>Bergisches Städtedreieck</v>
      </c>
      <c r="C183" s="9" t="str">
        <f>'2025'!C183</f>
        <v/>
      </c>
      <c r="D183" s="9" t="str">
        <f>'2025'!D183</f>
        <v/>
      </c>
      <c r="E183" s="9" t="str">
        <f>'2025'!E183</f>
        <v/>
      </c>
      <c r="F183" s="9" t="str">
        <f>'2025'!F183</f>
        <v/>
      </c>
      <c r="G183" s="9" t="str">
        <f>'2025'!G183</f>
        <v/>
      </c>
      <c r="H183" s="18" t="e">
        <f>100*G183/'2019'!G183-100</f>
        <v>#VALUE!</v>
      </c>
      <c r="I183" s="9" t="str">
        <f>'2025'!I183</f>
        <v/>
      </c>
      <c r="J183" s="9" t="str">
        <f>'2025'!J183</f>
        <v/>
      </c>
      <c r="K183" s="18" t="e">
        <f>100*I183/'2019'!I183-100</f>
        <v>#VALUE!</v>
      </c>
      <c r="L183" s="18" t="e">
        <f>100*J183/'2019'!J183-100</f>
        <v>#VALUE!</v>
      </c>
      <c r="M183" s="9" t="str">
        <f>'2025'!M183</f>
        <v/>
      </c>
      <c r="N183" s="18" t="e">
        <f>100*M183/'2019'!M183-100</f>
        <v>#VALUE!</v>
      </c>
      <c r="O183" s="9" t="str">
        <f>'2025'!O183</f>
        <v/>
      </c>
      <c r="P183" s="9" t="str">
        <f>'2025'!P183</f>
        <v/>
      </c>
      <c r="Q183" s="18" t="e">
        <f>100*O183/'2019'!O183-100</f>
        <v>#VALUE!</v>
      </c>
      <c r="R183" s="18" t="e">
        <f>100*P183/'2019'!P183-100</f>
        <v>#VALUE!</v>
      </c>
      <c r="S183" s="9" t="str">
        <f>'2025'!S183</f>
        <v/>
      </c>
    </row>
    <row r="184" spans="1:19" x14ac:dyDescent="0.25">
      <c r="A184" s="2" t="str">
        <f>'2025'!A184</f>
        <v>209</v>
      </c>
      <c r="B184" s="2" t="str">
        <f>'2025'!B184</f>
        <v>Bonn und Rhein-Sieg-Kreis</v>
      </c>
      <c r="C184" s="9" t="str">
        <f>'2025'!C184</f>
        <v/>
      </c>
      <c r="D184" s="9" t="str">
        <f>'2025'!D184</f>
        <v/>
      </c>
      <c r="E184" s="9" t="str">
        <f>'2025'!E184</f>
        <v/>
      </c>
      <c r="F184" s="9" t="str">
        <f>'2025'!F184</f>
        <v/>
      </c>
      <c r="G184" s="9" t="str">
        <f>'2025'!G184</f>
        <v/>
      </c>
      <c r="H184" s="18" t="e">
        <f>100*G184/'2019'!G184-100</f>
        <v>#VALUE!</v>
      </c>
      <c r="I184" s="9" t="str">
        <f>'2025'!I184</f>
        <v/>
      </c>
      <c r="J184" s="9" t="str">
        <f>'2025'!J184</f>
        <v/>
      </c>
      <c r="K184" s="18" t="e">
        <f>100*I184/'2019'!I184-100</f>
        <v>#VALUE!</v>
      </c>
      <c r="L184" s="18" t="e">
        <f>100*J184/'2019'!J184-100</f>
        <v>#VALUE!</v>
      </c>
      <c r="M184" s="9" t="str">
        <f>'2025'!M184</f>
        <v/>
      </c>
      <c r="N184" s="18" t="e">
        <f>100*M184/'2019'!M184-100</f>
        <v>#VALUE!</v>
      </c>
      <c r="O184" s="9" t="str">
        <f>'2025'!O184</f>
        <v/>
      </c>
      <c r="P184" s="9" t="str">
        <f>'2025'!P184</f>
        <v/>
      </c>
      <c r="Q184" s="18" t="e">
        <f>100*O184/'2019'!O184-100</f>
        <v>#VALUE!</v>
      </c>
      <c r="R184" s="18" t="e">
        <f>100*P184/'2019'!P184-100</f>
        <v>#VALUE!</v>
      </c>
      <c r="S184" s="9" t="str">
        <f>'2025'!S184</f>
        <v/>
      </c>
    </row>
    <row r="185" spans="1:19" x14ac:dyDescent="0.25">
      <c r="A185" s="2" t="str">
        <f>'2025'!A185</f>
        <v>210</v>
      </c>
      <c r="B185" s="2" t="str">
        <f>'2025'!B185</f>
        <v>Köln und Rhein-Erft-Kreis</v>
      </c>
      <c r="C185" s="9" t="str">
        <f>'2025'!C185</f>
        <v/>
      </c>
      <c r="D185" s="9" t="str">
        <f>'2025'!D185</f>
        <v/>
      </c>
      <c r="E185" s="9" t="str">
        <f>'2025'!E185</f>
        <v/>
      </c>
      <c r="F185" s="9" t="str">
        <f>'2025'!F185</f>
        <v/>
      </c>
      <c r="G185" s="9" t="str">
        <f>'2025'!G185</f>
        <v/>
      </c>
      <c r="H185" s="18" t="e">
        <f>100*G185/'2019'!G185-100</f>
        <v>#VALUE!</v>
      </c>
      <c r="I185" s="9" t="str">
        <f>'2025'!I185</f>
        <v/>
      </c>
      <c r="J185" s="9" t="str">
        <f>'2025'!J185</f>
        <v/>
      </c>
      <c r="K185" s="18" t="e">
        <f>100*I185/'2019'!I185-100</f>
        <v>#VALUE!</v>
      </c>
      <c r="L185" s="18" t="e">
        <f>100*J185/'2019'!J185-100</f>
        <v>#VALUE!</v>
      </c>
      <c r="M185" s="9" t="str">
        <f>'2025'!M185</f>
        <v/>
      </c>
      <c r="N185" s="18" t="e">
        <f>100*M185/'2019'!M185-100</f>
        <v>#VALUE!</v>
      </c>
      <c r="O185" s="9" t="str">
        <f>'2025'!O185</f>
        <v/>
      </c>
      <c r="P185" s="9" t="str">
        <f>'2025'!P185</f>
        <v/>
      </c>
      <c r="Q185" s="18" t="e">
        <f>100*O185/'2019'!O185-100</f>
        <v>#VALUE!</v>
      </c>
      <c r="R185" s="18" t="e">
        <f>100*P185/'2019'!P185-100</f>
        <v>#VALUE!</v>
      </c>
      <c r="S185" s="9" t="str">
        <f>'2025'!S185</f>
        <v/>
      </c>
    </row>
    <row r="186" spans="1:19" x14ac:dyDescent="0.25">
      <c r="A186" s="2" t="str">
        <f>'2025'!A186</f>
        <v>211</v>
      </c>
      <c r="B186" s="2" t="str">
        <f>'2025'!B186</f>
        <v>Düsseldorf und Kreis Mettmann</v>
      </c>
      <c r="C186" s="9" t="str">
        <f>'2025'!C186</f>
        <v/>
      </c>
      <c r="D186" s="9" t="str">
        <f>'2025'!D186</f>
        <v/>
      </c>
      <c r="E186" s="9" t="str">
        <f>'2025'!E186</f>
        <v/>
      </c>
      <c r="F186" s="9" t="str">
        <f>'2025'!F186</f>
        <v/>
      </c>
      <c r="G186" s="9" t="str">
        <f>'2025'!G186</f>
        <v/>
      </c>
      <c r="H186" s="18" t="e">
        <f>100*G186/'2019'!G186-100</f>
        <v>#VALUE!</v>
      </c>
      <c r="I186" s="9" t="str">
        <f>'2025'!I186</f>
        <v/>
      </c>
      <c r="J186" s="9" t="str">
        <f>'2025'!J186</f>
        <v/>
      </c>
      <c r="K186" s="18" t="e">
        <f>100*I186/'2019'!I186-100</f>
        <v>#VALUE!</v>
      </c>
      <c r="L186" s="18" t="e">
        <f>100*J186/'2019'!J186-100</f>
        <v>#VALUE!</v>
      </c>
      <c r="M186" s="9" t="str">
        <f>'2025'!M186</f>
        <v/>
      </c>
      <c r="N186" s="18" t="e">
        <f>100*M186/'2019'!M186-100</f>
        <v>#VALUE!</v>
      </c>
      <c r="O186" s="9" t="str">
        <f>'2025'!O186</f>
        <v/>
      </c>
      <c r="P186" s="9" t="str">
        <f>'2025'!P186</f>
        <v/>
      </c>
      <c r="Q186" s="18" t="e">
        <f>100*O186/'2019'!O186-100</f>
        <v>#VALUE!</v>
      </c>
      <c r="R186" s="18" t="e">
        <f>100*P186/'2019'!P186-100</f>
        <v>#VALUE!</v>
      </c>
      <c r="S186" s="9" t="str">
        <f>'2025'!S186</f>
        <v/>
      </c>
    </row>
    <row r="187" spans="1:19" x14ac:dyDescent="0.25">
      <c r="A187" s="2" t="str">
        <f>'2025'!A187</f>
        <v>212</v>
      </c>
      <c r="B187" s="2" t="str">
        <f>'2025'!B187</f>
        <v>Ruhrgebiet</v>
      </c>
      <c r="C187" s="9" t="str">
        <f>'2025'!C187</f>
        <v/>
      </c>
      <c r="D187" s="9" t="str">
        <f>'2025'!D187</f>
        <v/>
      </c>
      <c r="E187" s="9" t="str">
        <f>'2025'!E187</f>
        <v/>
      </c>
      <c r="F187" s="9" t="str">
        <f>'2025'!F187</f>
        <v/>
      </c>
      <c r="G187" s="9" t="str">
        <f>'2025'!G187</f>
        <v/>
      </c>
      <c r="H187" s="18" t="e">
        <f>100*G187/'2019'!G187-100</f>
        <v>#VALUE!</v>
      </c>
      <c r="I187" s="9" t="str">
        <f>'2025'!I187</f>
        <v/>
      </c>
      <c r="J187" s="9" t="str">
        <f>'2025'!J187</f>
        <v/>
      </c>
      <c r="K187" s="18" t="e">
        <f>100*I187/'2019'!I187-100</f>
        <v>#VALUE!</v>
      </c>
      <c r="L187" s="18" t="e">
        <f>100*J187/'2019'!J187-100</f>
        <v>#VALUE!</v>
      </c>
      <c r="M187" s="9" t="str">
        <f>'2025'!M187</f>
        <v/>
      </c>
      <c r="N187" s="18" t="e">
        <f>100*M187/'2019'!M187-100</f>
        <v>#VALUE!</v>
      </c>
      <c r="O187" s="9" t="str">
        <f>'2025'!O187</f>
        <v/>
      </c>
      <c r="P187" s="9" t="str">
        <f>'2025'!P187</f>
        <v/>
      </c>
      <c r="Q187" s="18" t="e">
        <f>100*O187/'2019'!O187-100</f>
        <v>#VALUE!</v>
      </c>
      <c r="R187" s="18" t="e">
        <f>100*P187/'2019'!P187-100</f>
        <v>#VALUE!</v>
      </c>
      <c r="S187" s="9" t="str">
        <f>'2025'!S187</f>
        <v/>
      </c>
    </row>
    <row r="188" spans="1:19" ht="33.75" customHeight="1" x14ac:dyDescent="0.25">
      <c r="A188" s="20" t="str">
        <f>'2025'!A188:S188</f>
        <v>Dezember</v>
      </c>
    </row>
    <row r="189" spans="1:19" x14ac:dyDescent="0.25">
      <c r="A189" s="2"/>
      <c r="B189" s="2" t="str">
        <f>'2025'!B189</f>
        <v>Insgesamt</v>
      </c>
      <c r="C189" s="9" t="str">
        <f>'2025'!C189</f>
        <v/>
      </c>
      <c r="D189" s="9" t="str">
        <f>'2025'!D189</f>
        <v/>
      </c>
      <c r="E189" s="9" t="str">
        <f>'2025'!E189</f>
        <v/>
      </c>
      <c r="F189" s="9" t="str">
        <f>'2025'!F189</f>
        <v/>
      </c>
      <c r="G189" s="9" t="str">
        <f>'2025'!G189</f>
        <v/>
      </c>
      <c r="H189" s="18" t="e">
        <f>100*G189/'2019'!G189-100</f>
        <v>#VALUE!</v>
      </c>
      <c r="I189" s="9" t="str">
        <f>'2025'!I189</f>
        <v/>
      </c>
      <c r="J189" s="9" t="str">
        <f>'2025'!J189</f>
        <v/>
      </c>
      <c r="K189" s="18" t="e">
        <f>100*I189/'2019'!I189-100</f>
        <v>#VALUE!</v>
      </c>
      <c r="L189" s="18" t="e">
        <f>100*J189/'2019'!J189-100</f>
        <v>#VALUE!</v>
      </c>
      <c r="M189" s="9" t="str">
        <f>'2025'!M189</f>
        <v/>
      </c>
      <c r="N189" s="18" t="e">
        <f>100*M189/'2019'!M189-100</f>
        <v>#VALUE!</v>
      </c>
      <c r="O189" s="9" t="str">
        <f>'2025'!O189</f>
        <v/>
      </c>
      <c r="P189" s="9" t="str">
        <f>'2025'!P189</f>
        <v/>
      </c>
      <c r="Q189" s="18" t="e">
        <f>100*O189/'2019'!O189-100</f>
        <v>#VALUE!</v>
      </c>
      <c r="R189" s="18" t="e">
        <f>100*P189/'2019'!P189-100</f>
        <v>#VALUE!</v>
      </c>
      <c r="S189" s="9" t="str">
        <f>'2025'!S189</f>
        <v/>
      </c>
    </row>
    <row r="190" spans="1:19" x14ac:dyDescent="0.25">
      <c r="A190" s="2"/>
      <c r="B190" s="2" t="str">
        <f>'2025'!B190</f>
        <v>davon:</v>
      </c>
      <c r="C190" s="9"/>
      <c r="D190" s="9"/>
      <c r="E190" s="9"/>
      <c r="F190" s="9"/>
      <c r="G190" s="9"/>
      <c r="H190" s="18"/>
      <c r="I190" s="9"/>
      <c r="J190" s="9"/>
      <c r="K190" s="18"/>
      <c r="L190" s="18"/>
      <c r="M190" s="9"/>
      <c r="N190" s="18"/>
      <c r="O190" s="9"/>
      <c r="P190" s="9"/>
      <c r="Q190" s="18"/>
      <c r="R190" s="18"/>
      <c r="S190" s="9"/>
    </row>
    <row r="191" spans="1:19" x14ac:dyDescent="0.25">
      <c r="A191" s="2" t="str">
        <f>'2025'!A191</f>
        <v>201</v>
      </c>
      <c r="B191" s="2" t="str">
        <f>'2025'!B191</f>
        <v>Eifel und Region Aachen</v>
      </c>
      <c r="C191" s="9" t="str">
        <f>'2025'!C191</f>
        <v/>
      </c>
      <c r="D191" s="9" t="str">
        <f>'2025'!D191</f>
        <v/>
      </c>
      <c r="E191" s="9" t="str">
        <f>'2025'!E191</f>
        <v/>
      </c>
      <c r="F191" s="9" t="str">
        <f>'2025'!F191</f>
        <v/>
      </c>
      <c r="G191" s="9" t="str">
        <f>'2025'!G191</f>
        <v/>
      </c>
      <c r="H191" s="18" t="e">
        <f>100*G191/'2019'!G191-100</f>
        <v>#VALUE!</v>
      </c>
      <c r="I191" s="9" t="str">
        <f>'2025'!I191</f>
        <v/>
      </c>
      <c r="J191" s="9" t="str">
        <f>'2025'!J191</f>
        <v/>
      </c>
      <c r="K191" s="18" t="e">
        <f>100*I191/'2019'!I191-100</f>
        <v>#VALUE!</v>
      </c>
      <c r="L191" s="18" t="e">
        <f>100*J191/'2019'!J191-100</f>
        <v>#VALUE!</v>
      </c>
      <c r="M191" s="9" t="str">
        <f>'2025'!M191</f>
        <v/>
      </c>
      <c r="N191" s="18" t="e">
        <f>100*M191/'2019'!M191-100</f>
        <v>#VALUE!</v>
      </c>
      <c r="O191" s="9" t="str">
        <f>'2025'!O191</f>
        <v/>
      </c>
      <c r="P191" s="9" t="str">
        <f>'2025'!P191</f>
        <v/>
      </c>
      <c r="Q191" s="18" t="e">
        <f>100*O191/'2019'!O191-100</f>
        <v>#VALUE!</v>
      </c>
      <c r="R191" s="18" t="e">
        <f>100*P191/'2019'!P191-100</f>
        <v>#VALUE!</v>
      </c>
      <c r="S191" s="9" t="str">
        <f>'2025'!S191</f>
        <v/>
      </c>
    </row>
    <row r="192" spans="1:19" x14ac:dyDescent="0.25">
      <c r="A192" s="2" t="str">
        <f>'2025'!A192</f>
        <v>202</v>
      </c>
      <c r="B192" s="2" t="str">
        <f>'2025'!B192</f>
        <v>Niederrhein</v>
      </c>
      <c r="C192" s="9" t="str">
        <f>'2025'!C192</f>
        <v/>
      </c>
      <c r="D192" s="9" t="str">
        <f>'2025'!D192</f>
        <v/>
      </c>
      <c r="E192" s="9" t="str">
        <f>'2025'!E192</f>
        <v/>
      </c>
      <c r="F192" s="9" t="str">
        <f>'2025'!F192</f>
        <v/>
      </c>
      <c r="G192" s="9" t="str">
        <f>'2025'!G192</f>
        <v/>
      </c>
      <c r="H192" s="18" t="e">
        <f>100*G192/'2019'!G192-100</f>
        <v>#VALUE!</v>
      </c>
      <c r="I192" s="9" t="str">
        <f>'2025'!I192</f>
        <v/>
      </c>
      <c r="J192" s="9" t="str">
        <f>'2025'!J192</f>
        <v/>
      </c>
      <c r="K192" s="18" t="e">
        <f>100*I192/'2019'!I192-100</f>
        <v>#VALUE!</v>
      </c>
      <c r="L192" s="18" t="e">
        <f>100*J192/'2019'!J192-100</f>
        <v>#VALUE!</v>
      </c>
      <c r="M192" s="9" t="str">
        <f>'2025'!M192</f>
        <v/>
      </c>
      <c r="N192" s="18" t="e">
        <f>100*M192/'2019'!M192-100</f>
        <v>#VALUE!</v>
      </c>
      <c r="O192" s="9" t="str">
        <f>'2025'!O192</f>
        <v/>
      </c>
      <c r="P192" s="9" t="str">
        <f>'2025'!P192</f>
        <v/>
      </c>
      <c r="Q192" s="18" t="e">
        <f>100*O192/'2019'!O192-100</f>
        <v>#VALUE!</v>
      </c>
      <c r="R192" s="18" t="e">
        <f>100*P192/'2019'!P192-100</f>
        <v>#VALUE!</v>
      </c>
      <c r="S192" s="9" t="str">
        <f>'2025'!S192</f>
        <v/>
      </c>
    </row>
    <row r="193" spans="1:19" x14ac:dyDescent="0.25">
      <c r="A193" s="2" t="str">
        <f>'2025'!A193</f>
        <v>203</v>
      </c>
      <c r="B193" s="2" t="str">
        <f>'2025'!B193</f>
        <v>Münsterland</v>
      </c>
      <c r="C193" s="9" t="str">
        <f>'2025'!C193</f>
        <v/>
      </c>
      <c r="D193" s="9" t="str">
        <f>'2025'!D193</f>
        <v/>
      </c>
      <c r="E193" s="9" t="str">
        <f>'2025'!E193</f>
        <v/>
      </c>
      <c r="F193" s="9" t="str">
        <f>'2025'!F193</f>
        <v/>
      </c>
      <c r="G193" s="9" t="str">
        <f>'2025'!G193</f>
        <v/>
      </c>
      <c r="H193" s="18" t="e">
        <f>100*G193/'2019'!G193-100</f>
        <v>#VALUE!</v>
      </c>
      <c r="I193" s="9" t="str">
        <f>'2025'!I193</f>
        <v/>
      </c>
      <c r="J193" s="9" t="str">
        <f>'2025'!J193</f>
        <v/>
      </c>
      <c r="K193" s="18" t="e">
        <f>100*I193/'2019'!I193-100</f>
        <v>#VALUE!</v>
      </c>
      <c r="L193" s="18" t="e">
        <f>100*J193/'2019'!J193-100</f>
        <v>#VALUE!</v>
      </c>
      <c r="M193" s="9" t="str">
        <f>'2025'!M193</f>
        <v/>
      </c>
      <c r="N193" s="18" t="e">
        <f>100*M193/'2019'!M193-100</f>
        <v>#VALUE!</v>
      </c>
      <c r="O193" s="9" t="str">
        <f>'2025'!O193</f>
        <v/>
      </c>
      <c r="P193" s="9" t="str">
        <f>'2025'!P193</f>
        <v/>
      </c>
      <c r="Q193" s="18" t="e">
        <f>100*O193/'2019'!O193-100</f>
        <v>#VALUE!</v>
      </c>
      <c r="R193" s="18" t="e">
        <f>100*P193/'2019'!P193-100</f>
        <v>#VALUE!</v>
      </c>
      <c r="S193" s="9" t="str">
        <f>'2025'!S193</f>
        <v/>
      </c>
    </row>
    <row r="194" spans="1:19" x14ac:dyDescent="0.25">
      <c r="A194" s="2" t="str">
        <f>'2025'!A194</f>
        <v>204</v>
      </c>
      <c r="B194" s="2" t="str">
        <f>'2025'!B194</f>
        <v>Teutoburger Wald</v>
      </c>
      <c r="C194" s="9" t="str">
        <f>'2025'!C194</f>
        <v/>
      </c>
      <c r="D194" s="9" t="str">
        <f>'2025'!D194</f>
        <v/>
      </c>
      <c r="E194" s="9" t="str">
        <f>'2025'!E194</f>
        <v/>
      </c>
      <c r="F194" s="9" t="str">
        <f>'2025'!F194</f>
        <v/>
      </c>
      <c r="G194" s="9" t="str">
        <f>'2025'!G194</f>
        <v/>
      </c>
      <c r="H194" s="18" t="e">
        <f>100*G194/'2019'!G194-100</f>
        <v>#VALUE!</v>
      </c>
      <c r="I194" s="9" t="str">
        <f>'2025'!I194</f>
        <v/>
      </c>
      <c r="J194" s="9" t="str">
        <f>'2025'!J194</f>
        <v/>
      </c>
      <c r="K194" s="18" t="e">
        <f>100*I194/'2019'!I194-100</f>
        <v>#VALUE!</v>
      </c>
      <c r="L194" s="18" t="e">
        <f>100*J194/'2019'!J194-100</f>
        <v>#VALUE!</v>
      </c>
      <c r="M194" s="9" t="str">
        <f>'2025'!M194</f>
        <v/>
      </c>
      <c r="N194" s="18" t="e">
        <f>100*M194/'2019'!M194-100</f>
        <v>#VALUE!</v>
      </c>
      <c r="O194" s="9" t="str">
        <f>'2025'!O194</f>
        <v/>
      </c>
      <c r="P194" s="9" t="str">
        <f>'2025'!P194</f>
        <v/>
      </c>
      <c r="Q194" s="18" t="e">
        <f>100*O194/'2019'!O194-100</f>
        <v>#VALUE!</v>
      </c>
      <c r="R194" s="18" t="e">
        <f>100*P194/'2019'!P194-100</f>
        <v>#VALUE!</v>
      </c>
      <c r="S194" s="9" t="str">
        <f>'2025'!S194</f>
        <v/>
      </c>
    </row>
    <row r="195" spans="1:19" x14ac:dyDescent="0.25">
      <c r="A195" s="2" t="str">
        <f>'2025'!A195</f>
        <v>205</v>
      </c>
      <c r="B195" s="2" t="str">
        <f>'2025'!B195</f>
        <v>Sauerland</v>
      </c>
      <c r="C195" s="9" t="str">
        <f>'2025'!C195</f>
        <v/>
      </c>
      <c r="D195" s="9" t="str">
        <f>'2025'!D195</f>
        <v/>
      </c>
      <c r="E195" s="9" t="str">
        <f>'2025'!E195</f>
        <v/>
      </c>
      <c r="F195" s="9" t="str">
        <f>'2025'!F195</f>
        <v/>
      </c>
      <c r="G195" s="9" t="str">
        <f>'2025'!G195</f>
        <v/>
      </c>
      <c r="H195" s="18" t="e">
        <f>100*G195/'2019'!G195-100</f>
        <v>#VALUE!</v>
      </c>
      <c r="I195" s="9" t="str">
        <f>'2025'!I195</f>
        <v/>
      </c>
      <c r="J195" s="9" t="str">
        <f>'2025'!J195</f>
        <v/>
      </c>
      <c r="K195" s="18" t="e">
        <f>100*I195/'2019'!I195-100</f>
        <v>#VALUE!</v>
      </c>
      <c r="L195" s="18" t="e">
        <f>100*J195/'2019'!J195-100</f>
        <v>#VALUE!</v>
      </c>
      <c r="M195" s="9" t="str">
        <f>'2025'!M195</f>
        <v/>
      </c>
      <c r="N195" s="18" t="e">
        <f>100*M195/'2019'!M195-100</f>
        <v>#VALUE!</v>
      </c>
      <c r="O195" s="9" t="str">
        <f>'2025'!O195</f>
        <v/>
      </c>
      <c r="P195" s="9" t="str">
        <f>'2025'!P195</f>
        <v/>
      </c>
      <c r="Q195" s="18" t="e">
        <f>100*O195/'2019'!O195-100</f>
        <v>#VALUE!</v>
      </c>
      <c r="R195" s="18" t="e">
        <f>100*P195/'2019'!P195-100</f>
        <v>#VALUE!</v>
      </c>
      <c r="S195" s="9" t="str">
        <f>'2025'!S195</f>
        <v/>
      </c>
    </row>
    <row r="196" spans="1:19" x14ac:dyDescent="0.25">
      <c r="A196" s="2" t="str">
        <f>'2025'!A196</f>
        <v>206</v>
      </c>
      <c r="B196" s="2" t="str">
        <f>'2025'!B196</f>
        <v>Siegerland-Wittgenstein</v>
      </c>
      <c r="C196" s="9" t="str">
        <f>'2025'!C196</f>
        <v/>
      </c>
      <c r="D196" s="9" t="str">
        <f>'2025'!D196</f>
        <v/>
      </c>
      <c r="E196" s="9" t="str">
        <f>'2025'!E196</f>
        <v/>
      </c>
      <c r="F196" s="9" t="str">
        <f>'2025'!F196</f>
        <v/>
      </c>
      <c r="G196" s="9" t="str">
        <f>'2025'!G196</f>
        <v/>
      </c>
      <c r="H196" s="18" t="e">
        <f>100*G196/'2019'!G196-100</f>
        <v>#VALUE!</v>
      </c>
      <c r="I196" s="9" t="str">
        <f>'2025'!I196</f>
        <v/>
      </c>
      <c r="J196" s="9" t="str">
        <f>'2025'!J196</f>
        <v/>
      </c>
      <c r="K196" s="18" t="e">
        <f>100*I196/'2019'!I196-100</f>
        <v>#VALUE!</v>
      </c>
      <c r="L196" s="18" t="e">
        <f>100*J196/'2019'!J196-100</f>
        <v>#VALUE!</v>
      </c>
      <c r="M196" s="9" t="str">
        <f>'2025'!M196</f>
        <v/>
      </c>
      <c r="N196" s="18" t="e">
        <f>100*M196/'2019'!M196-100</f>
        <v>#VALUE!</v>
      </c>
      <c r="O196" s="9" t="str">
        <f>'2025'!O196</f>
        <v/>
      </c>
      <c r="P196" s="9" t="str">
        <f>'2025'!P196</f>
        <v/>
      </c>
      <c r="Q196" s="18" t="e">
        <f>100*O196/'2019'!O196-100</f>
        <v>#VALUE!</v>
      </c>
      <c r="R196" s="18" t="e">
        <f>100*P196/'2019'!P196-100</f>
        <v>#VALUE!</v>
      </c>
      <c r="S196" s="9" t="str">
        <f>'2025'!S196</f>
        <v/>
      </c>
    </row>
    <row r="197" spans="1:19" x14ac:dyDescent="0.25">
      <c r="A197" s="2" t="str">
        <f>'2025'!A197</f>
        <v>207</v>
      </c>
      <c r="B197" s="2" t="str">
        <f>'2025'!B197</f>
        <v>Bergisches Land</v>
      </c>
      <c r="C197" s="9" t="str">
        <f>'2025'!C197</f>
        <v/>
      </c>
      <c r="D197" s="9" t="str">
        <f>'2025'!D197</f>
        <v/>
      </c>
      <c r="E197" s="9" t="str">
        <f>'2025'!E197</f>
        <v/>
      </c>
      <c r="F197" s="9" t="str">
        <f>'2025'!F197</f>
        <v/>
      </c>
      <c r="G197" s="9" t="str">
        <f>'2025'!G197</f>
        <v/>
      </c>
      <c r="H197" s="18" t="e">
        <f>100*G197/'2019'!G197-100</f>
        <v>#VALUE!</v>
      </c>
      <c r="I197" s="9" t="str">
        <f>'2025'!I197</f>
        <v/>
      </c>
      <c r="J197" s="9" t="str">
        <f>'2025'!J197</f>
        <v/>
      </c>
      <c r="K197" s="18" t="e">
        <f>100*I197/'2019'!I197-100</f>
        <v>#VALUE!</v>
      </c>
      <c r="L197" s="18" t="e">
        <f>100*J197/'2019'!J197-100</f>
        <v>#VALUE!</v>
      </c>
      <c r="M197" s="9" t="str">
        <f>'2025'!M197</f>
        <v/>
      </c>
      <c r="N197" s="18" t="e">
        <f>100*M197/'2019'!M197-100</f>
        <v>#VALUE!</v>
      </c>
      <c r="O197" s="9" t="str">
        <f>'2025'!O197</f>
        <v/>
      </c>
      <c r="P197" s="9" t="str">
        <f>'2025'!P197</f>
        <v/>
      </c>
      <c r="Q197" s="18" t="e">
        <f>100*O197/'2019'!O197-100</f>
        <v>#VALUE!</v>
      </c>
      <c r="R197" s="18" t="e">
        <f>100*P197/'2019'!P197-100</f>
        <v>#VALUE!</v>
      </c>
      <c r="S197" s="9" t="str">
        <f>'2025'!S197</f>
        <v/>
      </c>
    </row>
    <row r="198" spans="1:19" x14ac:dyDescent="0.25">
      <c r="A198" s="2" t="str">
        <f>'2025'!A198</f>
        <v>208</v>
      </c>
      <c r="B198" s="2" t="str">
        <f>'2025'!B198</f>
        <v>Bergisches Städtedreieck</v>
      </c>
      <c r="C198" s="9" t="str">
        <f>'2025'!C198</f>
        <v/>
      </c>
      <c r="D198" s="9" t="str">
        <f>'2025'!D198</f>
        <v/>
      </c>
      <c r="E198" s="9" t="str">
        <f>'2025'!E198</f>
        <v/>
      </c>
      <c r="F198" s="9" t="str">
        <f>'2025'!F198</f>
        <v/>
      </c>
      <c r="G198" s="9" t="str">
        <f>'2025'!G198</f>
        <v/>
      </c>
      <c r="H198" s="18" t="e">
        <f>100*G198/'2019'!G198-100</f>
        <v>#VALUE!</v>
      </c>
      <c r="I198" s="9" t="str">
        <f>'2025'!I198</f>
        <v/>
      </c>
      <c r="J198" s="9" t="str">
        <f>'2025'!J198</f>
        <v/>
      </c>
      <c r="K198" s="18" t="e">
        <f>100*I198/'2019'!I198-100</f>
        <v>#VALUE!</v>
      </c>
      <c r="L198" s="18" t="e">
        <f>100*J198/'2019'!J198-100</f>
        <v>#VALUE!</v>
      </c>
      <c r="M198" s="9" t="str">
        <f>'2025'!M198</f>
        <v/>
      </c>
      <c r="N198" s="18" t="e">
        <f>100*M198/'2019'!M198-100</f>
        <v>#VALUE!</v>
      </c>
      <c r="O198" s="9" t="str">
        <f>'2025'!O198</f>
        <v/>
      </c>
      <c r="P198" s="9" t="str">
        <f>'2025'!P198</f>
        <v/>
      </c>
      <c r="Q198" s="18" t="e">
        <f>100*O198/'2019'!O198-100</f>
        <v>#VALUE!</v>
      </c>
      <c r="R198" s="18" t="e">
        <f>100*P198/'2019'!P198-100</f>
        <v>#VALUE!</v>
      </c>
      <c r="S198" s="9" t="str">
        <f>'2025'!S198</f>
        <v/>
      </c>
    </row>
    <row r="199" spans="1:19" x14ac:dyDescent="0.25">
      <c r="A199" s="2" t="str">
        <f>'2025'!A199</f>
        <v>209</v>
      </c>
      <c r="B199" s="2" t="str">
        <f>'2025'!B199</f>
        <v>Bonn und Rhein-Sieg-Kreis</v>
      </c>
      <c r="C199" s="9" t="str">
        <f>'2025'!C199</f>
        <v/>
      </c>
      <c r="D199" s="9" t="str">
        <f>'2025'!D199</f>
        <v/>
      </c>
      <c r="E199" s="9" t="str">
        <f>'2025'!E199</f>
        <v/>
      </c>
      <c r="F199" s="9" t="str">
        <f>'2025'!F199</f>
        <v/>
      </c>
      <c r="G199" s="9" t="str">
        <f>'2025'!G199</f>
        <v/>
      </c>
      <c r="H199" s="18" t="e">
        <f>100*G199/'2019'!G199-100</f>
        <v>#VALUE!</v>
      </c>
      <c r="I199" s="9" t="str">
        <f>'2025'!I199</f>
        <v/>
      </c>
      <c r="J199" s="9" t="str">
        <f>'2025'!J199</f>
        <v/>
      </c>
      <c r="K199" s="18" t="e">
        <f>100*I199/'2019'!I199-100</f>
        <v>#VALUE!</v>
      </c>
      <c r="L199" s="18" t="e">
        <f>100*J199/'2019'!J199-100</f>
        <v>#VALUE!</v>
      </c>
      <c r="M199" s="9" t="str">
        <f>'2025'!M199</f>
        <v/>
      </c>
      <c r="N199" s="18" t="e">
        <f>100*M199/'2019'!M199-100</f>
        <v>#VALUE!</v>
      </c>
      <c r="O199" s="9" t="str">
        <f>'2025'!O199</f>
        <v/>
      </c>
      <c r="P199" s="9" t="str">
        <f>'2025'!P199</f>
        <v/>
      </c>
      <c r="Q199" s="18" t="e">
        <f>100*O199/'2019'!O199-100</f>
        <v>#VALUE!</v>
      </c>
      <c r="R199" s="18" t="e">
        <f>100*P199/'2019'!P199-100</f>
        <v>#VALUE!</v>
      </c>
      <c r="S199" s="9" t="str">
        <f>'2025'!S199</f>
        <v/>
      </c>
    </row>
    <row r="200" spans="1:19" x14ac:dyDescent="0.25">
      <c r="A200" s="2" t="str">
        <f>'2025'!A200</f>
        <v>210</v>
      </c>
      <c r="B200" s="2" t="str">
        <f>'2025'!B200</f>
        <v>Köln und Rhein-Erft-Kreis</v>
      </c>
      <c r="C200" s="9" t="str">
        <f>'2025'!C200</f>
        <v/>
      </c>
      <c r="D200" s="9" t="str">
        <f>'2025'!D200</f>
        <v/>
      </c>
      <c r="E200" s="9" t="str">
        <f>'2025'!E200</f>
        <v/>
      </c>
      <c r="F200" s="9" t="str">
        <f>'2025'!F200</f>
        <v/>
      </c>
      <c r="G200" s="9" t="str">
        <f>'2025'!G200</f>
        <v/>
      </c>
      <c r="H200" s="18" t="e">
        <f>100*G200/'2019'!G200-100</f>
        <v>#VALUE!</v>
      </c>
      <c r="I200" s="9" t="str">
        <f>'2025'!I200</f>
        <v/>
      </c>
      <c r="J200" s="9" t="str">
        <f>'2025'!J200</f>
        <v/>
      </c>
      <c r="K200" s="18" t="e">
        <f>100*I200/'2019'!I200-100</f>
        <v>#VALUE!</v>
      </c>
      <c r="L200" s="18" t="e">
        <f>100*J200/'2019'!J200-100</f>
        <v>#VALUE!</v>
      </c>
      <c r="M200" s="9" t="str">
        <f>'2025'!M200</f>
        <v/>
      </c>
      <c r="N200" s="18" t="e">
        <f>100*M200/'2019'!M200-100</f>
        <v>#VALUE!</v>
      </c>
      <c r="O200" s="9" t="str">
        <f>'2025'!O200</f>
        <v/>
      </c>
      <c r="P200" s="9" t="str">
        <f>'2025'!P200</f>
        <v/>
      </c>
      <c r="Q200" s="18" t="e">
        <f>100*O200/'2019'!O200-100</f>
        <v>#VALUE!</v>
      </c>
      <c r="R200" s="18" t="e">
        <f>100*P200/'2019'!P200-100</f>
        <v>#VALUE!</v>
      </c>
      <c r="S200" s="9" t="str">
        <f>'2025'!S200</f>
        <v/>
      </c>
    </row>
    <row r="201" spans="1:19" x14ac:dyDescent="0.25">
      <c r="A201" s="2" t="str">
        <f>'2025'!A201</f>
        <v>211</v>
      </c>
      <c r="B201" s="2" t="str">
        <f>'2025'!B201</f>
        <v>Düsseldorf und Kreis Mettmann</v>
      </c>
      <c r="C201" s="9" t="str">
        <f>'2025'!C201</f>
        <v/>
      </c>
      <c r="D201" s="9" t="str">
        <f>'2025'!D201</f>
        <v/>
      </c>
      <c r="E201" s="9" t="str">
        <f>'2025'!E201</f>
        <v/>
      </c>
      <c r="F201" s="9" t="str">
        <f>'2025'!F201</f>
        <v/>
      </c>
      <c r="G201" s="9" t="str">
        <f>'2025'!G201</f>
        <v/>
      </c>
      <c r="H201" s="18" t="e">
        <f>100*G201/'2019'!G201-100</f>
        <v>#VALUE!</v>
      </c>
      <c r="I201" s="9" t="str">
        <f>'2025'!I201</f>
        <v/>
      </c>
      <c r="J201" s="9" t="str">
        <f>'2025'!J201</f>
        <v/>
      </c>
      <c r="K201" s="18" t="e">
        <f>100*I201/'2019'!I201-100</f>
        <v>#VALUE!</v>
      </c>
      <c r="L201" s="18" t="e">
        <f>100*J201/'2019'!J201-100</f>
        <v>#VALUE!</v>
      </c>
      <c r="M201" s="9" t="str">
        <f>'2025'!M201</f>
        <v/>
      </c>
      <c r="N201" s="18" t="e">
        <f>100*M201/'2019'!M201-100</f>
        <v>#VALUE!</v>
      </c>
      <c r="O201" s="9" t="str">
        <f>'2025'!O201</f>
        <v/>
      </c>
      <c r="P201" s="9" t="str">
        <f>'2025'!P201</f>
        <v/>
      </c>
      <c r="Q201" s="18" t="e">
        <f>100*O201/'2019'!O201-100</f>
        <v>#VALUE!</v>
      </c>
      <c r="R201" s="18" t="e">
        <f>100*P201/'2019'!P201-100</f>
        <v>#VALUE!</v>
      </c>
      <c r="S201" s="9" t="str">
        <f>'2025'!S201</f>
        <v/>
      </c>
    </row>
    <row r="202" spans="1:19" x14ac:dyDescent="0.25">
      <c r="A202" s="2" t="str">
        <f>'2025'!A202</f>
        <v>212</v>
      </c>
      <c r="B202" s="2" t="str">
        <f>'2025'!B202</f>
        <v>Ruhrgebiet</v>
      </c>
      <c r="C202" s="9" t="str">
        <f>'2025'!C202</f>
        <v/>
      </c>
      <c r="D202" s="9" t="str">
        <f>'2025'!D202</f>
        <v/>
      </c>
      <c r="E202" s="9" t="str">
        <f>'2025'!E202</f>
        <v/>
      </c>
      <c r="F202" s="9" t="str">
        <f>'2025'!F202</f>
        <v/>
      </c>
      <c r="G202" s="9" t="str">
        <f>'2025'!G202</f>
        <v/>
      </c>
      <c r="H202" s="18" t="e">
        <f>100*G202/'2019'!G202-100</f>
        <v>#VALUE!</v>
      </c>
      <c r="I202" s="9" t="str">
        <f>'2025'!I202</f>
        <v/>
      </c>
      <c r="J202" s="9" t="str">
        <f>'2025'!J202</f>
        <v/>
      </c>
      <c r="K202" s="18" t="e">
        <f>100*I202/'2019'!I202-100</f>
        <v>#VALUE!</v>
      </c>
      <c r="L202" s="18" t="e">
        <f>100*J202/'2019'!J202-100</f>
        <v>#VALUE!</v>
      </c>
      <c r="M202" s="9" t="str">
        <f>'2025'!M202</f>
        <v/>
      </c>
      <c r="N202" s="18" t="e">
        <f>100*M202/'2019'!M202-100</f>
        <v>#VALUE!</v>
      </c>
      <c r="O202" s="9" t="str">
        <f>'2025'!O202</f>
        <v/>
      </c>
      <c r="P202" s="9" t="str">
        <f>'2025'!P202</f>
        <v/>
      </c>
      <c r="Q202" s="18" t="e">
        <f>100*O202/'2019'!O202-100</f>
        <v>#VALUE!</v>
      </c>
      <c r="R202" s="18" t="e">
        <f>100*P202/'2019'!P202-100</f>
        <v>#VALUE!</v>
      </c>
      <c r="S202" s="9" t="str">
        <f>'2025'!S202</f>
        <v/>
      </c>
    </row>
    <row r="203" spans="1:19" x14ac:dyDescent="0.25">
      <c r="A203" s="2" t="s">
        <v>53</v>
      </c>
    </row>
    <row r="204" spans="1:19" x14ac:dyDescent="0.25">
      <c r="A204" s="2" t="s">
        <v>54</v>
      </c>
    </row>
    <row r="205" spans="1:19" x14ac:dyDescent="0.25">
      <c r="A205" s="2" t="s">
        <v>55</v>
      </c>
    </row>
    <row r="206" spans="1:19" x14ac:dyDescent="0.25">
      <c r="A206" s="2" t="s">
        <v>56</v>
      </c>
    </row>
    <row r="207" spans="1:19" x14ac:dyDescent="0.25">
      <c r="A207" s="2" t="s">
        <v>57</v>
      </c>
    </row>
    <row r="208" spans="1:19" x14ac:dyDescent="0.25">
      <c r="A208" s="2" t="s">
        <v>58</v>
      </c>
    </row>
    <row r="209" spans="1:1" x14ac:dyDescent="0.25">
      <c r="A209" s="2" t="s">
        <v>59</v>
      </c>
    </row>
    <row r="211" spans="1:1" x14ac:dyDescent="0.25">
      <c r="A211" s="2" t="s">
        <v>60</v>
      </c>
    </row>
    <row r="212" spans="1:1" x14ac:dyDescent="0.25">
      <c r="A212" s="2" t="s">
        <v>61</v>
      </c>
    </row>
    <row r="214" spans="1:1" x14ac:dyDescent="0.25">
      <c r="A214" s="2" t="s">
        <v>62</v>
      </c>
    </row>
    <row r="215" spans="1:1" x14ac:dyDescent="0.25">
      <c r="A215" s="2" t="s">
        <v>63</v>
      </c>
    </row>
    <row r="216" spans="1:1" x14ac:dyDescent="0.25">
      <c r="A216" s="2" t="s">
        <v>64</v>
      </c>
    </row>
    <row r="217" spans="1:1" x14ac:dyDescent="0.25">
      <c r="A217" s="2" t="s">
        <v>65</v>
      </c>
    </row>
    <row r="218" spans="1:1" x14ac:dyDescent="0.25">
      <c r="A218" s="2" t="s">
        <v>66</v>
      </c>
    </row>
    <row r="219" spans="1:1" x14ac:dyDescent="0.25">
      <c r="A219" s="2" t="s">
        <v>67</v>
      </c>
    </row>
    <row r="220" spans="1:1" x14ac:dyDescent="0.25">
      <c r="A220" s="2" t="s">
        <v>68</v>
      </c>
    </row>
    <row r="221" spans="1:1" x14ac:dyDescent="0.25">
      <c r="A221" s="2" t="s">
        <v>69</v>
      </c>
    </row>
    <row r="222" spans="1:1" x14ac:dyDescent="0.25">
      <c r="A222" s="2" t="s">
        <v>70</v>
      </c>
    </row>
    <row r="223" spans="1:1" x14ac:dyDescent="0.25">
      <c r="A223" s="2" t="s">
        <v>71</v>
      </c>
    </row>
    <row r="224" spans="1:1" x14ac:dyDescent="0.25">
      <c r="A224" s="2" t="s">
        <v>72</v>
      </c>
    </row>
    <row r="225" spans="1:1" x14ac:dyDescent="0.25">
      <c r="A225" s="2" t="s">
        <v>73</v>
      </c>
    </row>
    <row r="226" spans="1:1" x14ac:dyDescent="0.25">
      <c r="A226" s="2" t="s">
        <v>74</v>
      </c>
    </row>
    <row r="227" spans="1:1" x14ac:dyDescent="0.25">
      <c r="A227" s="2" t="s">
        <v>75</v>
      </c>
    </row>
    <row r="228" spans="1:1" x14ac:dyDescent="0.25">
      <c r="A228" s="2" t="s">
        <v>76</v>
      </c>
    </row>
    <row r="229" spans="1:1" x14ac:dyDescent="0.25">
      <c r="A229" s="2" t="s">
        <v>77</v>
      </c>
    </row>
    <row r="230" spans="1:1" x14ac:dyDescent="0.25">
      <c r="A230" s="2" t="s">
        <v>78</v>
      </c>
    </row>
    <row r="231" spans="1:1" x14ac:dyDescent="0.25">
      <c r="A231" s="2" t="s">
        <v>79</v>
      </c>
    </row>
    <row r="232" spans="1:1" x14ac:dyDescent="0.25">
      <c r="A232" s="2" t="s">
        <v>80</v>
      </c>
    </row>
    <row r="233" spans="1:1" x14ac:dyDescent="0.25">
      <c r="A233" s="2" t="s">
        <v>81</v>
      </c>
    </row>
    <row r="234" spans="1:1" x14ac:dyDescent="0.25">
      <c r="A234" s="4" t="s">
        <v>82</v>
      </c>
    </row>
  </sheetData>
  <mergeCells count="21">
    <mergeCell ref="A98:S9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8:S68"/>
    <mergeCell ref="O3:R3"/>
    <mergeCell ref="S3:S5"/>
    <mergeCell ref="I4:L4"/>
    <mergeCell ref="O4:R4"/>
    <mergeCell ref="A7:S7"/>
    <mergeCell ref="A8:S8"/>
    <mergeCell ref="A23:S23"/>
    <mergeCell ref="A38:S38"/>
    <mergeCell ref="A53:S53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AD4B4-E923-415F-80F7-E865A91131C6}">
  <dimension ref="A1:Z235"/>
  <sheetViews>
    <sheetView topLeftCell="A4" workbookViewId="0">
      <selection activeCell="G9" sqref="G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6" width="9.777343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1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21" ht="13.8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21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9" t="s">
        <v>7</v>
      </c>
      <c r="H3" s="60"/>
      <c r="I3" s="65" t="s">
        <v>7</v>
      </c>
      <c r="J3" s="66"/>
      <c r="K3" s="66"/>
      <c r="L3" s="66"/>
      <c r="M3" s="59" t="s">
        <v>8</v>
      </c>
      <c r="N3" s="60"/>
      <c r="O3" s="65" t="s">
        <v>8</v>
      </c>
      <c r="P3" s="66"/>
      <c r="Q3" s="66"/>
      <c r="R3" s="66"/>
      <c r="S3" s="65" t="s">
        <v>9</v>
      </c>
    </row>
    <row r="4" spans="1:21" ht="12.75" customHeight="1" x14ac:dyDescent="0.25">
      <c r="A4" s="54"/>
      <c r="B4" s="55"/>
      <c r="C4" s="55"/>
      <c r="D4" s="55"/>
      <c r="E4" s="55"/>
      <c r="F4" s="55"/>
      <c r="G4" s="61"/>
      <c r="H4" s="62"/>
      <c r="I4" s="71" t="s">
        <v>10</v>
      </c>
      <c r="J4" s="72"/>
      <c r="K4" s="72"/>
      <c r="L4" s="72"/>
      <c r="M4" s="61"/>
      <c r="N4" s="62"/>
      <c r="O4" s="71" t="s">
        <v>10</v>
      </c>
      <c r="P4" s="72"/>
      <c r="Q4" s="72"/>
      <c r="R4" s="72"/>
      <c r="S4" s="67"/>
    </row>
    <row r="5" spans="1:21" ht="25.5" customHeight="1" x14ac:dyDescent="0.25">
      <c r="A5" s="54"/>
      <c r="B5" s="55"/>
      <c r="C5" s="55"/>
      <c r="D5" s="55"/>
      <c r="E5" s="55"/>
      <c r="F5" s="55"/>
      <c r="G5" s="63"/>
      <c r="H5" s="64"/>
      <c r="I5" s="6" t="s">
        <v>11</v>
      </c>
      <c r="J5" s="6" t="s">
        <v>12</v>
      </c>
      <c r="K5" s="15" t="s">
        <v>11</v>
      </c>
      <c r="L5" s="15" t="s">
        <v>12</v>
      </c>
      <c r="M5" s="63"/>
      <c r="N5" s="64"/>
      <c r="O5" s="6" t="s">
        <v>11</v>
      </c>
      <c r="P5" s="6" t="s">
        <v>12</v>
      </c>
      <c r="Q5" s="15" t="s">
        <v>11</v>
      </c>
      <c r="R5" s="15" t="s">
        <v>12</v>
      </c>
      <c r="S5" s="67"/>
    </row>
    <row r="6" spans="1:21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48" t="s">
        <v>106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21" x14ac:dyDescent="0.25">
      <c r="A8" s="77" t="str">
        <f>"kummuliert "&amp;[1]Tabelle1!$B$1</f>
        <v>kummuliert Jan. -Apr.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21" x14ac:dyDescent="0.25">
      <c r="A9" s="2"/>
      <c r="B9" s="5" t="s">
        <v>18</v>
      </c>
      <c r="C9" s="9"/>
      <c r="D9" s="9"/>
      <c r="E9" s="9"/>
      <c r="F9" s="9"/>
      <c r="G9" s="9">
        <f>IF('2025'!G39="",'2024'!G24,IF('2025'!G54="",('2024'!G24+'2024'!G39),IF('2025'!G69="",('2024'!G24+'2024'!G39+'2024'!G54),IF('2025'!G84="",('2024'!G24+'2024'!G39+'2024'!G54+'2024'!G69),IF('2025'!G99="",('2024'!G24+'2024'!G39+'2024'!G54+'2024'!G69+'2024'!G84),IF('2025'!G114="",('2024'!G24+'2024'!G39+'2024'!G54+'2024'!G69+'2024'!G84+'2024'!G99),IF('2025'!G129="",('2024'!G24+'2024'!G39+'2024'!G54+'2024'!G69+'2024'!G84+'2024'!G99+'2024'!G114),IF('2025'!G144="",('2024'!G24+'2024'!G39+'2024'!G54+'2024'!G69+'2024'!G84+'2024'!G99+'2024'!G114+'2024'!G129),IF('2025'!G159="",('2024'!G24+'2024'!G39+'2024'!G54+'2024'!G69+'2024'!G84+'2024'!G99+'2024'!G114+'2024'!G129+'2024'!G144),IF('2025'!G174="",('2024'!G24+'2024'!G39+'2024'!G54+'2024'!G69+'2024'!G84+'2024'!G99+'2024'!G114+'2024'!G129+'2024'!G144+'2024'!G159),IF('2025'!G189="",('2024'!G24+'2024'!G39+'2024'!G54+'2024'!G69+'2024'!G84+'2024'!G99+'2024'!G114+'2024'!G129+'2024'!G144+'2024'!G159+'2024'!G174),'2024'!G24+'2024'!G39+'2024'!G54+'2024'!G69+'2024'!G84+'2024'!G99+'2024'!G114+'2024'!G129+'2024'!G144+'2024'!G159+'2024'!G174+'2024'!G189)))))))))))</f>
        <v>7034495</v>
      </c>
      <c r="H9" s="9"/>
      <c r="I9" s="9">
        <f>IF('2025'!I39="",'2024'!I24,IF('2025'!I54="",('2024'!I24+'2024'!I39),IF('2025'!I69="",('2024'!I24+'2024'!I39+'2024'!I54),IF('2025'!I84="",('2024'!I24+'2024'!I39+'2024'!I54+'2024'!I69),IF('2025'!I99="",('2024'!I24+'2024'!I39+'2024'!I54+'2024'!I69+'2024'!I84),IF('2025'!I114="",('2024'!I24+'2024'!I39+'2024'!I54+'2024'!I69+'2024'!I84+'2024'!I99),IF('2025'!I129="",('2024'!I24+'2024'!I39+'2024'!I54+'2024'!I69+'2024'!I84+'2024'!I99+'2024'!I114),IF('2025'!I144="",('2024'!I24+'2024'!I39+'2024'!I54+'2024'!I69+'2024'!I84+'2024'!I99+'2024'!I114+'2024'!I129),IF('2025'!I159="",('2024'!I24+'2024'!I39+'2024'!I54+'2024'!I69+'2024'!I84+'2024'!I99+'2024'!I114+'2024'!I129+'2024'!I144),IF('2025'!I174="",('2024'!I24+'2024'!I39+'2024'!I54+'2024'!I69+'2024'!I84+'2024'!I99+'2024'!I114+'2024'!I129+'2024'!I144+'2024'!I159),IF('2025'!I189="",('2024'!I24+'2024'!I39+'2024'!I54+'2024'!I69+'2024'!I84+'2024'!I99+'2024'!I114+'2024'!I129+'2024'!I144+'2024'!I159+'2024'!I174),'2024'!I24+'2024'!I39+'2024'!I54+'2024'!I69+'2024'!I84+'2024'!I99+'2024'!I114+'2024'!I129+'2024'!I144+'2024'!I159+'2024'!I174+'2024'!I189)))))))))))</f>
        <v>5563226</v>
      </c>
      <c r="J9" s="9">
        <f>IF('2025'!J39="",'2024'!J24,IF('2025'!J54="",('2024'!J24+'2024'!J39),IF('2025'!J69="",('2024'!J24+'2024'!J39+'2024'!J54),IF('2025'!J84="",('2024'!J24+'2024'!J39+'2024'!J54+'2024'!J69),IF('2025'!J99="",('2024'!J24+'2024'!J39+'2024'!J54+'2024'!J69+'2024'!J84),IF('2025'!J114="",('2024'!J24+'2024'!J39+'2024'!J54+'2024'!J69+'2024'!J84+'2024'!J99),IF('2025'!J129="",('2024'!J24+'2024'!J39+'2024'!J54+'2024'!J69+'2024'!J84+'2024'!J99+'2024'!J114),IF('2025'!J144="",('2024'!J24+'2024'!J39+'2024'!J54+'2024'!J69+'2024'!J84+'2024'!J99+'2024'!J114+'2024'!J129),IF('2025'!J159="",('2024'!J24+'2024'!J39+'2024'!J54+'2024'!J69+'2024'!J84+'2024'!J99+'2024'!J114+'2024'!J129+'2024'!J144),IF('2025'!J174="",('2024'!J24+'2024'!J39+'2024'!J54+'2024'!J69+'2024'!J84+'2024'!J99+'2024'!J114+'2024'!J129+'2024'!J144+'2024'!J159),IF('2025'!J189="",('2024'!J24+'2024'!J39+'2024'!J54+'2024'!J69+'2024'!J84+'2024'!J99+'2024'!J114+'2024'!J129+'2024'!J144+'2024'!J159+'2024'!J174),'2024'!J24+'2024'!J39+'2024'!J54+'2024'!J69+'2024'!J84+'2024'!J99+'2024'!J114+'2024'!J129+'2024'!J144+'2024'!J159+'2024'!J174+'2024'!J189)))))))))))</f>
        <v>1471269</v>
      </c>
      <c r="K9" s="9"/>
      <c r="L9" s="9"/>
      <c r="M9" s="9">
        <f>IF('2025'!M39="",'2024'!M24,IF('2025'!M54="",('2024'!M24+'2024'!M39),IF('2025'!M69="",('2024'!M24+'2024'!M39+'2024'!M54),IF('2025'!M84="",('2024'!M24+'2024'!M39+'2024'!M54+'2024'!M69),IF('2025'!M99="",('2024'!M24+'2024'!M39+'2024'!M54+'2024'!M69+'2024'!M84),IF('2025'!M114="",('2024'!M24+'2024'!M39+'2024'!M54+'2024'!M69+'2024'!M84+'2024'!M99),IF('2025'!M129="",('2024'!M24+'2024'!M39+'2024'!M54+'2024'!M69+'2024'!M84+'2024'!M99+'2024'!M114),IF('2025'!M144="",('2024'!M24+'2024'!M39+'2024'!M54+'2024'!M69+'2024'!M84+'2024'!M99+'2024'!M114+'2024'!M129),IF('2025'!M159="",('2024'!M24+'2024'!M39+'2024'!M54+'2024'!M69+'2024'!M84+'2024'!M99+'2024'!M114+'2024'!M129+'2024'!M144),IF('2025'!M174="",('2024'!M24+'2024'!M39+'2024'!M54+'2024'!M69+'2024'!M84+'2024'!M99+'2024'!M114+'2024'!M129+'2024'!M144+'2024'!M159),IF('2025'!M189="",('2024'!M24+'2024'!M39+'2024'!M54+'2024'!M69+'2024'!M84+'2024'!M99+'2024'!M114+'2024'!M129+'2024'!M144+'2024'!M159+'2024'!M174),'2024'!M24+'2024'!M39+'2024'!M54+'2024'!M69+'2024'!M84+'2024'!M99+'2024'!M114+'2024'!M129+'2024'!M144+'2024'!M159+'2024'!M174+'2024'!M189)))))))))))</f>
        <v>15728689</v>
      </c>
      <c r="N9" s="9"/>
      <c r="O9" s="9">
        <f>IF('2025'!O39="",'2024'!O24,IF('2025'!O54="",('2024'!O24+'2024'!O39),IF('2025'!O69="",('2024'!O24+'2024'!O39+'2024'!O54),IF('2025'!O84="",('2024'!O24+'2024'!O39+'2024'!O54+'2024'!O69),IF('2025'!O99="",('2024'!O24+'2024'!O39+'2024'!O54+'2024'!O69+'2024'!O84),IF('2025'!O114="",('2024'!O24+'2024'!O39+'2024'!O54+'2024'!O69+'2024'!O84+'2024'!O99),IF('2025'!O129="",('2024'!O24+'2024'!O39+'2024'!O54+'2024'!O69+'2024'!O84+'2024'!O99+'2024'!O114),IF('2025'!O144="",('2024'!O24+'2024'!O39+'2024'!O54+'2024'!O69+'2024'!O84+'2024'!O99+'2024'!O114+'2024'!O129),IF('2025'!O159="",('2024'!O24+'2024'!O39+'2024'!O54+'2024'!O69+'2024'!O84+'2024'!O99+'2024'!O114+'2024'!O129+'2024'!O144),IF('2025'!O174="",('2024'!O24+'2024'!O39+'2024'!O54+'2024'!O69+'2024'!O84+'2024'!O99+'2024'!O114+'2024'!O129+'2024'!O144+'2024'!O159),IF('2025'!O189="",('2024'!O24+'2024'!O39+'2024'!O54+'2024'!O69+'2024'!O84+'2024'!O99+'2024'!O114+'2024'!O129+'2024'!O144+'2024'!O159+'2024'!O174),'2024'!O24+'2024'!O39+'2024'!O54+'2024'!O69+'2024'!O84+'2024'!O99+'2024'!O114+'2024'!O129+'2024'!O144+'2024'!O159+'2024'!O174+'2024'!O189)))))))))))</f>
        <v>12722116</v>
      </c>
      <c r="P9" s="9">
        <f>IF('2025'!P39="",'2024'!P24,IF('2025'!P54="",('2024'!P24+'2024'!P39),IF('2025'!P69="",('2024'!P24+'2024'!P39+'2024'!P54),IF('2025'!P84="",('2024'!P24+'2024'!P39+'2024'!P54+'2024'!P69),IF('2025'!P99="",('2024'!P24+'2024'!P39+'2024'!P54+'2024'!P69+'2024'!P84),IF('2025'!P114="",('2024'!P24+'2024'!P39+'2024'!P54+'2024'!P69+'2024'!P84+'2024'!P99),IF('2025'!P129="",('2024'!P24+'2024'!P39+'2024'!P54+'2024'!P69+'2024'!P84+'2024'!P99+'2024'!P114),IF('2025'!P144="",('2024'!P24+'2024'!P39+'2024'!P54+'2024'!P69+'2024'!P84+'2024'!P99+'2024'!P114+'2024'!P129),IF('2025'!P159="",('2024'!P24+'2024'!P39+'2024'!P54+'2024'!P69+'2024'!P84+'2024'!P99+'2024'!P114+'2024'!P129+'2024'!P144),IF('2025'!P174="",('2024'!P24+'2024'!P39+'2024'!P54+'2024'!P69+'2024'!P84+'2024'!P99+'2024'!P114+'2024'!P129+'2024'!P144+'2024'!P159),IF('2025'!P189="",('2024'!P24+'2024'!P39+'2024'!P54+'2024'!P69+'2024'!P84+'2024'!P99+'2024'!P114+'2024'!P129+'2024'!P144+'2024'!P159+'2024'!P174),'2024'!P24+'2024'!P39+'2024'!P54+'2024'!P69+'2024'!P84+'2024'!P99+'2024'!P114+'2024'!P129+'2024'!P144+'2024'!P159+'2024'!P174+'2024'!P189)))))))))))</f>
        <v>3006573</v>
      </c>
      <c r="Q9" s="14"/>
      <c r="R9" s="14"/>
      <c r="S9" s="14">
        <f t="shared" ref="S9:S22" si="0">M9/G9</f>
        <v>2.2359371923641995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>IF('2025'!G41="",'2024'!G26,IF('2025'!G56="",('2024'!G26+'2024'!G41),IF('2025'!G71="",('2024'!G26+'2024'!G41+'2024'!G56),IF('2025'!G86="",('2024'!G26+'2024'!G41+'2024'!G56+'2024'!G71),IF('2025'!G101="",('2024'!G26+'2024'!G41+'2024'!G56+'2024'!G71+'2024'!G86),IF('2025'!G116="",('2024'!G26+'2024'!G41+'2024'!G56+'2024'!G71+'2024'!G86+'2024'!G101),IF('2025'!G131="",('2024'!G26+'2024'!G41+'2024'!G56+'2024'!G71+'2024'!G86+'2024'!G101+'2024'!G116),IF('2025'!G146="",('2024'!G26+'2024'!G41+'2024'!G56+'2024'!G71+'2024'!G86+'2024'!G101+'2024'!G116+'2024'!G131),IF('2025'!G161="",('2024'!G26+'2024'!G41+'2024'!G56+'2024'!G71+'2024'!G86+'2024'!G101+'2024'!G116+'2024'!G131+'2024'!G146),IF('2025'!G176="",('2024'!G26+'2024'!G41+'2024'!G56+'2024'!G71+'2024'!G86+'2024'!G101+'2024'!G116+'2024'!G131+'2024'!G146+'2024'!G161),IF('2025'!G191="",('2024'!G26+'2024'!G41+'2024'!G56+'2024'!G71+'2024'!G86+'2024'!G101+'2024'!G116+'2024'!G131+'2024'!G146+'2024'!G161+'2024'!G176),'2024'!G26+'2024'!G41+'2024'!G56+'2024'!G71+'2024'!G86+'2024'!G101+'2024'!G116+'2024'!G131+'2024'!G146+'2024'!G161+'2024'!G176+'2024'!G191)))))))))))</f>
        <v>350442</v>
      </c>
      <c r="H11" s="9"/>
      <c r="I11" s="9">
        <f>IF('2025'!I41="",'2024'!I26,IF('2025'!I56="",('2024'!I26+'2024'!I41),IF('2025'!I71="",('2024'!I26+'2024'!I41+'2024'!I56),IF('2025'!I86="",('2024'!I26+'2024'!I41+'2024'!I56+'2024'!I71),IF('2025'!I101="",('2024'!I26+'2024'!I41+'2024'!I56+'2024'!I71+'2024'!I86),IF('2025'!I116="",('2024'!I26+'2024'!I41+'2024'!I56+'2024'!I71+'2024'!I86+'2024'!I101),IF('2025'!I131="",('2024'!I26+'2024'!I41+'2024'!I56+'2024'!I71+'2024'!I86+'2024'!I101+'2024'!I116),IF('2025'!I146="",('2024'!I26+'2024'!I41+'2024'!I56+'2024'!I71+'2024'!I86+'2024'!I101+'2024'!I116+'2024'!I131),IF('2025'!I161="",('2024'!I26+'2024'!I41+'2024'!I56+'2024'!I71+'2024'!I86+'2024'!I101+'2024'!I116+'2024'!I131+'2024'!I146),IF('2025'!I176="",('2024'!I26+'2024'!I41+'2024'!I56+'2024'!I71+'2024'!I86+'2024'!I101+'2024'!I116+'2024'!I131+'2024'!I146+'2024'!I161),IF('2025'!I191="",('2024'!I26+'2024'!I41+'2024'!I56+'2024'!I71+'2024'!I86+'2024'!I101+'2024'!I116+'2024'!I131+'2024'!I146+'2024'!I161+'2024'!I176),'2024'!I26+'2024'!I41+'2024'!I56+'2024'!I71+'2024'!I86+'2024'!I101+'2024'!I116+'2024'!I131+'2024'!I146+'2024'!I161+'2024'!I176+'2024'!I191)))))))))))</f>
        <v>262914</v>
      </c>
      <c r="J11" s="9">
        <f>IF('2025'!J41="",'2024'!J26,IF('2025'!J56="",('2024'!J26+'2024'!J41),IF('2025'!J71="",('2024'!J26+'2024'!J41+'2024'!J56),IF('2025'!J86="",('2024'!J26+'2024'!J41+'2024'!J56+'2024'!J71),IF('2025'!J101="",('2024'!J26+'2024'!J41+'2024'!J56+'2024'!J71+'2024'!J86),IF('2025'!J116="",('2024'!J26+'2024'!J41+'2024'!J56+'2024'!J71+'2024'!J86+'2024'!J101),IF('2025'!J131="",('2024'!J26+'2024'!J41+'2024'!J56+'2024'!J71+'2024'!J86+'2024'!J101+'2024'!J116),IF('2025'!J146="",('2024'!J26+'2024'!J41+'2024'!J56+'2024'!J71+'2024'!J86+'2024'!J101+'2024'!J116+'2024'!J131),IF('2025'!J161="",('2024'!J26+'2024'!J41+'2024'!J56+'2024'!J71+'2024'!J86+'2024'!J101+'2024'!J116+'2024'!J131+'2024'!J146),IF('2025'!J176="",('2024'!J26+'2024'!J41+'2024'!J56+'2024'!J71+'2024'!J86+'2024'!J101+'2024'!J116+'2024'!J131+'2024'!J146+'2024'!J161),IF('2025'!J191="",('2024'!J26+'2024'!J41+'2024'!J56+'2024'!J71+'2024'!J86+'2024'!J101+'2024'!J116+'2024'!J131+'2024'!J146+'2024'!J161+'2024'!J176),'2024'!J26+'2024'!J41+'2024'!J56+'2024'!J71+'2024'!J86+'2024'!J101+'2024'!J116+'2024'!J131+'2024'!J146+'2024'!J161+'2024'!J176+'2024'!J191)))))))))))</f>
        <v>87528</v>
      </c>
      <c r="K11" s="9"/>
      <c r="L11" s="9"/>
      <c r="M11" s="9">
        <f>IF('2025'!M41="",'2024'!M26,IF('2025'!M56="",('2024'!M26+'2024'!M41),IF('2025'!M71="",('2024'!M26+'2024'!M41+'2024'!M56),IF('2025'!M86="",('2024'!M26+'2024'!M41+'2024'!M56+'2024'!M71),IF('2025'!M101="",('2024'!M26+'2024'!M41+'2024'!M56+'2024'!M71+'2024'!M86),IF('2025'!M116="",('2024'!M26+'2024'!M41+'2024'!M56+'2024'!M71+'2024'!M86+'2024'!M101),IF('2025'!M131="",('2024'!M26+'2024'!M41+'2024'!M56+'2024'!M71+'2024'!M86+'2024'!M101+'2024'!M116),IF('2025'!M146="",('2024'!M26+'2024'!M41+'2024'!M56+'2024'!M71+'2024'!M86+'2024'!M101+'2024'!M116+'2024'!M131),IF('2025'!M161="",('2024'!M26+'2024'!M41+'2024'!M56+'2024'!M71+'2024'!M86+'2024'!M101+'2024'!M116+'2024'!M131+'2024'!M146),IF('2025'!M176="",('2024'!M26+'2024'!M41+'2024'!M56+'2024'!M71+'2024'!M86+'2024'!M101+'2024'!M116+'2024'!M131+'2024'!M146+'2024'!M161),IF('2025'!M191="",('2024'!M26+'2024'!M41+'2024'!M56+'2024'!M71+'2024'!M86+'2024'!M101+'2024'!M116+'2024'!M131+'2024'!M146+'2024'!M161+'2024'!M176),'2024'!M26+'2024'!M41+'2024'!M56+'2024'!M71+'2024'!M86+'2024'!M101+'2024'!M116+'2024'!M131+'2024'!M146+'2024'!M161+'2024'!M176+'2024'!M191)))))))))))</f>
        <v>821569</v>
      </c>
      <c r="N11" s="9"/>
      <c r="O11" s="9">
        <f>IF('2025'!O41="",'2024'!O26,IF('2025'!O56="",('2024'!O26+'2024'!O41),IF('2025'!O71="",('2024'!O26+'2024'!O41+'2024'!O56),IF('2025'!O86="",('2024'!O26+'2024'!O41+'2024'!O56+'2024'!O71),IF('2025'!O101="",('2024'!O26+'2024'!O41+'2024'!O56+'2024'!O71+'2024'!O86),IF('2025'!O116="",('2024'!O26+'2024'!O41+'2024'!O56+'2024'!O71+'2024'!O86+'2024'!O101),IF('2025'!O131="",('2024'!O26+'2024'!O41+'2024'!O56+'2024'!O71+'2024'!O86+'2024'!O101+'2024'!O116),IF('2025'!O146="",('2024'!O26+'2024'!O41+'2024'!O56+'2024'!O71+'2024'!O86+'2024'!O101+'2024'!O116+'2024'!O131),IF('2025'!O161="",('2024'!O26+'2024'!O41+'2024'!O56+'2024'!O71+'2024'!O86+'2024'!O101+'2024'!O116+'2024'!O131+'2024'!O146),IF('2025'!O176="",('2024'!O26+'2024'!O41+'2024'!O56+'2024'!O71+'2024'!O86+'2024'!O101+'2024'!O116+'2024'!O131+'2024'!O146+'2024'!O161),IF('2025'!O191="",('2024'!O26+'2024'!O41+'2024'!O56+'2024'!O71+'2024'!O86+'2024'!O101+'2024'!O116+'2024'!O131+'2024'!O146+'2024'!O161+'2024'!O176),'2024'!O26+'2024'!O41+'2024'!O56+'2024'!O71+'2024'!O86+'2024'!O101+'2024'!O116+'2024'!O131+'2024'!O146+'2024'!O161+'2024'!O176+'2024'!O191)))))))))))</f>
        <v>647009</v>
      </c>
      <c r="P11" s="9">
        <f>IF('2025'!P41="",'2024'!P26,IF('2025'!P56="",('2024'!P26+'2024'!P41),IF('2025'!P71="",('2024'!P26+'2024'!P41+'2024'!P56),IF('2025'!P86="",('2024'!P26+'2024'!P41+'2024'!P56+'2024'!P71),IF('2025'!P101="",('2024'!P26+'2024'!P41+'2024'!P56+'2024'!P71+'2024'!P86),IF('2025'!P116="",('2024'!P26+'2024'!P41+'2024'!P56+'2024'!P71+'2024'!P86+'2024'!P101),IF('2025'!P131="",('2024'!P26+'2024'!P41+'2024'!P56+'2024'!P71+'2024'!P86+'2024'!P101+'2024'!P116),IF('2025'!P146="",('2024'!P26+'2024'!P41+'2024'!P56+'2024'!P71+'2024'!P86+'2024'!P101+'2024'!P116+'2024'!P131),IF('2025'!P161="",('2024'!P26+'2024'!P41+'2024'!P56+'2024'!P71+'2024'!P86+'2024'!P101+'2024'!P116+'2024'!P131+'2024'!P146),IF('2025'!P176="",('2024'!P26+'2024'!P41+'2024'!P56+'2024'!P71+'2024'!P86+'2024'!P101+'2024'!P116+'2024'!P131+'2024'!P146+'2024'!P161),IF('2025'!P191="",('2024'!P26+'2024'!P41+'2024'!P56+'2024'!P71+'2024'!P86+'2024'!P101+'2024'!P116+'2024'!P131+'2024'!P146+'2024'!P161+'2024'!P176),'2024'!P26+'2024'!P41+'2024'!P56+'2024'!P71+'2024'!P86+'2024'!P101+'2024'!P116+'2024'!P131+'2024'!P146+'2024'!P161+'2024'!P176+'2024'!P191)))))))))))</f>
        <v>174560</v>
      </c>
      <c r="Q11" s="14"/>
      <c r="R11" s="14"/>
      <c r="S11" s="14">
        <f t="shared" si="0"/>
        <v>2.3443793837496649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>IF('2025'!G42="",'2024'!G27,IF('2025'!G57="",('2024'!G27+'2024'!G42),IF('2025'!G72="",('2024'!G27+'2024'!G42+'2024'!G57),IF('2025'!G87="",('2024'!G27+'2024'!G42+'2024'!G57+'2024'!G72),IF('2025'!G102="",('2024'!G27+'2024'!G42+'2024'!G57+'2024'!G72+'2024'!G87),IF('2025'!G117="",('2024'!G27+'2024'!G42+'2024'!G57+'2024'!G72+'2024'!G87+'2024'!G102),IF('2025'!G132="",('2024'!G27+'2024'!G42+'2024'!G57+'2024'!G72+'2024'!G87+'2024'!G102+'2024'!G117),IF('2025'!G147="",('2024'!G27+'2024'!G42+'2024'!G57+'2024'!G72+'2024'!G87+'2024'!G102+'2024'!G117+'2024'!G132),IF('2025'!G162="",('2024'!G27+'2024'!G42+'2024'!G57+'2024'!G72+'2024'!G87+'2024'!G102+'2024'!G117+'2024'!G132+'2024'!G147),IF('2025'!G177="",('2024'!G27+'2024'!G42+'2024'!G57+'2024'!G72+'2024'!G87+'2024'!G102+'2024'!G117+'2024'!G132+'2024'!G147+'2024'!G162),IF('2025'!G192="",('2024'!G27+'2024'!G42+'2024'!G57+'2024'!G72+'2024'!G87+'2024'!G102+'2024'!G117+'2024'!G132+'2024'!G147+'2024'!G162+'2024'!G177),'2024'!G27+'2024'!G42+'2024'!G57+'2024'!G72+'2024'!G87+'2024'!G102+'2024'!G117+'2024'!G132+'2024'!G147+'2024'!G162+'2024'!G177+'2024'!G192)))))))))))</f>
        <v>561567</v>
      </c>
      <c r="H12" s="9"/>
      <c r="I12" s="9">
        <f>IF('2025'!I42="",'2024'!I27,IF('2025'!I57="",('2024'!I27+'2024'!I42),IF('2025'!I72="",('2024'!I27+'2024'!I42+'2024'!I57),IF('2025'!I87="",('2024'!I27+'2024'!I42+'2024'!I57+'2024'!I72),IF('2025'!I102="",('2024'!I27+'2024'!I42+'2024'!I57+'2024'!I72+'2024'!I87),IF('2025'!I117="",('2024'!I27+'2024'!I42+'2024'!I57+'2024'!I72+'2024'!I87+'2024'!I102),IF('2025'!I132="",('2024'!I27+'2024'!I42+'2024'!I57+'2024'!I72+'2024'!I87+'2024'!I102+'2024'!I117),IF('2025'!I147="",('2024'!I27+'2024'!I42+'2024'!I57+'2024'!I72+'2024'!I87+'2024'!I102+'2024'!I117+'2024'!I132),IF('2025'!I162="",('2024'!I27+'2024'!I42+'2024'!I57+'2024'!I72+'2024'!I87+'2024'!I102+'2024'!I117+'2024'!I132+'2024'!I147),IF('2025'!I177="",('2024'!I27+'2024'!I42+'2024'!I57+'2024'!I72+'2024'!I87+'2024'!I102+'2024'!I117+'2024'!I132+'2024'!I147+'2024'!I162),IF('2025'!I192="",('2024'!I27+'2024'!I42+'2024'!I57+'2024'!I72+'2024'!I87+'2024'!I102+'2024'!I117+'2024'!I132+'2024'!I147+'2024'!I162+'2024'!I177),'2024'!I27+'2024'!I42+'2024'!I57+'2024'!I72+'2024'!I87+'2024'!I102+'2024'!I117+'2024'!I132+'2024'!I147+'2024'!I162+'2024'!I177+'2024'!I192)))))))))))</f>
        <v>468448</v>
      </c>
      <c r="J12" s="9">
        <f>IF('2025'!J42="",'2024'!J27,IF('2025'!J57="",('2024'!J27+'2024'!J42),IF('2025'!J72="",('2024'!J27+'2024'!J42+'2024'!J57),IF('2025'!J87="",('2024'!J27+'2024'!J42+'2024'!J57+'2024'!J72),IF('2025'!J102="",('2024'!J27+'2024'!J42+'2024'!J57+'2024'!J72+'2024'!J87),IF('2025'!J117="",('2024'!J27+'2024'!J42+'2024'!J57+'2024'!J72+'2024'!J87+'2024'!J102),IF('2025'!J132="",('2024'!J27+'2024'!J42+'2024'!J57+'2024'!J72+'2024'!J87+'2024'!J102+'2024'!J117),IF('2025'!J147="",('2024'!J27+'2024'!J42+'2024'!J57+'2024'!J72+'2024'!J87+'2024'!J102+'2024'!J117+'2024'!J132),IF('2025'!J162="",('2024'!J27+'2024'!J42+'2024'!J57+'2024'!J72+'2024'!J87+'2024'!J102+'2024'!J117+'2024'!J132+'2024'!J147),IF('2025'!J177="",('2024'!J27+'2024'!J42+'2024'!J57+'2024'!J72+'2024'!J87+'2024'!J102+'2024'!J117+'2024'!J132+'2024'!J147+'2024'!J162),IF('2025'!J192="",('2024'!J27+'2024'!J42+'2024'!J57+'2024'!J72+'2024'!J87+'2024'!J102+'2024'!J117+'2024'!J132+'2024'!J147+'2024'!J162+'2024'!J177),'2024'!J27+'2024'!J42+'2024'!J57+'2024'!J72+'2024'!J87+'2024'!J102+'2024'!J117+'2024'!J132+'2024'!J147+'2024'!J162+'2024'!J177+'2024'!J192)))))))))))</f>
        <v>93119</v>
      </c>
      <c r="K12" s="9"/>
      <c r="L12" s="9"/>
      <c r="M12" s="9">
        <f>IF('2025'!M42="",'2024'!M27,IF('2025'!M57="",('2024'!M27+'2024'!M42),IF('2025'!M72="",('2024'!M27+'2024'!M42+'2024'!M57),IF('2025'!M87="",('2024'!M27+'2024'!M42+'2024'!M57+'2024'!M72),IF('2025'!M102="",('2024'!M27+'2024'!M42+'2024'!M57+'2024'!M72+'2024'!M87),IF('2025'!M117="",('2024'!M27+'2024'!M42+'2024'!M57+'2024'!M72+'2024'!M87+'2024'!M102),IF('2025'!M132="",('2024'!M27+'2024'!M42+'2024'!M57+'2024'!M72+'2024'!M87+'2024'!M102+'2024'!M117),IF('2025'!M147="",('2024'!M27+'2024'!M42+'2024'!M57+'2024'!M72+'2024'!M87+'2024'!M102+'2024'!M117+'2024'!M132),IF('2025'!M162="",('2024'!M27+'2024'!M42+'2024'!M57+'2024'!M72+'2024'!M87+'2024'!M102+'2024'!M117+'2024'!M132+'2024'!M147),IF('2025'!M177="",('2024'!M27+'2024'!M42+'2024'!M57+'2024'!M72+'2024'!M87+'2024'!M102+'2024'!M117+'2024'!M132+'2024'!M147+'2024'!M162),IF('2025'!M192="",('2024'!M27+'2024'!M42+'2024'!M57+'2024'!M72+'2024'!M87+'2024'!M102+'2024'!M117+'2024'!M132+'2024'!M147+'2024'!M162+'2024'!M177),'2024'!M27+'2024'!M42+'2024'!M57+'2024'!M72+'2024'!M87+'2024'!M102+'2024'!M117+'2024'!M132+'2024'!M147+'2024'!M162+'2024'!M177+'2024'!M192)))))))))))</f>
        <v>1279364</v>
      </c>
      <c r="N12" s="9"/>
      <c r="O12" s="9">
        <f>IF('2025'!O42="",'2024'!O27,IF('2025'!O57="",('2024'!O27+'2024'!O42),IF('2025'!O72="",('2024'!O27+'2024'!O42+'2024'!O57),IF('2025'!O87="",('2024'!O27+'2024'!O42+'2024'!O57+'2024'!O72),IF('2025'!O102="",('2024'!O27+'2024'!O42+'2024'!O57+'2024'!O72+'2024'!O87),IF('2025'!O117="",('2024'!O27+'2024'!O42+'2024'!O57+'2024'!O72+'2024'!O87+'2024'!O102),IF('2025'!O132="",('2024'!O27+'2024'!O42+'2024'!O57+'2024'!O72+'2024'!O87+'2024'!O102+'2024'!O117),IF('2025'!O147="",('2024'!O27+'2024'!O42+'2024'!O57+'2024'!O72+'2024'!O87+'2024'!O102+'2024'!O117+'2024'!O132),IF('2025'!O162="",('2024'!O27+'2024'!O42+'2024'!O57+'2024'!O72+'2024'!O87+'2024'!O102+'2024'!O117+'2024'!O132+'2024'!O147),IF('2025'!O177="",('2024'!O27+'2024'!O42+'2024'!O57+'2024'!O72+'2024'!O87+'2024'!O102+'2024'!O117+'2024'!O132+'2024'!O147+'2024'!O162),IF('2025'!O192="",('2024'!O27+'2024'!O42+'2024'!O57+'2024'!O72+'2024'!O87+'2024'!O102+'2024'!O117+'2024'!O132+'2024'!O147+'2024'!O162+'2024'!O177),'2024'!O27+'2024'!O42+'2024'!O57+'2024'!O72+'2024'!O87+'2024'!O102+'2024'!O117+'2024'!O132+'2024'!O147+'2024'!O162+'2024'!O177+'2024'!O192)))))))))))</f>
        <v>1088268</v>
      </c>
      <c r="P12" s="9">
        <f>IF('2025'!P42="",'2024'!P27,IF('2025'!P57="",('2024'!P27+'2024'!P42),IF('2025'!P72="",('2024'!P27+'2024'!P42+'2024'!P57),IF('2025'!P87="",('2024'!P27+'2024'!P42+'2024'!P57+'2024'!P72),IF('2025'!P102="",('2024'!P27+'2024'!P42+'2024'!P57+'2024'!P72+'2024'!P87),IF('2025'!P117="",('2024'!P27+'2024'!P42+'2024'!P57+'2024'!P72+'2024'!P87+'2024'!P102),IF('2025'!P132="",('2024'!P27+'2024'!P42+'2024'!P57+'2024'!P72+'2024'!P87+'2024'!P102+'2024'!P117),IF('2025'!P147="",('2024'!P27+'2024'!P42+'2024'!P57+'2024'!P72+'2024'!P87+'2024'!P102+'2024'!P117+'2024'!P132),IF('2025'!P162="",('2024'!P27+'2024'!P42+'2024'!P57+'2024'!P72+'2024'!P87+'2024'!P102+'2024'!P117+'2024'!P132+'2024'!P147),IF('2025'!P177="",('2024'!P27+'2024'!P42+'2024'!P57+'2024'!P72+'2024'!P87+'2024'!P102+'2024'!P117+'2024'!P132+'2024'!P147+'2024'!P162),IF('2025'!P192="",('2024'!P27+'2024'!P42+'2024'!P57+'2024'!P72+'2024'!P87+'2024'!P102+'2024'!P117+'2024'!P132+'2024'!P147+'2024'!P162+'2024'!P177),'2024'!P27+'2024'!P42+'2024'!P57+'2024'!P72+'2024'!P87+'2024'!P102+'2024'!P117+'2024'!P132+'2024'!P147+'2024'!P162+'2024'!P177+'2024'!P192)))))))))))</f>
        <v>191096</v>
      </c>
      <c r="Q12" s="14"/>
      <c r="R12" s="14"/>
      <c r="S12" s="14">
        <f t="shared" si="0"/>
        <v>2.2782036693751593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>IF('2025'!G43="",'2024'!G28,IF('2025'!G58="",('2024'!G28+'2024'!G43),IF('2025'!G73="",('2024'!G28+'2024'!G43+'2024'!G58),IF('2025'!G88="",('2024'!G28+'2024'!G43+'2024'!G58+'2024'!G73),IF('2025'!G103="",('2024'!G28+'2024'!G43+'2024'!G58+'2024'!G73+'2024'!G88),IF('2025'!G118="",('2024'!G28+'2024'!G43+'2024'!G58+'2024'!G73+'2024'!G88+'2024'!G103),IF('2025'!G133="",('2024'!G28+'2024'!G43+'2024'!G58+'2024'!G73+'2024'!G88+'2024'!G103+'2024'!G118),IF('2025'!G148="",('2024'!G28+'2024'!G43+'2024'!G58+'2024'!G73+'2024'!G88+'2024'!G103+'2024'!G118+'2024'!G133),IF('2025'!G163="",('2024'!G28+'2024'!G43+'2024'!G58+'2024'!G73+'2024'!G88+'2024'!G103+'2024'!G118+'2024'!G133+'2024'!G148),IF('2025'!G178="",('2024'!G28+'2024'!G43+'2024'!G58+'2024'!G73+'2024'!G88+'2024'!G103+'2024'!G118+'2024'!G133+'2024'!G148+'2024'!G163),IF('2025'!G193="",('2024'!G28+'2024'!G43+'2024'!G58+'2024'!G73+'2024'!G88+'2024'!G103+'2024'!G118+'2024'!G133+'2024'!G148+'2024'!G163+'2024'!G178),'2024'!G28+'2024'!G43+'2024'!G58+'2024'!G73+'2024'!G88+'2024'!G103+'2024'!G118+'2024'!G133+'2024'!G148+'2024'!G163+'2024'!G178+'2024'!G193)))))))))))</f>
        <v>501491</v>
      </c>
      <c r="H13" s="9"/>
      <c r="I13" s="9">
        <f>IF('2025'!I43="",'2024'!I28,IF('2025'!I58="",('2024'!I28+'2024'!I43),IF('2025'!I73="",('2024'!I28+'2024'!I43+'2024'!I58),IF('2025'!I88="",('2024'!I28+'2024'!I43+'2024'!I58+'2024'!I73),IF('2025'!I103="",('2024'!I28+'2024'!I43+'2024'!I58+'2024'!I73+'2024'!I88),IF('2025'!I118="",('2024'!I28+'2024'!I43+'2024'!I58+'2024'!I73+'2024'!I88+'2024'!I103),IF('2025'!I133="",('2024'!I28+'2024'!I43+'2024'!I58+'2024'!I73+'2024'!I88+'2024'!I103+'2024'!I118),IF('2025'!I148="",('2024'!I28+'2024'!I43+'2024'!I58+'2024'!I73+'2024'!I88+'2024'!I103+'2024'!I118+'2024'!I133),IF('2025'!I163="",('2024'!I28+'2024'!I43+'2024'!I58+'2024'!I73+'2024'!I88+'2024'!I103+'2024'!I118+'2024'!I133+'2024'!I148),IF('2025'!I178="",('2024'!I28+'2024'!I43+'2024'!I58+'2024'!I73+'2024'!I88+'2024'!I103+'2024'!I118+'2024'!I133+'2024'!I148+'2024'!I163),IF('2025'!I193="",('2024'!I28+'2024'!I43+'2024'!I58+'2024'!I73+'2024'!I88+'2024'!I103+'2024'!I118+'2024'!I133+'2024'!I148+'2024'!I163+'2024'!I178),'2024'!I28+'2024'!I43+'2024'!I58+'2024'!I73+'2024'!I88+'2024'!I103+'2024'!I118+'2024'!I133+'2024'!I148+'2024'!I163+'2024'!I178+'2024'!I193)))))))))))</f>
        <v>442527</v>
      </c>
      <c r="J13" s="9">
        <f>IF('2025'!J43="",'2024'!J28,IF('2025'!J58="",('2024'!J28+'2024'!J43),IF('2025'!J73="",('2024'!J28+'2024'!J43+'2024'!J58),IF('2025'!J88="",('2024'!J28+'2024'!J43+'2024'!J58+'2024'!J73),IF('2025'!J103="",('2024'!J28+'2024'!J43+'2024'!J58+'2024'!J73+'2024'!J88),IF('2025'!J118="",('2024'!J28+'2024'!J43+'2024'!J58+'2024'!J73+'2024'!J88+'2024'!J103),IF('2025'!J133="",('2024'!J28+'2024'!J43+'2024'!J58+'2024'!J73+'2024'!J88+'2024'!J103+'2024'!J118),IF('2025'!J148="",('2024'!J28+'2024'!J43+'2024'!J58+'2024'!J73+'2024'!J88+'2024'!J103+'2024'!J118+'2024'!J133),IF('2025'!J163="",('2024'!J28+'2024'!J43+'2024'!J58+'2024'!J73+'2024'!J88+'2024'!J103+'2024'!J118+'2024'!J133+'2024'!J148),IF('2025'!J178="",('2024'!J28+'2024'!J43+'2024'!J58+'2024'!J73+'2024'!J88+'2024'!J103+'2024'!J118+'2024'!J133+'2024'!J148+'2024'!J163),IF('2025'!J193="",('2024'!J28+'2024'!J43+'2024'!J58+'2024'!J73+'2024'!J88+'2024'!J103+'2024'!J118+'2024'!J133+'2024'!J148+'2024'!J163+'2024'!J178),'2024'!J28+'2024'!J43+'2024'!J58+'2024'!J73+'2024'!J88+'2024'!J103+'2024'!J118+'2024'!J133+'2024'!J148+'2024'!J163+'2024'!J178+'2024'!J193)))))))))))</f>
        <v>58964</v>
      </c>
      <c r="K13" s="9"/>
      <c r="L13" s="9"/>
      <c r="M13" s="9">
        <f>IF('2025'!M43="",'2024'!M28,IF('2025'!M58="",('2024'!M28+'2024'!M43),IF('2025'!M73="",('2024'!M28+'2024'!M43+'2024'!M58),IF('2025'!M88="",('2024'!M28+'2024'!M43+'2024'!M58+'2024'!M73),IF('2025'!M103="",('2024'!M28+'2024'!M43+'2024'!M58+'2024'!M73+'2024'!M88),IF('2025'!M118="",('2024'!M28+'2024'!M43+'2024'!M58+'2024'!M73+'2024'!M88+'2024'!M103),IF('2025'!M133="",('2024'!M28+'2024'!M43+'2024'!M58+'2024'!M73+'2024'!M88+'2024'!M103+'2024'!M118),IF('2025'!M148="",('2024'!M28+'2024'!M43+'2024'!M58+'2024'!M73+'2024'!M88+'2024'!M103+'2024'!M118+'2024'!M133),IF('2025'!M163="",('2024'!M28+'2024'!M43+'2024'!M58+'2024'!M73+'2024'!M88+'2024'!M103+'2024'!M118+'2024'!M133+'2024'!M148),IF('2025'!M178="",('2024'!M28+'2024'!M43+'2024'!M58+'2024'!M73+'2024'!M88+'2024'!M103+'2024'!M118+'2024'!M133+'2024'!M148+'2024'!M163),IF('2025'!M193="",('2024'!M28+'2024'!M43+'2024'!M58+'2024'!M73+'2024'!M88+'2024'!M103+'2024'!M118+'2024'!M133+'2024'!M148+'2024'!M163+'2024'!M178),'2024'!M28+'2024'!M43+'2024'!M58+'2024'!M73+'2024'!M88+'2024'!M103+'2024'!M118+'2024'!M133+'2024'!M148+'2024'!M163+'2024'!M178+'2024'!M193)))))))))))</f>
        <v>1276642</v>
      </c>
      <c r="N13" s="9"/>
      <c r="O13" s="9">
        <f>IF('2025'!O43="",'2024'!O28,IF('2025'!O58="",('2024'!O28+'2024'!O43),IF('2025'!O73="",('2024'!O28+'2024'!O43+'2024'!O58),IF('2025'!O88="",('2024'!O28+'2024'!O43+'2024'!O58+'2024'!O73),IF('2025'!O103="",('2024'!O28+'2024'!O43+'2024'!O58+'2024'!O73+'2024'!O88),IF('2025'!O118="",('2024'!O28+'2024'!O43+'2024'!O58+'2024'!O73+'2024'!O88+'2024'!O103),IF('2025'!O133="",('2024'!O28+'2024'!O43+'2024'!O58+'2024'!O73+'2024'!O88+'2024'!O103+'2024'!O118),IF('2025'!O148="",('2024'!O28+'2024'!O43+'2024'!O58+'2024'!O73+'2024'!O88+'2024'!O103+'2024'!O118+'2024'!O133),IF('2025'!O163="",('2024'!O28+'2024'!O43+'2024'!O58+'2024'!O73+'2024'!O88+'2024'!O103+'2024'!O118+'2024'!O133+'2024'!O148),IF('2025'!O178="",('2024'!O28+'2024'!O43+'2024'!O58+'2024'!O73+'2024'!O88+'2024'!O103+'2024'!O118+'2024'!O133+'2024'!O148+'2024'!O163),IF('2025'!O193="",('2024'!O28+'2024'!O43+'2024'!O58+'2024'!O73+'2024'!O88+'2024'!O103+'2024'!O118+'2024'!O133+'2024'!O148+'2024'!O163+'2024'!O178),'2024'!O28+'2024'!O43+'2024'!O58+'2024'!O73+'2024'!O88+'2024'!O103+'2024'!O118+'2024'!O133+'2024'!O148+'2024'!O163+'2024'!O178+'2024'!O193)))))))))))</f>
        <v>1139009</v>
      </c>
      <c r="P13" s="9">
        <f>IF('2025'!P43="",'2024'!P28,IF('2025'!P58="",('2024'!P28+'2024'!P43),IF('2025'!P73="",('2024'!P28+'2024'!P43+'2024'!P58),IF('2025'!P88="",('2024'!P28+'2024'!P43+'2024'!P58+'2024'!P73),IF('2025'!P103="",('2024'!P28+'2024'!P43+'2024'!P58+'2024'!P73+'2024'!P88),IF('2025'!P118="",('2024'!P28+'2024'!P43+'2024'!P58+'2024'!P73+'2024'!P88+'2024'!P103),IF('2025'!P133="",('2024'!P28+'2024'!P43+'2024'!P58+'2024'!P73+'2024'!P88+'2024'!P103+'2024'!P118),IF('2025'!P148="",('2024'!P28+'2024'!P43+'2024'!P58+'2024'!P73+'2024'!P88+'2024'!P103+'2024'!P118+'2024'!P133),IF('2025'!P163="",('2024'!P28+'2024'!P43+'2024'!P58+'2024'!P73+'2024'!P88+'2024'!P103+'2024'!P118+'2024'!P133+'2024'!P148),IF('2025'!P178="",('2024'!P28+'2024'!P43+'2024'!P58+'2024'!P73+'2024'!P88+'2024'!P103+'2024'!P118+'2024'!P133+'2024'!P148+'2024'!P163),IF('2025'!P193="",('2024'!P28+'2024'!P43+'2024'!P58+'2024'!P73+'2024'!P88+'2024'!P103+'2024'!P118+'2024'!P133+'2024'!P148+'2024'!P163+'2024'!P178),'2024'!P28+'2024'!P43+'2024'!P58+'2024'!P73+'2024'!P88+'2024'!P103+'2024'!P118+'2024'!P133+'2024'!P148+'2024'!P163+'2024'!P178+'2024'!P193)))))))))))</f>
        <v>137633</v>
      </c>
      <c r="Q13" s="14"/>
      <c r="R13" s="14"/>
      <c r="S13" s="14">
        <f t="shared" si="0"/>
        <v>2.5456927442366863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>IF('2025'!G44="",'2024'!G29,IF('2025'!G59="",('2024'!G29+'2024'!G44),IF('2025'!G74="",('2024'!G29+'2024'!G44+'2024'!G59),IF('2025'!G89="",('2024'!G29+'2024'!G44+'2024'!G59+'2024'!G74),IF('2025'!G104="",('2024'!G29+'2024'!G44+'2024'!G59+'2024'!G74+'2024'!G89),IF('2025'!G119="",('2024'!G29+'2024'!G44+'2024'!G59+'2024'!G74+'2024'!G89+'2024'!G104),IF('2025'!G134="",('2024'!G29+'2024'!G44+'2024'!G59+'2024'!G74+'2024'!G89+'2024'!G104+'2024'!G119),IF('2025'!G149="",('2024'!G29+'2024'!G44+'2024'!G59+'2024'!G74+'2024'!G89+'2024'!G104+'2024'!G119+'2024'!G134),IF('2025'!G164="",('2024'!G29+'2024'!G44+'2024'!G59+'2024'!G74+'2024'!G89+'2024'!G104+'2024'!G119+'2024'!G134+'2024'!G149),IF('2025'!G179="",('2024'!G29+'2024'!G44+'2024'!G59+'2024'!G74+'2024'!G89+'2024'!G104+'2024'!G119+'2024'!G134+'2024'!G149+'2024'!G164),IF('2025'!G194="",('2024'!G29+'2024'!G44+'2024'!G59+'2024'!G74+'2024'!G89+'2024'!G104+'2024'!G119+'2024'!G134+'2024'!G149+'2024'!G164+'2024'!G179),'2024'!G29+'2024'!G44+'2024'!G59+'2024'!G74+'2024'!G89+'2024'!G104+'2024'!G119+'2024'!G134+'2024'!G149+'2024'!G164+'2024'!G179+'2024'!G194)))))))))))</f>
        <v>550103</v>
      </c>
      <c r="H14" s="9"/>
      <c r="I14" s="9">
        <f>IF('2025'!I44="",'2024'!I29,IF('2025'!I59="",('2024'!I29+'2024'!I44),IF('2025'!I74="",('2024'!I29+'2024'!I44+'2024'!I59),IF('2025'!I89="",('2024'!I29+'2024'!I44+'2024'!I59+'2024'!I74),IF('2025'!I104="",('2024'!I29+'2024'!I44+'2024'!I59+'2024'!I74+'2024'!I89),IF('2025'!I119="",('2024'!I29+'2024'!I44+'2024'!I59+'2024'!I74+'2024'!I89+'2024'!I104),IF('2025'!I134="",('2024'!I29+'2024'!I44+'2024'!I59+'2024'!I74+'2024'!I89+'2024'!I104+'2024'!I119),IF('2025'!I149="",('2024'!I29+'2024'!I44+'2024'!I59+'2024'!I74+'2024'!I89+'2024'!I104+'2024'!I119+'2024'!I134),IF('2025'!I164="",('2024'!I29+'2024'!I44+'2024'!I59+'2024'!I74+'2024'!I89+'2024'!I104+'2024'!I119+'2024'!I134+'2024'!I149),IF('2025'!I179="",('2024'!I29+'2024'!I44+'2024'!I59+'2024'!I74+'2024'!I89+'2024'!I104+'2024'!I119+'2024'!I134+'2024'!I149+'2024'!I164),IF('2025'!I194="",('2024'!I29+'2024'!I44+'2024'!I59+'2024'!I74+'2024'!I89+'2024'!I104+'2024'!I119+'2024'!I134+'2024'!I149+'2024'!I164+'2024'!I179),'2024'!I29+'2024'!I44+'2024'!I59+'2024'!I74+'2024'!I89+'2024'!I104+'2024'!I119+'2024'!I134+'2024'!I149+'2024'!I164+'2024'!I179+'2024'!I194)))))))))))</f>
        <v>502898</v>
      </c>
      <c r="J14" s="9">
        <f>IF('2025'!J44="",'2024'!J29,IF('2025'!J59="",('2024'!J29+'2024'!J44),IF('2025'!J74="",('2024'!J29+'2024'!J44+'2024'!J59),IF('2025'!J89="",('2024'!J29+'2024'!J44+'2024'!J59+'2024'!J74),IF('2025'!J104="",('2024'!J29+'2024'!J44+'2024'!J59+'2024'!J74+'2024'!J89),IF('2025'!J119="",('2024'!J29+'2024'!J44+'2024'!J59+'2024'!J74+'2024'!J89+'2024'!J104),IF('2025'!J134="",('2024'!J29+'2024'!J44+'2024'!J59+'2024'!J74+'2024'!J89+'2024'!J104+'2024'!J119),IF('2025'!J149="",('2024'!J29+'2024'!J44+'2024'!J59+'2024'!J74+'2024'!J89+'2024'!J104+'2024'!J119+'2024'!J134),IF('2025'!J164="",('2024'!J29+'2024'!J44+'2024'!J59+'2024'!J74+'2024'!J89+'2024'!J104+'2024'!J119+'2024'!J134+'2024'!J149),IF('2025'!J179="",('2024'!J29+'2024'!J44+'2024'!J59+'2024'!J74+'2024'!J89+'2024'!J104+'2024'!J119+'2024'!J134+'2024'!J149+'2024'!J164),IF('2025'!J194="",('2024'!J29+'2024'!J44+'2024'!J59+'2024'!J74+'2024'!J89+'2024'!J104+'2024'!J119+'2024'!J134+'2024'!J149+'2024'!J164+'2024'!J179),'2024'!J29+'2024'!J44+'2024'!J59+'2024'!J74+'2024'!J89+'2024'!J104+'2024'!J119+'2024'!J134+'2024'!J149+'2024'!J164+'2024'!J179+'2024'!J194)))))))))))</f>
        <v>47205</v>
      </c>
      <c r="K14" s="9"/>
      <c r="L14" s="9"/>
      <c r="M14" s="9">
        <f>IF('2025'!M44="",'2024'!M29,IF('2025'!M59="",('2024'!M29+'2024'!M44),IF('2025'!M74="",('2024'!M29+'2024'!M44+'2024'!M59),IF('2025'!M89="",('2024'!M29+'2024'!M44+'2024'!M59+'2024'!M74),IF('2025'!M104="",('2024'!M29+'2024'!M44+'2024'!M59+'2024'!M74+'2024'!M89),IF('2025'!M119="",('2024'!M29+'2024'!M44+'2024'!M59+'2024'!M74+'2024'!M89+'2024'!M104),IF('2025'!M134="",('2024'!M29+'2024'!M44+'2024'!M59+'2024'!M74+'2024'!M89+'2024'!M104+'2024'!M119),IF('2025'!M149="",('2024'!M29+'2024'!M44+'2024'!M59+'2024'!M74+'2024'!M89+'2024'!M104+'2024'!M119+'2024'!M134),IF('2025'!M164="",('2024'!M29+'2024'!M44+'2024'!M59+'2024'!M74+'2024'!M89+'2024'!M104+'2024'!M119+'2024'!M134+'2024'!M149),IF('2025'!M179="",('2024'!M29+'2024'!M44+'2024'!M59+'2024'!M74+'2024'!M89+'2024'!M104+'2024'!M119+'2024'!M134+'2024'!M149+'2024'!M164),IF('2025'!M194="",('2024'!M29+'2024'!M44+'2024'!M59+'2024'!M74+'2024'!M89+'2024'!M104+'2024'!M119+'2024'!M134+'2024'!M149+'2024'!M164+'2024'!M179),'2024'!M29+'2024'!M44+'2024'!M59+'2024'!M74+'2024'!M89+'2024'!M104+'2024'!M119+'2024'!M134+'2024'!M149+'2024'!M164+'2024'!M179+'2024'!M194)))))))))))</f>
        <v>1940605</v>
      </c>
      <c r="N14" s="9"/>
      <c r="O14" s="9">
        <f>IF('2025'!O44="",'2024'!O29,IF('2025'!O59="",('2024'!O29+'2024'!O44),IF('2025'!O74="",('2024'!O29+'2024'!O44+'2024'!O59),IF('2025'!O89="",('2024'!O29+'2024'!O44+'2024'!O59+'2024'!O74),IF('2025'!O104="",('2024'!O29+'2024'!O44+'2024'!O59+'2024'!O74+'2024'!O89),IF('2025'!O119="",('2024'!O29+'2024'!O44+'2024'!O59+'2024'!O74+'2024'!O89+'2024'!O104),IF('2025'!O134="",('2024'!O29+'2024'!O44+'2024'!O59+'2024'!O74+'2024'!O89+'2024'!O104+'2024'!O119),IF('2025'!O149="",('2024'!O29+'2024'!O44+'2024'!O59+'2024'!O74+'2024'!O89+'2024'!O104+'2024'!O119+'2024'!O134),IF('2025'!O164="",('2024'!O29+'2024'!O44+'2024'!O59+'2024'!O74+'2024'!O89+'2024'!O104+'2024'!O119+'2024'!O134+'2024'!O149),IF('2025'!O179="",('2024'!O29+'2024'!O44+'2024'!O59+'2024'!O74+'2024'!O89+'2024'!O104+'2024'!O119+'2024'!O134+'2024'!O149+'2024'!O164),IF('2025'!O194="",('2024'!O29+'2024'!O44+'2024'!O59+'2024'!O74+'2024'!O89+'2024'!O104+'2024'!O119+'2024'!O134+'2024'!O149+'2024'!O164+'2024'!O179),'2024'!O29+'2024'!O44+'2024'!O59+'2024'!O74+'2024'!O89+'2024'!O104+'2024'!O119+'2024'!O134+'2024'!O149+'2024'!O164+'2024'!O179+'2024'!O194)))))))))))</f>
        <v>1817499</v>
      </c>
      <c r="P14" s="9">
        <f>IF('2025'!P44="",'2024'!P29,IF('2025'!P59="",('2024'!P29+'2024'!P44),IF('2025'!P74="",('2024'!P29+'2024'!P44+'2024'!P59),IF('2025'!P89="",('2024'!P29+'2024'!P44+'2024'!P59+'2024'!P74),IF('2025'!P104="",('2024'!P29+'2024'!P44+'2024'!P59+'2024'!P74+'2024'!P89),IF('2025'!P119="",('2024'!P29+'2024'!P44+'2024'!P59+'2024'!P74+'2024'!P89+'2024'!P104),IF('2025'!P134="",('2024'!P29+'2024'!P44+'2024'!P59+'2024'!P74+'2024'!P89+'2024'!P104+'2024'!P119),IF('2025'!P149="",('2024'!P29+'2024'!P44+'2024'!P59+'2024'!P74+'2024'!P89+'2024'!P104+'2024'!P119+'2024'!P134),IF('2025'!P164="",('2024'!P29+'2024'!P44+'2024'!P59+'2024'!P74+'2024'!P89+'2024'!P104+'2024'!P119+'2024'!P134+'2024'!P149),IF('2025'!P179="",('2024'!P29+'2024'!P44+'2024'!P59+'2024'!P74+'2024'!P89+'2024'!P104+'2024'!P119+'2024'!P134+'2024'!P149+'2024'!P164),IF('2025'!P194="",('2024'!P29+'2024'!P44+'2024'!P59+'2024'!P74+'2024'!P89+'2024'!P104+'2024'!P119+'2024'!P134+'2024'!P149+'2024'!P164+'2024'!P179),'2024'!P29+'2024'!P44+'2024'!P59+'2024'!P74+'2024'!P89+'2024'!P104+'2024'!P119+'2024'!P134+'2024'!P149+'2024'!P164+'2024'!P179+'2024'!P194)))))))))))</f>
        <v>123106</v>
      </c>
      <c r="Q14" s="14"/>
      <c r="R14" s="14"/>
      <c r="S14" s="14">
        <f t="shared" si="0"/>
        <v>3.5277120830099089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>IF('2025'!G45="",'2024'!G30,IF('2025'!G60="",('2024'!G30+'2024'!G45),IF('2025'!G75="",('2024'!G30+'2024'!G45+'2024'!G60),IF('2025'!G90="",('2024'!G30+'2024'!G45+'2024'!G60+'2024'!G75),IF('2025'!G105="",('2024'!G30+'2024'!G45+'2024'!G60+'2024'!G75+'2024'!G90),IF('2025'!G120="",('2024'!G30+'2024'!G45+'2024'!G60+'2024'!G75+'2024'!G90+'2024'!G105),IF('2025'!G135="",('2024'!G30+'2024'!G45+'2024'!G60+'2024'!G75+'2024'!G90+'2024'!G105+'2024'!G120),IF('2025'!G150="",('2024'!G30+'2024'!G45+'2024'!G60+'2024'!G75+'2024'!G90+'2024'!G105+'2024'!G120+'2024'!G135),IF('2025'!G165="",('2024'!G30+'2024'!G45+'2024'!G60+'2024'!G75+'2024'!G90+'2024'!G105+'2024'!G120+'2024'!G135+'2024'!G150),IF('2025'!G180="",('2024'!G30+'2024'!G45+'2024'!G60+'2024'!G75+'2024'!G90+'2024'!G105+'2024'!G120+'2024'!G135+'2024'!G150+'2024'!G165),IF('2025'!G195="",('2024'!G30+'2024'!G45+'2024'!G60+'2024'!G75+'2024'!G90+'2024'!G105+'2024'!G120+'2024'!G135+'2024'!G150+'2024'!G165+'2024'!G180),'2024'!G30+'2024'!G45+'2024'!G60+'2024'!G75+'2024'!G90+'2024'!G105+'2024'!G120+'2024'!G135+'2024'!G150+'2024'!G165+'2024'!G180+'2024'!G195)))))))))))</f>
        <v>625075</v>
      </c>
      <c r="H15" s="9"/>
      <c r="I15" s="9">
        <f>IF('2025'!I45="",'2024'!I30,IF('2025'!I60="",('2024'!I30+'2024'!I45),IF('2025'!I75="",('2024'!I30+'2024'!I45+'2024'!I60),IF('2025'!I90="",('2024'!I30+'2024'!I45+'2024'!I60+'2024'!I75),IF('2025'!I105="",('2024'!I30+'2024'!I45+'2024'!I60+'2024'!I75+'2024'!I90),IF('2025'!I120="",('2024'!I30+'2024'!I45+'2024'!I60+'2024'!I75+'2024'!I90+'2024'!I105),IF('2025'!I135="",('2024'!I30+'2024'!I45+'2024'!I60+'2024'!I75+'2024'!I90+'2024'!I105+'2024'!I120),IF('2025'!I150="",('2024'!I30+'2024'!I45+'2024'!I60+'2024'!I75+'2024'!I90+'2024'!I105+'2024'!I120+'2024'!I135),IF('2025'!I165="",('2024'!I30+'2024'!I45+'2024'!I60+'2024'!I75+'2024'!I90+'2024'!I105+'2024'!I120+'2024'!I135+'2024'!I150),IF('2025'!I180="",('2024'!I30+'2024'!I45+'2024'!I60+'2024'!I75+'2024'!I90+'2024'!I105+'2024'!I120+'2024'!I135+'2024'!I150+'2024'!I165),IF('2025'!I195="",('2024'!I30+'2024'!I45+'2024'!I60+'2024'!I75+'2024'!I90+'2024'!I105+'2024'!I120+'2024'!I135+'2024'!I150+'2024'!I165+'2024'!I180),'2024'!I30+'2024'!I45+'2024'!I60+'2024'!I75+'2024'!I90+'2024'!I105+'2024'!I120+'2024'!I135+'2024'!I150+'2024'!I165+'2024'!I180+'2024'!I195)))))))))))</f>
        <v>505988</v>
      </c>
      <c r="J15" s="9">
        <f>IF('2025'!J45="",'2024'!J30,IF('2025'!J60="",('2024'!J30+'2024'!J45),IF('2025'!J75="",('2024'!J30+'2024'!J45+'2024'!J60),IF('2025'!J90="",('2024'!J30+'2024'!J45+'2024'!J60+'2024'!J75),IF('2025'!J105="",('2024'!J30+'2024'!J45+'2024'!J60+'2024'!J75+'2024'!J90),IF('2025'!J120="",('2024'!J30+'2024'!J45+'2024'!J60+'2024'!J75+'2024'!J90+'2024'!J105),IF('2025'!J135="",('2024'!J30+'2024'!J45+'2024'!J60+'2024'!J75+'2024'!J90+'2024'!J105+'2024'!J120),IF('2025'!J150="",('2024'!J30+'2024'!J45+'2024'!J60+'2024'!J75+'2024'!J90+'2024'!J105+'2024'!J120+'2024'!J135),IF('2025'!J165="",('2024'!J30+'2024'!J45+'2024'!J60+'2024'!J75+'2024'!J90+'2024'!J105+'2024'!J120+'2024'!J135+'2024'!J150),IF('2025'!J180="",('2024'!J30+'2024'!J45+'2024'!J60+'2024'!J75+'2024'!J90+'2024'!J105+'2024'!J120+'2024'!J135+'2024'!J150+'2024'!J165),IF('2025'!J195="",('2024'!J30+'2024'!J45+'2024'!J60+'2024'!J75+'2024'!J90+'2024'!J105+'2024'!J120+'2024'!J135+'2024'!J150+'2024'!J165+'2024'!J180),'2024'!J30+'2024'!J45+'2024'!J60+'2024'!J75+'2024'!J90+'2024'!J105+'2024'!J120+'2024'!J135+'2024'!J150+'2024'!J165+'2024'!J180+'2024'!J195)))))))))))</f>
        <v>119087</v>
      </c>
      <c r="K15" s="9"/>
      <c r="L15" s="9"/>
      <c r="M15" s="9">
        <f>IF('2025'!M45="",'2024'!M30,IF('2025'!M60="",('2024'!M30+'2024'!M45),IF('2025'!M75="",('2024'!M30+'2024'!M45+'2024'!M60),IF('2025'!M90="",('2024'!M30+'2024'!M45+'2024'!M60+'2024'!M75),IF('2025'!M105="",('2024'!M30+'2024'!M45+'2024'!M60+'2024'!M75+'2024'!M90),IF('2025'!M120="",('2024'!M30+'2024'!M45+'2024'!M60+'2024'!M75+'2024'!M90+'2024'!M105),IF('2025'!M135="",('2024'!M30+'2024'!M45+'2024'!M60+'2024'!M75+'2024'!M90+'2024'!M105+'2024'!M120),IF('2025'!M150="",('2024'!M30+'2024'!M45+'2024'!M60+'2024'!M75+'2024'!M90+'2024'!M105+'2024'!M120+'2024'!M135),IF('2025'!M165="",('2024'!M30+'2024'!M45+'2024'!M60+'2024'!M75+'2024'!M90+'2024'!M105+'2024'!M120+'2024'!M135+'2024'!M150),IF('2025'!M180="",('2024'!M30+'2024'!M45+'2024'!M60+'2024'!M75+'2024'!M90+'2024'!M105+'2024'!M120+'2024'!M135+'2024'!M150+'2024'!M165),IF('2025'!M195="",('2024'!M30+'2024'!M45+'2024'!M60+'2024'!M75+'2024'!M90+'2024'!M105+'2024'!M120+'2024'!M135+'2024'!M150+'2024'!M165+'2024'!M180),'2024'!M30+'2024'!M45+'2024'!M60+'2024'!M75+'2024'!M90+'2024'!M105+'2024'!M120+'2024'!M135+'2024'!M150+'2024'!M165+'2024'!M180+'2024'!M195)))))))))))</f>
        <v>1949403</v>
      </c>
      <c r="N15" s="9"/>
      <c r="O15" s="9">
        <f>IF('2025'!O45="",'2024'!O30,IF('2025'!O60="",('2024'!O30+'2024'!O45),IF('2025'!O75="",('2024'!O30+'2024'!O45+'2024'!O60),IF('2025'!O90="",('2024'!O30+'2024'!O45+'2024'!O60+'2024'!O75),IF('2025'!O105="",('2024'!O30+'2024'!O45+'2024'!O60+'2024'!O75+'2024'!O90),IF('2025'!O120="",('2024'!O30+'2024'!O45+'2024'!O60+'2024'!O75+'2024'!O90+'2024'!O105),IF('2025'!O135="",('2024'!O30+'2024'!O45+'2024'!O60+'2024'!O75+'2024'!O90+'2024'!O105+'2024'!O120),IF('2025'!O150="",('2024'!O30+'2024'!O45+'2024'!O60+'2024'!O75+'2024'!O90+'2024'!O105+'2024'!O120+'2024'!O135),IF('2025'!O165="",('2024'!O30+'2024'!O45+'2024'!O60+'2024'!O75+'2024'!O90+'2024'!O105+'2024'!O120+'2024'!O135+'2024'!O150),IF('2025'!O180="",('2024'!O30+'2024'!O45+'2024'!O60+'2024'!O75+'2024'!O90+'2024'!O105+'2024'!O120+'2024'!O135+'2024'!O150+'2024'!O165),IF('2025'!O195="",('2024'!O30+'2024'!O45+'2024'!O60+'2024'!O75+'2024'!O90+'2024'!O105+'2024'!O120+'2024'!O135+'2024'!O150+'2024'!O165+'2024'!O180),'2024'!O30+'2024'!O45+'2024'!O60+'2024'!O75+'2024'!O90+'2024'!O105+'2024'!O120+'2024'!O135+'2024'!O150+'2024'!O165+'2024'!O180+'2024'!O195)))))))))))</f>
        <v>1561271</v>
      </c>
      <c r="P15" s="9">
        <f>IF('2025'!P45="",'2024'!P30,IF('2025'!P60="",('2024'!P30+'2024'!P45),IF('2025'!P75="",('2024'!P30+'2024'!P45+'2024'!P60),IF('2025'!P90="",('2024'!P30+'2024'!P45+'2024'!P60+'2024'!P75),IF('2025'!P105="",('2024'!P30+'2024'!P45+'2024'!P60+'2024'!P75+'2024'!P90),IF('2025'!P120="",('2024'!P30+'2024'!P45+'2024'!P60+'2024'!P75+'2024'!P90+'2024'!P105),IF('2025'!P135="",('2024'!P30+'2024'!P45+'2024'!P60+'2024'!P75+'2024'!P90+'2024'!P105+'2024'!P120),IF('2025'!P150="",('2024'!P30+'2024'!P45+'2024'!P60+'2024'!P75+'2024'!P90+'2024'!P105+'2024'!P120+'2024'!P135),IF('2025'!P165="",('2024'!P30+'2024'!P45+'2024'!P60+'2024'!P75+'2024'!P90+'2024'!P105+'2024'!P120+'2024'!P135+'2024'!P150),IF('2025'!P180="",('2024'!P30+'2024'!P45+'2024'!P60+'2024'!P75+'2024'!P90+'2024'!P105+'2024'!P120+'2024'!P135+'2024'!P150+'2024'!P165),IF('2025'!P195="",('2024'!P30+'2024'!P45+'2024'!P60+'2024'!P75+'2024'!P90+'2024'!P105+'2024'!P120+'2024'!P135+'2024'!P150+'2024'!P165+'2024'!P180),'2024'!P30+'2024'!P45+'2024'!P60+'2024'!P75+'2024'!P90+'2024'!P105+'2024'!P120+'2024'!P135+'2024'!P150+'2024'!P165+'2024'!P180+'2024'!P195)))))))))))</f>
        <v>388132</v>
      </c>
      <c r="Q15" s="14"/>
      <c r="R15" s="14"/>
      <c r="S15" s="14">
        <f t="shared" si="0"/>
        <v>3.1186705595328559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>IF('2025'!G46="",'2024'!G31,IF('2025'!G61="",('2024'!G31+'2024'!G46),IF('2025'!G76="",('2024'!G31+'2024'!G46+'2024'!G61),IF('2025'!G91="",('2024'!G31+'2024'!G46+'2024'!G61+'2024'!G76),IF('2025'!G106="",('2024'!G31+'2024'!G46+'2024'!G61+'2024'!G76+'2024'!G91),IF('2025'!G121="",('2024'!G31+'2024'!G46+'2024'!G61+'2024'!G76+'2024'!G91+'2024'!G106),IF('2025'!G136="",('2024'!G31+'2024'!G46+'2024'!G61+'2024'!G76+'2024'!G91+'2024'!G106+'2024'!G121),IF('2025'!G151="",('2024'!G31+'2024'!G46+'2024'!G61+'2024'!G76+'2024'!G91+'2024'!G106+'2024'!G121+'2024'!G136),IF('2025'!G166="",('2024'!G31+'2024'!G46+'2024'!G61+'2024'!G76+'2024'!G91+'2024'!G106+'2024'!G121+'2024'!G136+'2024'!G151),IF('2025'!G181="",('2024'!G31+'2024'!G46+'2024'!G61+'2024'!G76+'2024'!G91+'2024'!G106+'2024'!G121+'2024'!G136+'2024'!G151+'2024'!G166),IF('2025'!G196="",('2024'!G31+'2024'!G46+'2024'!G61+'2024'!G76+'2024'!G91+'2024'!G106+'2024'!G121+'2024'!G136+'2024'!G151+'2024'!G166+'2024'!G181),'2024'!G31+'2024'!G46+'2024'!G61+'2024'!G76+'2024'!G91+'2024'!G106+'2024'!G121+'2024'!G136+'2024'!G151+'2024'!G166+'2024'!G181+'2024'!G196)))))))))))</f>
        <v>66207</v>
      </c>
      <c r="H16" s="9"/>
      <c r="I16" s="9">
        <f>IF('2025'!I46="",'2024'!I31,IF('2025'!I61="",('2024'!I31+'2024'!I46),IF('2025'!I76="",('2024'!I31+'2024'!I46+'2024'!I61),IF('2025'!I91="",('2024'!I31+'2024'!I46+'2024'!I61+'2024'!I76),IF('2025'!I106="",('2024'!I31+'2024'!I46+'2024'!I61+'2024'!I76+'2024'!I91),IF('2025'!I121="",('2024'!I31+'2024'!I46+'2024'!I61+'2024'!I76+'2024'!I91+'2024'!I106),IF('2025'!I136="",('2024'!I31+'2024'!I46+'2024'!I61+'2024'!I76+'2024'!I91+'2024'!I106+'2024'!I121),IF('2025'!I151="",('2024'!I31+'2024'!I46+'2024'!I61+'2024'!I76+'2024'!I91+'2024'!I106+'2024'!I121+'2024'!I136),IF('2025'!I166="",('2024'!I31+'2024'!I46+'2024'!I61+'2024'!I76+'2024'!I91+'2024'!I106+'2024'!I121+'2024'!I136+'2024'!I151),IF('2025'!I181="",('2024'!I31+'2024'!I46+'2024'!I61+'2024'!I76+'2024'!I91+'2024'!I106+'2024'!I121+'2024'!I136+'2024'!I151+'2024'!I166),IF('2025'!I196="",('2024'!I31+'2024'!I46+'2024'!I61+'2024'!I76+'2024'!I91+'2024'!I106+'2024'!I121+'2024'!I136+'2024'!I151+'2024'!I166+'2024'!I181),'2024'!I31+'2024'!I46+'2024'!I61+'2024'!I76+'2024'!I91+'2024'!I106+'2024'!I121+'2024'!I136+'2024'!I151+'2024'!I166+'2024'!I181+'2024'!I196)))))))))))</f>
        <v>54991</v>
      </c>
      <c r="J16" s="9">
        <f>IF('2025'!J46="",'2024'!J31,IF('2025'!J61="",('2024'!J31+'2024'!J46),IF('2025'!J76="",('2024'!J31+'2024'!J46+'2024'!J61),IF('2025'!J91="",('2024'!J31+'2024'!J46+'2024'!J61+'2024'!J76),IF('2025'!J106="",('2024'!J31+'2024'!J46+'2024'!J61+'2024'!J76+'2024'!J91),IF('2025'!J121="",('2024'!J31+'2024'!J46+'2024'!J61+'2024'!J76+'2024'!J91+'2024'!J106),IF('2025'!J136="",('2024'!J31+'2024'!J46+'2024'!J61+'2024'!J76+'2024'!J91+'2024'!J106+'2024'!J121),IF('2025'!J151="",('2024'!J31+'2024'!J46+'2024'!J61+'2024'!J76+'2024'!J91+'2024'!J106+'2024'!J121+'2024'!J136),IF('2025'!J166="",('2024'!J31+'2024'!J46+'2024'!J61+'2024'!J76+'2024'!J91+'2024'!J106+'2024'!J121+'2024'!J136+'2024'!J151),IF('2025'!J181="",('2024'!J31+'2024'!J46+'2024'!J61+'2024'!J76+'2024'!J91+'2024'!J106+'2024'!J121+'2024'!J136+'2024'!J151+'2024'!J166),IF('2025'!J196="",('2024'!J31+'2024'!J46+'2024'!J61+'2024'!J76+'2024'!J91+'2024'!J106+'2024'!J121+'2024'!J136+'2024'!J151+'2024'!J166+'2024'!J181),'2024'!J31+'2024'!J46+'2024'!J61+'2024'!J76+'2024'!J91+'2024'!J106+'2024'!J121+'2024'!J136+'2024'!J151+'2024'!J166+'2024'!J181+'2024'!J196)))))))))))</f>
        <v>11216</v>
      </c>
      <c r="K16" s="9"/>
      <c r="L16" s="9"/>
      <c r="M16" s="9">
        <f>IF('2025'!M46="",'2024'!M31,IF('2025'!M61="",('2024'!M31+'2024'!M46),IF('2025'!M76="",('2024'!M31+'2024'!M46+'2024'!M61),IF('2025'!M91="",('2024'!M31+'2024'!M46+'2024'!M61+'2024'!M76),IF('2025'!M106="",('2024'!M31+'2024'!M46+'2024'!M61+'2024'!M76+'2024'!M91),IF('2025'!M121="",('2024'!M31+'2024'!M46+'2024'!M61+'2024'!M76+'2024'!M91+'2024'!M106),IF('2025'!M136="",('2024'!M31+'2024'!M46+'2024'!M61+'2024'!M76+'2024'!M91+'2024'!M106+'2024'!M121),IF('2025'!M151="",('2024'!M31+'2024'!M46+'2024'!M61+'2024'!M76+'2024'!M91+'2024'!M106+'2024'!M121+'2024'!M136),IF('2025'!M166="",('2024'!M31+'2024'!M46+'2024'!M61+'2024'!M76+'2024'!M91+'2024'!M106+'2024'!M121+'2024'!M136+'2024'!M151),IF('2025'!M181="",('2024'!M31+'2024'!M46+'2024'!M61+'2024'!M76+'2024'!M91+'2024'!M106+'2024'!M121+'2024'!M136+'2024'!M151+'2024'!M166),IF('2025'!M196="",('2024'!M31+'2024'!M46+'2024'!M61+'2024'!M76+'2024'!M91+'2024'!M106+'2024'!M121+'2024'!M136+'2024'!M151+'2024'!M166+'2024'!M181),'2024'!M31+'2024'!M46+'2024'!M61+'2024'!M76+'2024'!M91+'2024'!M106+'2024'!M121+'2024'!M136+'2024'!M151+'2024'!M166+'2024'!M181+'2024'!M196)))))))))))</f>
        <v>222750</v>
      </c>
      <c r="N16" s="9"/>
      <c r="O16" s="9">
        <f>IF('2025'!O46="",'2024'!O31,IF('2025'!O61="",('2024'!O31+'2024'!O46),IF('2025'!O76="",('2024'!O31+'2024'!O46+'2024'!O61),IF('2025'!O91="",('2024'!O31+'2024'!O46+'2024'!O61+'2024'!O76),IF('2025'!O106="",('2024'!O31+'2024'!O46+'2024'!O61+'2024'!O76+'2024'!O91),IF('2025'!O121="",('2024'!O31+'2024'!O46+'2024'!O61+'2024'!O76+'2024'!O91+'2024'!O106),IF('2025'!O136="",('2024'!O31+'2024'!O46+'2024'!O61+'2024'!O76+'2024'!O91+'2024'!O106+'2024'!O121),IF('2025'!O151="",('2024'!O31+'2024'!O46+'2024'!O61+'2024'!O76+'2024'!O91+'2024'!O106+'2024'!O121+'2024'!O136),IF('2025'!O166="",('2024'!O31+'2024'!O46+'2024'!O61+'2024'!O76+'2024'!O91+'2024'!O106+'2024'!O121+'2024'!O136+'2024'!O151),IF('2025'!O181="",('2024'!O31+'2024'!O46+'2024'!O61+'2024'!O76+'2024'!O91+'2024'!O106+'2024'!O121+'2024'!O136+'2024'!O151+'2024'!O166),IF('2025'!O196="",('2024'!O31+'2024'!O46+'2024'!O61+'2024'!O76+'2024'!O91+'2024'!O106+'2024'!O121+'2024'!O136+'2024'!O151+'2024'!O166+'2024'!O181),'2024'!O31+'2024'!O46+'2024'!O61+'2024'!O76+'2024'!O91+'2024'!O106+'2024'!O121+'2024'!O136+'2024'!O151+'2024'!O166+'2024'!O181+'2024'!O196)))))))))))</f>
        <v>197744</v>
      </c>
      <c r="P16" s="9">
        <f>IF('2025'!P46="",'2024'!P31,IF('2025'!P61="",('2024'!P31+'2024'!P46),IF('2025'!P76="",('2024'!P31+'2024'!P46+'2024'!P61),IF('2025'!P91="",('2024'!P31+'2024'!P46+'2024'!P61+'2024'!P76),IF('2025'!P106="",('2024'!P31+'2024'!P46+'2024'!P61+'2024'!P76+'2024'!P91),IF('2025'!P121="",('2024'!P31+'2024'!P46+'2024'!P61+'2024'!P76+'2024'!P91+'2024'!P106),IF('2025'!P136="",('2024'!P31+'2024'!P46+'2024'!P61+'2024'!P76+'2024'!P91+'2024'!P106+'2024'!P121),IF('2025'!P151="",('2024'!P31+'2024'!P46+'2024'!P61+'2024'!P76+'2024'!P91+'2024'!P106+'2024'!P121+'2024'!P136),IF('2025'!P166="",('2024'!P31+'2024'!P46+'2024'!P61+'2024'!P76+'2024'!P91+'2024'!P106+'2024'!P121+'2024'!P136+'2024'!P151),IF('2025'!P181="",('2024'!P31+'2024'!P46+'2024'!P61+'2024'!P76+'2024'!P91+'2024'!P106+'2024'!P121+'2024'!P136+'2024'!P151+'2024'!P166),IF('2025'!P196="",('2024'!P31+'2024'!P46+'2024'!P61+'2024'!P76+'2024'!P91+'2024'!P106+'2024'!P121+'2024'!P136+'2024'!P151+'2024'!P166+'2024'!P181),'2024'!P31+'2024'!P46+'2024'!P61+'2024'!P76+'2024'!P91+'2024'!P106+'2024'!P121+'2024'!P136+'2024'!P151+'2024'!P166+'2024'!P181+'2024'!P196)))))))))))</f>
        <v>25006</v>
      </c>
      <c r="Q16" s="14"/>
      <c r="R16" s="14"/>
      <c r="S16" s="14">
        <f t="shared" si="0"/>
        <v>3.3644478680502061</v>
      </c>
      <c r="T16" s="39"/>
      <c r="U16" s="39"/>
    </row>
    <row r="17" spans="1:19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>IF('2025'!G47="",'2024'!G32,IF('2025'!G62="",('2024'!G32+'2024'!G47),IF('2025'!G77="",('2024'!G32+'2024'!G47+'2024'!G62),IF('2025'!G92="",('2024'!G32+'2024'!G47+'2024'!G62+'2024'!G77),IF('2025'!G107="",('2024'!G32+'2024'!G47+'2024'!G62+'2024'!G77+'2024'!G92),IF('2025'!G122="",('2024'!G32+'2024'!G47+'2024'!G62+'2024'!G77+'2024'!G92+'2024'!G107),IF('2025'!G137="",('2024'!G32+'2024'!G47+'2024'!G62+'2024'!G77+'2024'!G92+'2024'!G107+'2024'!G122),IF('2025'!G152="",('2024'!G32+'2024'!G47+'2024'!G62+'2024'!G77+'2024'!G92+'2024'!G107+'2024'!G122+'2024'!G137),IF('2025'!G167="",('2024'!G32+'2024'!G47+'2024'!G62+'2024'!G77+'2024'!G92+'2024'!G107+'2024'!G122+'2024'!G137+'2024'!G152),IF('2025'!G182="",('2024'!G32+'2024'!G47+'2024'!G62+'2024'!G77+'2024'!G92+'2024'!G107+'2024'!G122+'2024'!G137+'2024'!G152+'2024'!G167),IF('2025'!G197="",('2024'!G32+'2024'!G47+'2024'!G62+'2024'!G77+'2024'!G92+'2024'!G107+'2024'!G122+'2024'!G137+'2024'!G152+'2024'!G167+'2024'!G182),'2024'!G32+'2024'!G47+'2024'!G62+'2024'!G77+'2024'!G92+'2024'!G107+'2024'!G122+'2024'!G137+'2024'!G152+'2024'!G167+'2024'!G182+'2024'!G197)))))))))))</f>
        <v>164005</v>
      </c>
      <c r="H17" s="9"/>
      <c r="I17" s="9">
        <f>IF('2025'!I47="",'2024'!I32,IF('2025'!I62="",('2024'!I32+'2024'!I47),IF('2025'!I77="",('2024'!I32+'2024'!I47+'2024'!I62),IF('2025'!I92="",('2024'!I32+'2024'!I47+'2024'!I62+'2024'!I77),IF('2025'!I107="",('2024'!I32+'2024'!I47+'2024'!I62+'2024'!I77+'2024'!I92),IF('2025'!I122="",('2024'!I32+'2024'!I47+'2024'!I62+'2024'!I77+'2024'!I92+'2024'!I107),IF('2025'!I137="",('2024'!I32+'2024'!I47+'2024'!I62+'2024'!I77+'2024'!I92+'2024'!I107+'2024'!I122),IF('2025'!I152="",('2024'!I32+'2024'!I47+'2024'!I62+'2024'!I77+'2024'!I92+'2024'!I107+'2024'!I122+'2024'!I137),IF('2025'!I167="",('2024'!I32+'2024'!I47+'2024'!I62+'2024'!I77+'2024'!I92+'2024'!I107+'2024'!I122+'2024'!I137+'2024'!I152),IF('2025'!I182="",('2024'!I32+'2024'!I47+'2024'!I62+'2024'!I77+'2024'!I92+'2024'!I107+'2024'!I122+'2024'!I137+'2024'!I152+'2024'!I167),IF('2025'!I197="",('2024'!I32+'2024'!I47+'2024'!I62+'2024'!I77+'2024'!I92+'2024'!I107+'2024'!I122+'2024'!I137+'2024'!I152+'2024'!I167+'2024'!I182),'2024'!I32+'2024'!I47+'2024'!I62+'2024'!I77+'2024'!I92+'2024'!I107+'2024'!I122+'2024'!I137+'2024'!I152+'2024'!I167+'2024'!I182+'2024'!I197)))))))))))</f>
        <v>145291</v>
      </c>
      <c r="J17" s="9">
        <f>IF('2025'!J47="",'2024'!J32,IF('2025'!J62="",('2024'!J32+'2024'!J47),IF('2025'!J77="",('2024'!J32+'2024'!J47+'2024'!J62),IF('2025'!J92="",('2024'!J32+'2024'!J47+'2024'!J62+'2024'!J77),IF('2025'!J107="",('2024'!J32+'2024'!J47+'2024'!J62+'2024'!J77+'2024'!J92),IF('2025'!J122="",('2024'!J32+'2024'!J47+'2024'!J62+'2024'!J77+'2024'!J92+'2024'!J107),IF('2025'!J137="",('2024'!J32+'2024'!J47+'2024'!J62+'2024'!J77+'2024'!J92+'2024'!J107+'2024'!J122),IF('2025'!J152="",('2024'!J32+'2024'!J47+'2024'!J62+'2024'!J77+'2024'!J92+'2024'!J107+'2024'!J122+'2024'!J137),IF('2025'!J167="",('2024'!J32+'2024'!J47+'2024'!J62+'2024'!J77+'2024'!J92+'2024'!J107+'2024'!J122+'2024'!J137+'2024'!J152),IF('2025'!J182="",('2024'!J32+'2024'!J47+'2024'!J62+'2024'!J77+'2024'!J92+'2024'!J107+'2024'!J122+'2024'!J137+'2024'!J152+'2024'!J167),IF('2025'!J197="",('2024'!J32+'2024'!J47+'2024'!J62+'2024'!J77+'2024'!J92+'2024'!J107+'2024'!J122+'2024'!J137+'2024'!J152+'2024'!J167+'2024'!J182),'2024'!J32+'2024'!J47+'2024'!J62+'2024'!J77+'2024'!J92+'2024'!J107+'2024'!J122+'2024'!J137+'2024'!J152+'2024'!J167+'2024'!J182+'2024'!J197)))))))))))</f>
        <v>18714</v>
      </c>
      <c r="K17" s="9"/>
      <c r="L17" s="9"/>
      <c r="M17" s="9">
        <f>IF('2025'!M47="",'2024'!M32,IF('2025'!M62="",('2024'!M32+'2024'!M47),IF('2025'!M77="",('2024'!M32+'2024'!M47+'2024'!M62),IF('2025'!M92="",('2024'!M32+'2024'!M47+'2024'!M62+'2024'!M77),IF('2025'!M107="",('2024'!M32+'2024'!M47+'2024'!M62+'2024'!M77+'2024'!M92),IF('2025'!M122="",('2024'!M32+'2024'!M47+'2024'!M62+'2024'!M77+'2024'!M92+'2024'!M107),IF('2025'!M137="",('2024'!M32+'2024'!M47+'2024'!M62+'2024'!M77+'2024'!M92+'2024'!M107+'2024'!M122),IF('2025'!M152="",('2024'!M32+'2024'!M47+'2024'!M62+'2024'!M77+'2024'!M92+'2024'!M107+'2024'!M122+'2024'!M137),IF('2025'!M167="",('2024'!M32+'2024'!M47+'2024'!M62+'2024'!M77+'2024'!M92+'2024'!M107+'2024'!M122+'2024'!M137+'2024'!M152),IF('2025'!M182="",('2024'!M32+'2024'!M47+'2024'!M62+'2024'!M77+'2024'!M92+'2024'!M107+'2024'!M122+'2024'!M137+'2024'!M152+'2024'!M167),IF('2025'!M197="",('2024'!M32+'2024'!M47+'2024'!M62+'2024'!M77+'2024'!M92+'2024'!M107+'2024'!M122+'2024'!M137+'2024'!M152+'2024'!M167+'2024'!M182),'2024'!M32+'2024'!M47+'2024'!M62+'2024'!M77+'2024'!M92+'2024'!M107+'2024'!M122+'2024'!M137+'2024'!M152+'2024'!M167+'2024'!M182+'2024'!M197)))))))))))</f>
        <v>441108</v>
      </c>
      <c r="N17" s="9"/>
      <c r="O17" s="9">
        <f>IF('2025'!O47="",'2024'!O32,IF('2025'!O62="",('2024'!O32+'2024'!O47),IF('2025'!O77="",('2024'!O32+'2024'!O47+'2024'!O62),IF('2025'!O92="",('2024'!O32+'2024'!O47+'2024'!O62+'2024'!O77),IF('2025'!O107="",('2024'!O32+'2024'!O47+'2024'!O62+'2024'!O77+'2024'!O92),IF('2025'!O122="",('2024'!O32+'2024'!O47+'2024'!O62+'2024'!O77+'2024'!O92+'2024'!O107),IF('2025'!O137="",('2024'!O32+'2024'!O47+'2024'!O62+'2024'!O77+'2024'!O92+'2024'!O107+'2024'!O122),IF('2025'!O152="",('2024'!O32+'2024'!O47+'2024'!O62+'2024'!O77+'2024'!O92+'2024'!O107+'2024'!O122+'2024'!O137),IF('2025'!O167="",('2024'!O32+'2024'!O47+'2024'!O62+'2024'!O77+'2024'!O92+'2024'!O107+'2024'!O122+'2024'!O137+'2024'!O152),IF('2025'!O182="",('2024'!O32+'2024'!O47+'2024'!O62+'2024'!O77+'2024'!O92+'2024'!O107+'2024'!O122+'2024'!O137+'2024'!O152+'2024'!O167),IF('2025'!O197="",('2024'!O32+'2024'!O47+'2024'!O62+'2024'!O77+'2024'!O92+'2024'!O107+'2024'!O122+'2024'!O137+'2024'!O152+'2024'!O167+'2024'!O182),'2024'!O32+'2024'!O47+'2024'!O62+'2024'!O77+'2024'!O92+'2024'!O107+'2024'!O122+'2024'!O137+'2024'!O152+'2024'!O167+'2024'!O182+'2024'!O197)))))))))))</f>
        <v>398636</v>
      </c>
      <c r="P17" s="9">
        <f>IF('2025'!P47="",'2024'!P32,IF('2025'!P62="",('2024'!P32+'2024'!P47),IF('2025'!P77="",('2024'!P32+'2024'!P47+'2024'!P62),IF('2025'!P92="",('2024'!P32+'2024'!P47+'2024'!P62+'2024'!P77),IF('2025'!P107="",('2024'!P32+'2024'!P47+'2024'!P62+'2024'!P77+'2024'!P92),IF('2025'!P122="",('2024'!P32+'2024'!P47+'2024'!P62+'2024'!P77+'2024'!P92+'2024'!P107),IF('2025'!P137="",('2024'!P32+'2024'!P47+'2024'!P62+'2024'!P77+'2024'!P92+'2024'!P107+'2024'!P122),IF('2025'!P152="",('2024'!P32+'2024'!P47+'2024'!P62+'2024'!P77+'2024'!P92+'2024'!P107+'2024'!P122+'2024'!P137),IF('2025'!P167="",('2024'!P32+'2024'!P47+'2024'!P62+'2024'!P77+'2024'!P92+'2024'!P107+'2024'!P122+'2024'!P137+'2024'!P152),IF('2025'!P182="",('2024'!P32+'2024'!P47+'2024'!P62+'2024'!P77+'2024'!P92+'2024'!P107+'2024'!P122+'2024'!P137+'2024'!P152+'2024'!P167),IF('2025'!P197="",('2024'!P32+'2024'!P47+'2024'!P62+'2024'!P77+'2024'!P92+'2024'!P107+'2024'!P122+'2024'!P137+'2024'!P152+'2024'!P167+'2024'!P182),'2024'!P32+'2024'!P47+'2024'!P62+'2024'!P77+'2024'!P92+'2024'!P107+'2024'!P122+'2024'!P137+'2024'!P152+'2024'!P167+'2024'!P182+'2024'!P197)))))))))))</f>
        <v>42472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>IF('2025'!G48="",'2024'!G33,IF('2025'!G63="",('2024'!G33+'2024'!G48),IF('2025'!G78="",('2024'!G33+'2024'!G48+'2024'!G63),IF('2025'!G93="",('2024'!G33+'2024'!G48+'2024'!G63+'2024'!G78),IF('2025'!G108="",('2024'!G33+'2024'!G48+'2024'!G63+'2024'!G78+'2024'!G93),IF('2025'!G123="",('2024'!G33+'2024'!G48+'2024'!G63+'2024'!G78+'2024'!G93+'2024'!G108),IF('2025'!G138="",('2024'!G33+'2024'!G48+'2024'!G63+'2024'!G78+'2024'!G93+'2024'!G108+'2024'!G123),IF('2025'!G153="",('2024'!G33+'2024'!G48+'2024'!G63+'2024'!G78+'2024'!G93+'2024'!G108+'2024'!G123+'2024'!G138),IF('2025'!G168="",('2024'!G33+'2024'!G48+'2024'!G63+'2024'!G78+'2024'!G93+'2024'!G108+'2024'!G123+'2024'!G138+'2024'!G153),IF('2025'!G183="",('2024'!G33+'2024'!G48+'2024'!G63+'2024'!G78+'2024'!G93+'2024'!G108+'2024'!G123+'2024'!G138+'2024'!G153+'2024'!G168),IF('2025'!G198="",('2024'!G33+'2024'!G48+'2024'!G63+'2024'!G78+'2024'!G93+'2024'!G108+'2024'!G123+'2024'!G138+'2024'!G153+'2024'!G168+'2024'!G183),'2024'!G33+'2024'!G48+'2024'!G63+'2024'!G78+'2024'!G93+'2024'!G108+'2024'!G123+'2024'!G138+'2024'!G153+'2024'!G168+'2024'!G183+'2024'!G198)))))))))))</f>
        <v>107246</v>
      </c>
      <c r="H18" s="9"/>
      <c r="I18" s="9">
        <f>IF('2025'!I48="",'2024'!I33,IF('2025'!I63="",('2024'!I33+'2024'!I48),IF('2025'!I78="",('2024'!I33+'2024'!I48+'2024'!I63),IF('2025'!I93="",('2024'!I33+'2024'!I48+'2024'!I63+'2024'!I78),IF('2025'!I108="",('2024'!I33+'2024'!I48+'2024'!I63+'2024'!I78+'2024'!I93),IF('2025'!I123="",('2024'!I33+'2024'!I48+'2024'!I63+'2024'!I78+'2024'!I93+'2024'!I108),IF('2025'!I138="",('2024'!I33+'2024'!I48+'2024'!I63+'2024'!I78+'2024'!I93+'2024'!I108+'2024'!I123),IF('2025'!I153="",('2024'!I33+'2024'!I48+'2024'!I63+'2024'!I78+'2024'!I93+'2024'!I108+'2024'!I123+'2024'!I138),IF('2025'!I168="",('2024'!I33+'2024'!I48+'2024'!I63+'2024'!I78+'2024'!I93+'2024'!I108+'2024'!I123+'2024'!I138+'2024'!I153),IF('2025'!I183="",('2024'!I33+'2024'!I48+'2024'!I63+'2024'!I78+'2024'!I93+'2024'!I108+'2024'!I123+'2024'!I138+'2024'!I153+'2024'!I168),IF('2025'!I198="",('2024'!I33+'2024'!I48+'2024'!I63+'2024'!I78+'2024'!I93+'2024'!I108+'2024'!I123+'2024'!I138+'2024'!I153+'2024'!I168+'2024'!I183),'2024'!I33+'2024'!I48+'2024'!I63+'2024'!I78+'2024'!I93+'2024'!I108+'2024'!I123+'2024'!I138+'2024'!I153+'2024'!I168+'2024'!I183+'2024'!I198)))))))))))</f>
        <v>88735</v>
      </c>
      <c r="J18" s="9">
        <f>IF('2025'!J48="",'2024'!J33,IF('2025'!J63="",('2024'!J33+'2024'!J48),IF('2025'!J78="",('2024'!J33+'2024'!J48+'2024'!J63),IF('2025'!J93="",('2024'!J33+'2024'!J48+'2024'!J63+'2024'!J78),IF('2025'!J108="",('2024'!J33+'2024'!J48+'2024'!J63+'2024'!J78+'2024'!J93),IF('2025'!J123="",('2024'!J33+'2024'!J48+'2024'!J63+'2024'!J78+'2024'!J93+'2024'!J108),IF('2025'!J138="",('2024'!J33+'2024'!J48+'2024'!J63+'2024'!J78+'2024'!J93+'2024'!J108+'2024'!J123),IF('2025'!J153="",('2024'!J33+'2024'!J48+'2024'!J63+'2024'!J78+'2024'!J93+'2024'!J108+'2024'!J123+'2024'!J138),IF('2025'!J168="",('2024'!J33+'2024'!J48+'2024'!J63+'2024'!J78+'2024'!J93+'2024'!J108+'2024'!J123+'2024'!J138+'2024'!J153),IF('2025'!J183="",('2024'!J33+'2024'!J48+'2024'!J63+'2024'!J78+'2024'!J93+'2024'!J108+'2024'!J123+'2024'!J138+'2024'!J153+'2024'!J168),IF('2025'!J198="",('2024'!J33+'2024'!J48+'2024'!J63+'2024'!J78+'2024'!J93+'2024'!J108+'2024'!J123+'2024'!J138+'2024'!J153+'2024'!J168+'2024'!J183),'2024'!J33+'2024'!J48+'2024'!J63+'2024'!J78+'2024'!J93+'2024'!J108+'2024'!J123+'2024'!J138+'2024'!J153+'2024'!J168+'2024'!J183+'2024'!J198)))))))))))</f>
        <v>18511</v>
      </c>
      <c r="K18" s="9"/>
      <c r="L18" s="9"/>
      <c r="M18" s="9">
        <f>IF('2025'!M48="",'2024'!M33,IF('2025'!M63="",('2024'!M33+'2024'!M48),IF('2025'!M78="",('2024'!M33+'2024'!M48+'2024'!M63),IF('2025'!M93="",('2024'!M33+'2024'!M48+'2024'!M63+'2024'!M78),IF('2025'!M108="",('2024'!M33+'2024'!M48+'2024'!M63+'2024'!M78+'2024'!M93),IF('2025'!M123="",('2024'!M33+'2024'!M48+'2024'!M63+'2024'!M78+'2024'!M93+'2024'!M108),IF('2025'!M138="",('2024'!M33+'2024'!M48+'2024'!M63+'2024'!M78+'2024'!M93+'2024'!M108+'2024'!M123),IF('2025'!M153="",('2024'!M33+'2024'!M48+'2024'!M63+'2024'!M78+'2024'!M93+'2024'!M108+'2024'!M123+'2024'!M138),IF('2025'!M168="",('2024'!M33+'2024'!M48+'2024'!M63+'2024'!M78+'2024'!M93+'2024'!M108+'2024'!M123+'2024'!M138+'2024'!M153),IF('2025'!M183="",('2024'!M33+'2024'!M48+'2024'!M63+'2024'!M78+'2024'!M93+'2024'!M108+'2024'!M123+'2024'!M138+'2024'!M153+'2024'!M168),IF('2025'!M198="",('2024'!M33+'2024'!M48+'2024'!M63+'2024'!M78+'2024'!M93+'2024'!M108+'2024'!M123+'2024'!M138+'2024'!M153+'2024'!M168+'2024'!M183),'2024'!M33+'2024'!M48+'2024'!M63+'2024'!M78+'2024'!M93+'2024'!M108+'2024'!M123+'2024'!M138+'2024'!M153+'2024'!M168+'2024'!M183+'2024'!M198)))))))))))</f>
        <v>250389</v>
      </c>
      <c r="N18" s="9"/>
      <c r="O18" s="9">
        <f>IF('2025'!O48="",'2024'!O33,IF('2025'!O63="",('2024'!O33+'2024'!O48),IF('2025'!O78="",('2024'!O33+'2024'!O48+'2024'!O63),IF('2025'!O93="",('2024'!O33+'2024'!O48+'2024'!O63+'2024'!O78),IF('2025'!O108="",('2024'!O33+'2024'!O48+'2024'!O63+'2024'!O78+'2024'!O93),IF('2025'!O123="",('2024'!O33+'2024'!O48+'2024'!O63+'2024'!O78+'2024'!O93+'2024'!O108),IF('2025'!O138="",('2024'!O33+'2024'!O48+'2024'!O63+'2024'!O78+'2024'!O93+'2024'!O108+'2024'!O123),IF('2025'!O153="",('2024'!O33+'2024'!O48+'2024'!O63+'2024'!O78+'2024'!O93+'2024'!O108+'2024'!O123+'2024'!O138),IF('2025'!O168="",('2024'!O33+'2024'!O48+'2024'!O63+'2024'!O78+'2024'!O93+'2024'!O108+'2024'!O123+'2024'!O138+'2024'!O153),IF('2025'!O183="",('2024'!O33+'2024'!O48+'2024'!O63+'2024'!O78+'2024'!O93+'2024'!O108+'2024'!O123+'2024'!O138+'2024'!O153+'2024'!O168),IF('2025'!O198="",('2024'!O33+'2024'!O48+'2024'!O63+'2024'!O78+'2024'!O93+'2024'!O108+'2024'!O123+'2024'!O138+'2024'!O153+'2024'!O168+'2024'!O183),'2024'!O33+'2024'!O48+'2024'!O63+'2024'!O78+'2024'!O93+'2024'!O108+'2024'!O123+'2024'!O138+'2024'!O153+'2024'!O168+'2024'!O183+'2024'!O198)))))))))))</f>
        <v>216774</v>
      </c>
      <c r="P18" s="9">
        <f>IF('2025'!P48="",'2024'!P33,IF('2025'!P63="",('2024'!P33+'2024'!P48),IF('2025'!P78="",('2024'!P33+'2024'!P48+'2024'!P63),IF('2025'!P93="",('2024'!P33+'2024'!P48+'2024'!P63+'2024'!P78),IF('2025'!P108="",('2024'!P33+'2024'!P48+'2024'!P63+'2024'!P78+'2024'!P93),IF('2025'!P123="",('2024'!P33+'2024'!P48+'2024'!P63+'2024'!P78+'2024'!P93+'2024'!P108),IF('2025'!P138="",('2024'!P33+'2024'!P48+'2024'!P63+'2024'!P78+'2024'!P93+'2024'!P108+'2024'!P123),IF('2025'!P153="",('2024'!P33+'2024'!P48+'2024'!P63+'2024'!P78+'2024'!P93+'2024'!P108+'2024'!P123+'2024'!P138),IF('2025'!P168="",('2024'!P33+'2024'!P48+'2024'!P63+'2024'!P78+'2024'!P93+'2024'!P108+'2024'!P123+'2024'!P138+'2024'!P153),IF('2025'!P183="",('2024'!P33+'2024'!P48+'2024'!P63+'2024'!P78+'2024'!P93+'2024'!P108+'2024'!P123+'2024'!P138+'2024'!P153+'2024'!P168),IF('2025'!P198="",('2024'!P33+'2024'!P48+'2024'!P63+'2024'!P78+'2024'!P93+'2024'!P108+'2024'!P123+'2024'!P138+'2024'!P153+'2024'!P168+'2024'!P183),'2024'!P33+'2024'!P48+'2024'!P63+'2024'!P78+'2024'!P93+'2024'!P108+'2024'!P123+'2024'!P138+'2024'!P153+'2024'!P168+'2024'!P183+'2024'!P198)))))))))))</f>
        <v>33615</v>
      </c>
      <c r="Q18" s="14"/>
      <c r="R18" s="14"/>
      <c r="S18" s="14">
        <f t="shared" si="0"/>
        <v>2.3347164463010275</v>
      </c>
    </row>
    <row r="19" spans="1:19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>IF('2025'!G49="",'2024'!G34,IF('2025'!G64="",('2024'!G34+'2024'!G49),IF('2025'!G79="",('2024'!G34+'2024'!G49+'2024'!G64),IF('2025'!G94="",('2024'!G34+'2024'!G49+'2024'!G64+'2024'!G79),IF('2025'!G109="",('2024'!G34+'2024'!G49+'2024'!G64+'2024'!G79+'2024'!G94),IF('2025'!G124="",('2024'!G34+'2024'!G49+'2024'!G64+'2024'!G79+'2024'!G94+'2024'!G109),IF('2025'!G139="",('2024'!G34+'2024'!G49+'2024'!G64+'2024'!G79+'2024'!G94+'2024'!G109+'2024'!G124),IF('2025'!G154="",('2024'!G34+'2024'!G49+'2024'!G64+'2024'!G79+'2024'!G94+'2024'!G109+'2024'!G124+'2024'!G139),IF('2025'!G169="",('2024'!G34+'2024'!G49+'2024'!G64+'2024'!G79+'2024'!G94+'2024'!G109+'2024'!G124+'2024'!G139+'2024'!G154),IF('2025'!G184="",('2024'!G34+'2024'!G49+'2024'!G64+'2024'!G79+'2024'!G94+'2024'!G109+'2024'!G124+'2024'!G139+'2024'!G154+'2024'!G169),IF('2025'!G199="",('2024'!G34+'2024'!G49+'2024'!G64+'2024'!G79+'2024'!G94+'2024'!G109+'2024'!G124+'2024'!G139+'2024'!G154+'2024'!G169+'2024'!G184),'2024'!G34+'2024'!G49+'2024'!G64+'2024'!G79+'2024'!G94+'2024'!G109+'2024'!G124+'2024'!G139+'2024'!G154+'2024'!G169+'2024'!G184+'2024'!G199)))))))))))</f>
        <v>414873</v>
      </c>
      <c r="H19" s="9"/>
      <c r="I19" s="9">
        <f>IF('2025'!I49="",'2024'!I34,IF('2025'!I64="",('2024'!I34+'2024'!I49),IF('2025'!I79="",('2024'!I34+'2024'!I49+'2024'!I64),IF('2025'!I94="",('2024'!I34+'2024'!I49+'2024'!I64+'2024'!I79),IF('2025'!I109="",('2024'!I34+'2024'!I49+'2024'!I64+'2024'!I79+'2024'!I94),IF('2025'!I124="",('2024'!I34+'2024'!I49+'2024'!I64+'2024'!I79+'2024'!I94+'2024'!I109),IF('2025'!I139="",('2024'!I34+'2024'!I49+'2024'!I64+'2024'!I79+'2024'!I94+'2024'!I109+'2024'!I124),IF('2025'!I154="",('2024'!I34+'2024'!I49+'2024'!I64+'2024'!I79+'2024'!I94+'2024'!I109+'2024'!I124+'2024'!I139),IF('2025'!I169="",('2024'!I34+'2024'!I49+'2024'!I64+'2024'!I79+'2024'!I94+'2024'!I109+'2024'!I124+'2024'!I139+'2024'!I154),IF('2025'!I184="",('2024'!I34+'2024'!I49+'2024'!I64+'2024'!I79+'2024'!I94+'2024'!I109+'2024'!I124+'2024'!I139+'2024'!I154+'2024'!I169),IF('2025'!I199="",('2024'!I34+'2024'!I49+'2024'!I64+'2024'!I79+'2024'!I94+'2024'!I109+'2024'!I124+'2024'!I139+'2024'!I154+'2024'!I169+'2024'!I184),'2024'!I34+'2024'!I49+'2024'!I64+'2024'!I79+'2024'!I94+'2024'!I109+'2024'!I124+'2024'!I139+'2024'!I154+'2024'!I169+'2024'!I184+'2024'!I199)))))))))))</f>
        <v>355889</v>
      </c>
      <c r="J19" s="9">
        <f>IF('2025'!J49="",'2024'!J34,IF('2025'!J64="",('2024'!J34+'2024'!J49),IF('2025'!J79="",('2024'!J34+'2024'!J49+'2024'!J64),IF('2025'!J94="",('2024'!J34+'2024'!J49+'2024'!J64+'2024'!J79),IF('2025'!J109="",('2024'!J34+'2024'!J49+'2024'!J64+'2024'!J79+'2024'!J94),IF('2025'!J124="",('2024'!J34+'2024'!J49+'2024'!J64+'2024'!J79+'2024'!J94+'2024'!J109),IF('2025'!J139="",('2024'!J34+'2024'!J49+'2024'!J64+'2024'!J79+'2024'!J94+'2024'!J109+'2024'!J124),IF('2025'!J154="",('2024'!J34+'2024'!J49+'2024'!J64+'2024'!J79+'2024'!J94+'2024'!J109+'2024'!J124+'2024'!J139),IF('2025'!J169="",('2024'!J34+'2024'!J49+'2024'!J64+'2024'!J79+'2024'!J94+'2024'!J109+'2024'!J124+'2024'!J139+'2024'!J154),IF('2025'!J184="",('2024'!J34+'2024'!J49+'2024'!J64+'2024'!J79+'2024'!J94+'2024'!J109+'2024'!J124+'2024'!J139+'2024'!J154+'2024'!J169),IF('2025'!J199="",('2024'!J34+'2024'!J49+'2024'!J64+'2024'!J79+'2024'!J94+'2024'!J109+'2024'!J124+'2024'!J139+'2024'!J154+'2024'!J169+'2024'!J184),'2024'!J34+'2024'!J49+'2024'!J64+'2024'!J79+'2024'!J94+'2024'!J109+'2024'!J124+'2024'!J139+'2024'!J154+'2024'!J169+'2024'!J184+'2024'!J199)))))))))))</f>
        <v>58984</v>
      </c>
      <c r="K19" s="9"/>
      <c r="L19" s="9"/>
      <c r="M19" s="9">
        <f>IF('2025'!M49="",'2024'!M34,IF('2025'!M64="",('2024'!M34+'2024'!M49),IF('2025'!M79="",('2024'!M34+'2024'!M49+'2024'!M64),IF('2025'!M94="",('2024'!M34+'2024'!M49+'2024'!M64+'2024'!M79),IF('2025'!M109="",('2024'!M34+'2024'!M49+'2024'!M64+'2024'!M79+'2024'!M94),IF('2025'!M124="",('2024'!M34+'2024'!M49+'2024'!M64+'2024'!M79+'2024'!M94+'2024'!M109),IF('2025'!M139="",('2024'!M34+'2024'!M49+'2024'!M64+'2024'!M79+'2024'!M94+'2024'!M109+'2024'!M124),IF('2025'!M154="",('2024'!M34+'2024'!M49+'2024'!M64+'2024'!M79+'2024'!M94+'2024'!M109+'2024'!M124+'2024'!M139),IF('2025'!M169="",('2024'!M34+'2024'!M49+'2024'!M64+'2024'!M79+'2024'!M94+'2024'!M109+'2024'!M124+'2024'!M139+'2024'!M154),IF('2025'!M184="",('2024'!M34+'2024'!M49+'2024'!M64+'2024'!M79+'2024'!M94+'2024'!M109+'2024'!M124+'2024'!M139+'2024'!M154+'2024'!M169),IF('2025'!M199="",('2024'!M34+'2024'!M49+'2024'!M64+'2024'!M79+'2024'!M94+'2024'!M109+'2024'!M124+'2024'!M139+'2024'!M154+'2024'!M169+'2024'!M184),'2024'!M34+'2024'!M49+'2024'!M64+'2024'!M79+'2024'!M94+'2024'!M109+'2024'!M124+'2024'!M139+'2024'!M154+'2024'!M169+'2024'!M184+'2024'!M199)))))))))))</f>
        <v>836724</v>
      </c>
      <c r="N19" s="9"/>
      <c r="O19" s="9">
        <f>IF('2025'!O49="",'2024'!O34,IF('2025'!O64="",('2024'!O34+'2024'!O49),IF('2025'!O79="",('2024'!O34+'2024'!O49+'2024'!O64),IF('2025'!O94="",('2024'!O34+'2024'!O49+'2024'!O64+'2024'!O79),IF('2025'!O109="",('2024'!O34+'2024'!O49+'2024'!O64+'2024'!O79+'2024'!O94),IF('2025'!O124="",('2024'!O34+'2024'!O49+'2024'!O64+'2024'!O79+'2024'!O94+'2024'!O109),IF('2025'!O139="",('2024'!O34+'2024'!O49+'2024'!O64+'2024'!O79+'2024'!O94+'2024'!O109+'2024'!O124),IF('2025'!O154="",('2024'!O34+'2024'!O49+'2024'!O64+'2024'!O79+'2024'!O94+'2024'!O109+'2024'!O124+'2024'!O139),IF('2025'!O169="",('2024'!O34+'2024'!O49+'2024'!O64+'2024'!O79+'2024'!O94+'2024'!O109+'2024'!O124+'2024'!O139+'2024'!O154),IF('2025'!O184="",('2024'!O34+'2024'!O49+'2024'!O64+'2024'!O79+'2024'!O94+'2024'!O109+'2024'!O124+'2024'!O139+'2024'!O154+'2024'!O169),IF('2025'!O199="",('2024'!O34+'2024'!O49+'2024'!O64+'2024'!O79+'2024'!O94+'2024'!O109+'2024'!O124+'2024'!O139+'2024'!O154+'2024'!O169+'2024'!O184),'2024'!O34+'2024'!O49+'2024'!O64+'2024'!O79+'2024'!O94+'2024'!O109+'2024'!O124+'2024'!O139+'2024'!O154+'2024'!O169+'2024'!O184+'2024'!O199)))))))))))</f>
        <v>710344</v>
      </c>
      <c r="P19" s="9">
        <f>IF('2025'!P49="",'2024'!P34,IF('2025'!P64="",('2024'!P34+'2024'!P49),IF('2025'!P79="",('2024'!P34+'2024'!P49+'2024'!P64),IF('2025'!P94="",('2024'!P34+'2024'!P49+'2024'!P64+'2024'!P79),IF('2025'!P109="",('2024'!P34+'2024'!P49+'2024'!P64+'2024'!P79+'2024'!P94),IF('2025'!P124="",('2024'!P34+'2024'!P49+'2024'!P64+'2024'!P79+'2024'!P94+'2024'!P109),IF('2025'!P139="",('2024'!P34+'2024'!P49+'2024'!P64+'2024'!P79+'2024'!P94+'2024'!P109+'2024'!P124),IF('2025'!P154="",('2024'!P34+'2024'!P49+'2024'!P64+'2024'!P79+'2024'!P94+'2024'!P109+'2024'!P124+'2024'!P139),IF('2025'!P169="",('2024'!P34+'2024'!P49+'2024'!P64+'2024'!P79+'2024'!P94+'2024'!P109+'2024'!P124+'2024'!P139+'2024'!P154),IF('2025'!P184="",('2024'!P34+'2024'!P49+'2024'!P64+'2024'!P79+'2024'!P94+'2024'!P109+'2024'!P124+'2024'!P139+'2024'!P154+'2024'!P169),IF('2025'!P199="",('2024'!P34+'2024'!P49+'2024'!P64+'2024'!P79+'2024'!P94+'2024'!P109+'2024'!P124+'2024'!P139+'2024'!P154+'2024'!P169+'2024'!P184),'2024'!P34+'2024'!P49+'2024'!P64+'2024'!P79+'2024'!P94+'2024'!P109+'2024'!P124+'2024'!P139+'2024'!P154+'2024'!P169+'2024'!P184+'2024'!P199)))))))))))</f>
        <v>126380</v>
      </c>
      <c r="Q19" s="14"/>
      <c r="R19" s="14"/>
      <c r="S19" s="14">
        <f t="shared" si="0"/>
        <v>2.0168196050357579</v>
      </c>
    </row>
    <row r="20" spans="1:19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>IF('2025'!G50="",'2024'!G35,IF('2025'!G65="",('2024'!G35+'2024'!G50),IF('2025'!G80="",('2024'!G35+'2024'!G50+'2024'!G65),IF('2025'!G95="",('2024'!G35+'2024'!G50+'2024'!G65+'2024'!G80),IF('2025'!G110="",('2024'!G35+'2024'!G50+'2024'!G65+'2024'!G80+'2024'!G95),IF('2025'!G125="",('2024'!G35+'2024'!G50+'2024'!G65+'2024'!G80+'2024'!G95+'2024'!G110),IF('2025'!G140="",('2024'!G35+'2024'!G50+'2024'!G65+'2024'!G80+'2024'!G95+'2024'!G110+'2024'!G125),IF('2025'!G155="",('2024'!G35+'2024'!G50+'2024'!G65+'2024'!G80+'2024'!G95+'2024'!G110+'2024'!G125+'2024'!G140),IF('2025'!G170="",('2024'!G35+'2024'!G50+'2024'!G65+'2024'!G80+'2024'!G95+'2024'!G110+'2024'!G125+'2024'!G140+'2024'!G155),IF('2025'!G185="",('2024'!G35+'2024'!G50+'2024'!G65+'2024'!G80+'2024'!G95+'2024'!G110+'2024'!G125+'2024'!G140+'2024'!G155+'2024'!G170),IF('2025'!G200="",('2024'!G35+'2024'!G50+'2024'!G65+'2024'!G80+'2024'!G95+'2024'!G110+'2024'!G125+'2024'!G140+'2024'!G155+'2024'!G170+'2024'!G185),'2024'!G35+'2024'!G50+'2024'!G65+'2024'!G80+'2024'!G95+'2024'!G110+'2024'!G125+'2024'!G140+'2024'!G155+'2024'!G170+'2024'!G185+'2024'!G200)))))))))))</f>
        <v>1399351</v>
      </c>
      <c r="H20" s="9"/>
      <c r="I20" s="9">
        <f>IF('2025'!I50="",'2024'!I35,IF('2025'!I65="",('2024'!I35+'2024'!I50),IF('2025'!I80="",('2024'!I35+'2024'!I50+'2024'!I65),IF('2025'!I95="",('2024'!I35+'2024'!I50+'2024'!I65+'2024'!I80),IF('2025'!I110="",('2024'!I35+'2024'!I50+'2024'!I65+'2024'!I80+'2024'!I95),IF('2025'!I125="",('2024'!I35+'2024'!I50+'2024'!I65+'2024'!I80+'2024'!I95+'2024'!I110),IF('2025'!I140="",('2024'!I35+'2024'!I50+'2024'!I65+'2024'!I80+'2024'!I95+'2024'!I110+'2024'!I125),IF('2025'!I155="",('2024'!I35+'2024'!I50+'2024'!I65+'2024'!I80+'2024'!I95+'2024'!I110+'2024'!I125+'2024'!I140),IF('2025'!I170="",('2024'!I35+'2024'!I50+'2024'!I65+'2024'!I80+'2024'!I95+'2024'!I110+'2024'!I125+'2024'!I140+'2024'!I155),IF('2025'!I185="",('2024'!I35+'2024'!I50+'2024'!I65+'2024'!I80+'2024'!I95+'2024'!I110+'2024'!I125+'2024'!I140+'2024'!I155+'2024'!I170),IF('2025'!I200="",('2024'!I35+'2024'!I50+'2024'!I65+'2024'!I80+'2024'!I95+'2024'!I110+'2024'!I125+'2024'!I140+'2024'!I155+'2024'!I170+'2024'!I185),'2024'!I35+'2024'!I50+'2024'!I65+'2024'!I80+'2024'!I95+'2024'!I110+'2024'!I125+'2024'!I140+'2024'!I155+'2024'!I170+'2024'!I185+'2024'!I200)))))))))))</f>
        <v>1003207</v>
      </c>
      <c r="J20" s="9">
        <f>IF('2025'!J50="",'2024'!J35,IF('2025'!J65="",('2024'!J35+'2024'!J50),IF('2025'!J80="",('2024'!J35+'2024'!J50+'2024'!J65),IF('2025'!J95="",('2024'!J35+'2024'!J50+'2024'!J65+'2024'!J80),IF('2025'!J110="",('2024'!J35+'2024'!J50+'2024'!J65+'2024'!J80+'2024'!J95),IF('2025'!J125="",('2024'!J35+'2024'!J50+'2024'!J65+'2024'!J80+'2024'!J95+'2024'!J110),IF('2025'!J140="",('2024'!J35+'2024'!J50+'2024'!J65+'2024'!J80+'2024'!J95+'2024'!J110+'2024'!J125),IF('2025'!J155="",('2024'!J35+'2024'!J50+'2024'!J65+'2024'!J80+'2024'!J95+'2024'!J110+'2024'!J125+'2024'!J140),IF('2025'!J170="",('2024'!J35+'2024'!J50+'2024'!J65+'2024'!J80+'2024'!J95+'2024'!J110+'2024'!J125+'2024'!J140+'2024'!J155),IF('2025'!J185="",('2024'!J35+'2024'!J50+'2024'!J65+'2024'!J80+'2024'!J95+'2024'!J110+'2024'!J125+'2024'!J140+'2024'!J155+'2024'!J170),IF('2025'!J200="",('2024'!J35+'2024'!J50+'2024'!J65+'2024'!J80+'2024'!J95+'2024'!J110+'2024'!J125+'2024'!J140+'2024'!J155+'2024'!J170+'2024'!J185),'2024'!J35+'2024'!J50+'2024'!J65+'2024'!J80+'2024'!J95+'2024'!J110+'2024'!J125+'2024'!J140+'2024'!J155+'2024'!J170+'2024'!J185+'2024'!J200)))))))))))</f>
        <v>396144</v>
      </c>
      <c r="K20" s="9"/>
      <c r="L20" s="9"/>
      <c r="M20" s="9">
        <f>IF('2025'!M50="",'2024'!M35,IF('2025'!M65="",('2024'!M35+'2024'!M50),IF('2025'!M80="",('2024'!M35+'2024'!M50+'2024'!M65),IF('2025'!M95="",('2024'!M35+'2024'!M50+'2024'!M65+'2024'!M80),IF('2025'!M110="",('2024'!M35+'2024'!M50+'2024'!M65+'2024'!M80+'2024'!M95),IF('2025'!M125="",('2024'!M35+'2024'!M50+'2024'!M65+'2024'!M80+'2024'!M95+'2024'!M110),IF('2025'!M140="",('2024'!M35+'2024'!M50+'2024'!M65+'2024'!M80+'2024'!M95+'2024'!M110+'2024'!M125),IF('2025'!M155="",('2024'!M35+'2024'!M50+'2024'!M65+'2024'!M80+'2024'!M95+'2024'!M110+'2024'!M125+'2024'!M140),IF('2025'!M170="",('2024'!M35+'2024'!M50+'2024'!M65+'2024'!M80+'2024'!M95+'2024'!M110+'2024'!M125+'2024'!M140+'2024'!M155),IF('2025'!M185="",('2024'!M35+'2024'!M50+'2024'!M65+'2024'!M80+'2024'!M95+'2024'!M110+'2024'!M125+'2024'!M140+'2024'!M155+'2024'!M170),IF('2025'!M200="",('2024'!M35+'2024'!M50+'2024'!M65+'2024'!M80+'2024'!M95+'2024'!M110+'2024'!M125+'2024'!M140+'2024'!M155+'2024'!M170+'2024'!M185),'2024'!M35+'2024'!M50+'2024'!M65+'2024'!M80+'2024'!M95+'2024'!M110+'2024'!M125+'2024'!M140+'2024'!M155+'2024'!M170+'2024'!M185+'2024'!M200)))))))))))</f>
        <v>2538925</v>
      </c>
      <c r="N20" s="9"/>
      <c r="O20" s="9">
        <f>IF('2025'!O50="",'2024'!O35,IF('2025'!O65="",('2024'!O35+'2024'!O50),IF('2025'!O80="",('2024'!O35+'2024'!O50+'2024'!O65),IF('2025'!O95="",('2024'!O35+'2024'!O50+'2024'!O65+'2024'!O80),IF('2025'!O110="",('2024'!O35+'2024'!O50+'2024'!O65+'2024'!O80+'2024'!O95),IF('2025'!O125="",('2024'!O35+'2024'!O50+'2024'!O65+'2024'!O80+'2024'!O95+'2024'!O110),IF('2025'!O140="",('2024'!O35+'2024'!O50+'2024'!O65+'2024'!O80+'2024'!O95+'2024'!O110+'2024'!O125),IF('2025'!O155="",('2024'!O35+'2024'!O50+'2024'!O65+'2024'!O80+'2024'!O95+'2024'!O110+'2024'!O125+'2024'!O140),IF('2025'!O170="",('2024'!O35+'2024'!O50+'2024'!O65+'2024'!O80+'2024'!O95+'2024'!O110+'2024'!O125+'2024'!O140+'2024'!O155),IF('2025'!O185="",('2024'!O35+'2024'!O50+'2024'!O65+'2024'!O80+'2024'!O95+'2024'!O110+'2024'!O125+'2024'!O140+'2024'!O155+'2024'!O170),IF('2025'!O200="",('2024'!O35+'2024'!O50+'2024'!O65+'2024'!O80+'2024'!O95+'2024'!O110+'2024'!O125+'2024'!O140+'2024'!O155+'2024'!O170+'2024'!O185),'2024'!O35+'2024'!O50+'2024'!O65+'2024'!O80+'2024'!O95+'2024'!O110+'2024'!O125+'2024'!O140+'2024'!O155+'2024'!O170+'2024'!O185+'2024'!O200)))))))))))</f>
        <v>1808461</v>
      </c>
      <c r="P20" s="9">
        <f>IF('2025'!P50="",'2024'!P35,IF('2025'!P65="",('2024'!P35+'2024'!P50),IF('2025'!P80="",('2024'!P35+'2024'!P50+'2024'!P65),IF('2025'!P95="",('2024'!P35+'2024'!P50+'2024'!P65+'2024'!P80),IF('2025'!P110="",('2024'!P35+'2024'!P50+'2024'!P65+'2024'!P80+'2024'!P95),IF('2025'!P125="",('2024'!P35+'2024'!P50+'2024'!P65+'2024'!P80+'2024'!P95+'2024'!P110),IF('2025'!P140="",('2024'!P35+'2024'!P50+'2024'!P65+'2024'!P80+'2024'!P95+'2024'!P110+'2024'!P125),IF('2025'!P155="",('2024'!P35+'2024'!P50+'2024'!P65+'2024'!P80+'2024'!P95+'2024'!P110+'2024'!P125+'2024'!P140),IF('2025'!P170="",('2024'!P35+'2024'!P50+'2024'!P65+'2024'!P80+'2024'!P95+'2024'!P110+'2024'!P125+'2024'!P140+'2024'!P155),IF('2025'!P185="",('2024'!P35+'2024'!P50+'2024'!P65+'2024'!P80+'2024'!P95+'2024'!P110+'2024'!P125+'2024'!P140+'2024'!P155+'2024'!P170),IF('2025'!P200="",('2024'!P35+'2024'!P50+'2024'!P65+'2024'!P80+'2024'!P95+'2024'!P110+'2024'!P125+'2024'!P140+'2024'!P155+'2024'!P170+'2024'!P185),'2024'!P35+'2024'!P50+'2024'!P65+'2024'!P80+'2024'!P95+'2024'!P110+'2024'!P125+'2024'!P140+'2024'!P155+'2024'!P170+'2024'!P185+'2024'!P200)))))))))))</f>
        <v>730464</v>
      </c>
      <c r="Q20" s="14"/>
      <c r="R20" s="14"/>
      <c r="S20" s="14">
        <f t="shared" si="0"/>
        <v>1.8143589421095923</v>
      </c>
    </row>
    <row r="21" spans="1:19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>IF('2025'!G51="",'2024'!G36,IF('2025'!G66="",('2024'!G36+'2024'!G51),IF('2025'!G81="",('2024'!G36+'2024'!G51+'2024'!G66),IF('2025'!G96="",('2024'!G36+'2024'!G51+'2024'!G66+'2024'!G81),IF('2025'!G111="",('2024'!G36+'2024'!G51+'2024'!G66+'2024'!G81+'2024'!G96),IF('2025'!G126="",('2024'!G36+'2024'!G51+'2024'!G66+'2024'!G81+'2024'!G96+'2024'!G111),IF('2025'!G141="",('2024'!G36+'2024'!G51+'2024'!G66+'2024'!G81+'2024'!G96+'2024'!G111+'2024'!G126),IF('2025'!G156="",('2024'!G36+'2024'!G51+'2024'!G66+'2024'!G81+'2024'!G96+'2024'!G111+'2024'!G126+'2024'!G141),IF('2025'!G171="",('2024'!G36+'2024'!G51+'2024'!G66+'2024'!G81+'2024'!G96+'2024'!G111+'2024'!G126+'2024'!G141+'2024'!G156),IF('2025'!G186="",('2024'!G36+'2024'!G51+'2024'!G66+'2024'!G81+'2024'!G96+'2024'!G111+'2024'!G126+'2024'!G141+'2024'!G156+'2024'!G171),IF('2025'!G201="",('2024'!G36+'2024'!G51+'2024'!G66+'2024'!G81+'2024'!G96+'2024'!G111+'2024'!G126+'2024'!G141+'2024'!G156+'2024'!G171+'2024'!G186),'2024'!G36+'2024'!G51+'2024'!G66+'2024'!G81+'2024'!G96+'2024'!G111+'2024'!G126+'2024'!G141+'2024'!G156+'2024'!G171+'2024'!G186+'2024'!G201)))))))))))</f>
        <v>1147192</v>
      </c>
      <c r="H21" s="9"/>
      <c r="I21" s="9">
        <f>IF('2025'!I51="",'2024'!I36,IF('2025'!I66="",('2024'!I36+'2024'!I51),IF('2025'!I81="",('2024'!I36+'2024'!I51+'2024'!I66),IF('2025'!I96="",('2024'!I36+'2024'!I51+'2024'!I66+'2024'!I81),IF('2025'!I111="",('2024'!I36+'2024'!I51+'2024'!I66+'2024'!I81+'2024'!I96),IF('2025'!I126="",('2024'!I36+'2024'!I51+'2024'!I66+'2024'!I81+'2024'!I96+'2024'!I111),IF('2025'!I141="",('2024'!I36+'2024'!I51+'2024'!I66+'2024'!I81+'2024'!I96+'2024'!I111+'2024'!I126),IF('2025'!I156="",('2024'!I36+'2024'!I51+'2024'!I66+'2024'!I81+'2024'!I96+'2024'!I111+'2024'!I126+'2024'!I141),IF('2025'!I171="",('2024'!I36+'2024'!I51+'2024'!I66+'2024'!I81+'2024'!I96+'2024'!I111+'2024'!I126+'2024'!I141+'2024'!I156),IF('2025'!I186="",('2024'!I36+'2024'!I51+'2024'!I66+'2024'!I81+'2024'!I96+'2024'!I111+'2024'!I126+'2024'!I141+'2024'!I156+'2024'!I171),IF('2025'!I201="",('2024'!I36+'2024'!I51+'2024'!I66+'2024'!I81+'2024'!I96+'2024'!I111+'2024'!I126+'2024'!I141+'2024'!I156+'2024'!I171+'2024'!I186),'2024'!I36+'2024'!I51+'2024'!I66+'2024'!I81+'2024'!I96+'2024'!I111+'2024'!I126+'2024'!I141+'2024'!I156+'2024'!I171+'2024'!I186+'2024'!I201)))))))))))</f>
        <v>786803</v>
      </c>
      <c r="J21" s="9">
        <f>IF('2025'!J51="",'2024'!J36,IF('2025'!J66="",('2024'!J36+'2024'!J51),IF('2025'!J81="",('2024'!J36+'2024'!J51+'2024'!J66),IF('2025'!J96="",('2024'!J36+'2024'!J51+'2024'!J66+'2024'!J81),IF('2025'!J111="",('2024'!J36+'2024'!J51+'2024'!J66+'2024'!J81+'2024'!J96),IF('2025'!J126="",('2024'!J36+'2024'!J51+'2024'!J66+'2024'!J81+'2024'!J96+'2024'!J111),IF('2025'!J141="",('2024'!J36+'2024'!J51+'2024'!J66+'2024'!J81+'2024'!J96+'2024'!J111+'2024'!J126),IF('2025'!J156="",('2024'!J36+'2024'!J51+'2024'!J66+'2024'!J81+'2024'!J96+'2024'!J111+'2024'!J126+'2024'!J141),IF('2025'!J171="",('2024'!J36+'2024'!J51+'2024'!J66+'2024'!J81+'2024'!J96+'2024'!J111+'2024'!J126+'2024'!J141+'2024'!J156),IF('2025'!J186="",('2024'!J36+'2024'!J51+'2024'!J66+'2024'!J81+'2024'!J96+'2024'!J111+'2024'!J126+'2024'!J141+'2024'!J156+'2024'!J171),IF('2025'!J201="",('2024'!J36+'2024'!J51+'2024'!J66+'2024'!J81+'2024'!J96+'2024'!J111+'2024'!J126+'2024'!J141+'2024'!J156+'2024'!J171+'2024'!J186),'2024'!J36+'2024'!J51+'2024'!J66+'2024'!J81+'2024'!J96+'2024'!J111+'2024'!J126+'2024'!J141+'2024'!J156+'2024'!J171+'2024'!J186+'2024'!J201)))))))))))</f>
        <v>360389</v>
      </c>
      <c r="K21" s="9"/>
      <c r="L21" s="9"/>
      <c r="M21" s="9">
        <f>IF('2025'!M51="",'2024'!M36,IF('2025'!M66="",('2024'!M36+'2024'!M51),IF('2025'!M81="",('2024'!M36+'2024'!M51+'2024'!M66),IF('2025'!M96="",('2024'!M36+'2024'!M51+'2024'!M66+'2024'!M81),IF('2025'!M111="",('2024'!M36+'2024'!M51+'2024'!M66+'2024'!M81+'2024'!M96),IF('2025'!M126="",('2024'!M36+'2024'!M51+'2024'!M66+'2024'!M81+'2024'!M96+'2024'!M111),IF('2025'!M141="",('2024'!M36+'2024'!M51+'2024'!M66+'2024'!M81+'2024'!M96+'2024'!M111+'2024'!M126),IF('2025'!M156="",('2024'!M36+'2024'!M51+'2024'!M66+'2024'!M81+'2024'!M96+'2024'!M111+'2024'!M126+'2024'!M141),IF('2025'!M171="",('2024'!M36+'2024'!M51+'2024'!M66+'2024'!M81+'2024'!M96+'2024'!M111+'2024'!M126+'2024'!M141+'2024'!M156),IF('2025'!M186="",('2024'!M36+'2024'!M51+'2024'!M66+'2024'!M81+'2024'!M96+'2024'!M111+'2024'!M126+'2024'!M141+'2024'!M156+'2024'!M171),IF('2025'!M201="",('2024'!M36+'2024'!M51+'2024'!M66+'2024'!M81+'2024'!M96+'2024'!M111+'2024'!M126+'2024'!M141+'2024'!M156+'2024'!M171+'2024'!M186),'2024'!M36+'2024'!M51+'2024'!M66+'2024'!M81+'2024'!M96+'2024'!M111+'2024'!M126+'2024'!M141+'2024'!M156+'2024'!M171+'2024'!M186+'2024'!M201)))))))))))</f>
        <v>1921130</v>
      </c>
      <c r="N21" s="9"/>
      <c r="O21" s="9">
        <f>IF('2025'!O51="",'2024'!O36,IF('2025'!O66="",('2024'!O36+'2024'!O51),IF('2025'!O81="",('2024'!O36+'2024'!O51+'2024'!O66),IF('2025'!O96="",('2024'!O36+'2024'!O51+'2024'!O66+'2024'!O81),IF('2025'!O111="",('2024'!O36+'2024'!O51+'2024'!O66+'2024'!O81+'2024'!O96),IF('2025'!O126="",('2024'!O36+'2024'!O51+'2024'!O66+'2024'!O81+'2024'!O96+'2024'!O111),IF('2025'!O141="",('2024'!O36+'2024'!O51+'2024'!O66+'2024'!O81+'2024'!O96+'2024'!O111+'2024'!O126),IF('2025'!O156="",('2024'!O36+'2024'!O51+'2024'!O66+'2024'!O81+'2024'!O96+'2024'!O111+'2024'!O126+'2024'!O141),IF('2025'!O171="",('2024'!O36+'2024'!O51+'2024'!O66+'2024'!O81+'2024'!O96+'2024'!O111+'2024'!O126+'2024'!O141+'2024'!O156),IF('2025'!O186="",('2024'!O36+'2024'!O51+'2024'!O66+'2024'!O81+'2024'!O96+'2024'!O111+'2024'!O126+'2024'!O141+'2024'!O156+'2024'!O171),IF('2025'!O201="",('2024'!O36+'2024'!O51+'2024'!O66+'2024'!O81+'2024'!O96+'2024'!O111+'2024'!O126+'2024'!O141+'2024'!O156+'2024'!O171+'2024'!O186),'2024'!O36+'2024'!O51+'2024'!O66+'2024'!O81+'2024'!O96+'2024'!O111+'2024'!O126+'2024'!O141+'2024'!O156+'2024'!O171+'2024'!O186+'2024'!O201)))))))))))</f>
        <v>1261852</v>
      </c>
      <c r="P21" s="9">
        <f>IF('2025'!P51="",'2024'!P36,IF('2025'!P66="",('2024'!P36+'2024'!P51),IF('2025'!P81="",('2024'!P36+'2024'!P51+'2024'!P66),IF('2025'!P96="",('2024'!P36+'2024'!P51+'2024'!P66+'2024'!P81),IF('2025'!P111="",('2024'!P36+'2024'!P51+'2024'!P66+'2024'!P81+'2024'!P96),IF('2025'!P126="",('2024'!P36+'2024'!P51+'2024'!P66+'2024'!P81+'2024'!P96+'2024'!P111),IF('2025'!P141="",('2024'!P36+'2024'!P51+'2024'!P66+'2024'!P81+'2024'!P96+'2024'!P111+'2024'!P126),IF('2025'!P156="",('2024'!P36+'2024'!P51+'2024'!P66+'2024'!P81+'2024'!P96+'2024'!P111+'2024'!P126+'2024'!P141),IF('2025'!P171="",('2024'!P36+'2024'!P51+'2024'!P66+'2024'!P81+'2024'!P96+'2024'!P111+'2024'!P126+'2024'!P141+'2024'!P156),IF('2025'!P186="",('2024'!P36+'2024'!P51+'2024'!P66+'2024'!P81+'2024'!P96+'2024'!P111+'2024'!P126+'2024'!P141+'2024'!P156+'2024'!P171),IF('2025'!P201="",('2024'!P36+'2024'!P51+'2024'!P66+'2024'!P81+'2024'!P96+'2024'!P111+'2024'!P126+'2024'!P141+'2024'!P156+'2024'!P171+'2024'!P186),'2024'!P36+'2024'!P51+'2024'!P66+'2024'!P81+'2024'!P96+'2024'!P111+'2024'!P126+'2024'!P141+'2024'!P156+'2024'!P171+'2024'!P186+'2024'!P201)))))))))))</f>
        <v>659278</v>
      </c>
      <c r="Q21" s="14"/>
      <c r="R21" s="14"/>
      <c r="S21" s="14">
        <f t="shared" si="0"/>
        <v>1.6746368524187756</v>
      </c>
    </row>
    <row r="22" spans="1:19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>IF('2025'!G52="",'2024'!G37,IF('2025'!G67="",('2024'!G37+'2024'!G52),IF('2025'!G82="",('2024'!G37+'2024'!G52+'2024'!G67),IF('2025'!G97="",('2024'!G37+'2024'!G52+'2024'!G67+'2024'!G82),IF('2025'!G112="",('2024'!G37+'2024'!G52+'2024'!G67+'2024'!G82+'2024'!G97),IF('2025'!G127="",('2024'!G37+'2024'!G52+'2024'!G67+'2024'!G82+'2024'!G97+'2024'!G112),IF('2025'!G142="",('2024'!G37+'2024'!G52+'2024'!G67+'2024'!G82+'2024'!G97+'2024'!G112+'2024'!G127),IF('2025'!G157="",('2024'!G37+'2024'!G52+'2024'!G67+'2024'!G82+'2024'!G97+'2024'!G112+'2024'!G127+'2024'!G142),IF('2025'!G172="",('2024'!G37+'2024'!G52+'2024'!G67+'2024'!G82+'2024'!G97+'2024'!G112+'2024'!G127+'2024'!G142+'2024'!G157),IF('2025'!G187="",('2024'!G37+'2024'!G52+'2024'!G67+'2024'!G82+'2024'!G97+'2024'!G112+'2024'!G127+'2024'!G142+'2024'!G157+'2024'!G172),IF('2025'!G202="",('2024'!G37+'2024'!G52+'2024'!G67+'2024'!G82+'2024'!G97+'2024'!G112+'2024'!G127+'2024'!G142+'2024'!G157+'2024'!G172+'2024'!G187),'2024'!G37+'2024'!G52+'2024'!G67+'2024'!G82+'2024'!G97+'2024'!G112+'2024'!G127+'2024'!G142+'2024'!G157+'2024'!G172+'2024'!G187+'2024'!G202)))))))))))</f>
        <v>1146943</v>
      </c>
      <c r="H22" s="9"/>
      <c r="I22" s="9">
        <f>IF('2025'!I52="",'2024'!I37,IF('2025'!I67="",('2024'!I37+'2024'!I52),IF('2025'!I82="",('2024'!I37+'2024'!I52+'2024'!I67),IF('2025'!I97="",('2024'!I37+'2024'!I52+'2024'!I67+'2024'!I82),IF('2025'!I112="",('2024'!I37+'2024'!I52+'2024'!I67+'2024'!I82+'2024'!I97),IF('2025'!I127="",('2024'!I37+'2024'!I52+'2024'!I67+'2024'!I82+'2024'!I97+'2024'!I112),IF('2025'!I142="",('2024'!I37+'2024'!I52+'2024'!I67+'2024'!I82+'2024'!I97+'2024'!I112+'2024'!I127),IF('2025'!I157="",('2024'!I37+'2024'!I52+'2024'!I67+'2024'!I82+'2024'!I97+'2024'!I112+'2024'!I127+'2024'!I142),IF('2025'!I172="",('2024'!I37+'2024'!I52+'2024'!I67+'2024'!I82+'2024'!I97+'2024'!I112+'2024'!I127+'2024'!I142+'2024'!I157),IF('2025'!I187="",('2024'!I37+'2024'!I52+'2024'!I67+'2024'!I82+'2024'!I97+'2024'!I112+'2024'!I127+'2024'!I142+'2024'!I157+'2024'!I172),IF('2025'!I202="",('2024'!I37+'2024'!I52+'2024'!I67+'2024'!I82+'2024'!I97+'2024'!I112+'2024'!I127+'2024'!I142+'2024'!I157+'2024'!I172+'2024'!I187),'2024'!I37+'2024'!I52+'2024'!I67+'2024'!I82+'2024'!I97+'2024'!I112+'2024'!I127+'2024'!I142+'2024'!I157+'2024'!I172+'2024'!I187+'2024'!I202)))))))))))</f>
        <v>945535</v>
      </c>
      <c r="J22" s="9">
        <f>IF('2025'!J52="",'2024'!J37,IF('2025'!J67="",('2024'!J37+'2024'!J52),IF('2025'!J82="",('2024'!J37+'2024'!J52+'2024'!J67),IF('2025'!J97="",('2024'!J37+'2024'!J52+'2024'!J67+'2024'!J82),IF('2025'!J112="",('2024'!J37+'2024'!J52+'2024'!J67+'2024'!J82+'2024'!J97),IF('2025'!J127="",('2024'!J37+'2024'!J52+'2024'!J67+'2024'!J82+'2024'!J97+'2024'!J112),IF('2025'!J142="",('2024'!J37+'2024'!J52+'2024'!J67+'2024'!J82+'2024'!J97+'2024'!J112+'2024'!J127),IF('2025'!J157="",('2024'!J37+'2024'!J52+'2024'!J67+'2024'!J82+'2024'!J97+'2024'!J112+'2024'!J127+'2024'!J142),IF('2025'!J172="",('2024'!J37+'2024'!J52+'2024'!J67+'2024'!J82+'2024'!J97+'2024'!J112+'2024'!J127+'2024'!J142+'2024'!J157),IF('2025'!J187="",('2024'!J37+'2024'!J52+'2024'!J67+'2024'!J82+'2024'!J97+'2024'!J112+'2024'!J127+'2024'!J142+'2024'!J157+'2024'!J172),IF('2025'!J202="",('2024'!J37+'2024'!J52+'2024'!J67+'2024'!J82+'2024'!J97+'2024'!J112+'2024'!J127+'2024'!J142+'2024'!J157+'2024'!J172+'2024'!J187),'2024'!J37+'2024'!J52+'2024'!J67+'2024'!J82+'2024'!J97+'2024'!J112+'2024'!J127+'2024'!J142+'2024'!J157+'2024'!J172+'2024'!J187+'2024'!J202)))))))))))</f>
        <v>201408</v>
      </c>
      <c r="K22" s="9"/>
      <c r="L22" s="9"/>
      <c r="M22" s="9">
        <f>IF('2025'!M52="",'2024'!M37,IF('2025'!M67="",('2024'!M37+'2024'!M52),IF('2025'!M82="",('2024'!M37+'2024'!M52+'2024'!M67),IF('2025'!M97="",('2024'!M37+'2024'!M52+'2024'!M67+'2024'!M82),IF('2025'!M112="",('2024'!M37+'2024'!M52+'2024'!M67+'2024'!M82+'2024'!M97),IF('2025'!M127="",('2024'!M37+'2024'!M52+'2024'!M67+'2024'!M82+'2024'!M97+'2024'!M112),IF('2025'!M142="",('2024'!M37+'2024'!M52+'2024'!M67+'2024'!M82+'2024'!M97+'2024'!M112+'2024'!M127),IF('2025'!M157="",('2024'!M37+'2024'!M52+'2024'!M67+'2024'!M82+'2024'!M97+'2024'!M112+'2024'!M127+'2024'!M142),IF('2025'!M172="",('2024'!M37+'2024'!M52+'2024'!M67+'2024'!M82+'2024'!M97+'2024'!M112+'2024'!M127+'2024'!M142+'2024'!M157),IF('2025'!M187="",('2024'!M37+'2024'!M52+'2024'!M67+'2024'!M82+'2024'!M97+'2024'!M112+'2024'!M127+'2024'!M142+'2024'!M157+'2024'!M172),IF('2025'!M202="",('2024'!M37+'2024'!M52+'2024'!M67+'2024'!M82+'2024'!M97+'2024'!M112+'2024'!M127+'2024'!M142+'2024'!M157+'2024'!M172+'2024'!M187),'2024'!M37+'2024'!M52+'2024'!M67+'2024'!M82+'2024'!M97+'2024'!M112+'2024'!M127+'2024'!M142+'2024'!M157+'2024'!M172+'2024'!M187+'2024'!M202)))))))))))</f>
        <v>2250080</v>
      </c>
      <c r="N22" s="9"/>
      <c r="O22" s="9">
        <f>IF('2025'!O52="",'2024'!O37,IF('2025'!O67="",('2024'!O37+'2024'!O52),IF('2025'!O82="",('2024'!O37+'2024'!O52+'2024'!O67),IF('2025'!O97="",('2024'!O37+'2024'!O52+'2024'!O67+'2024'!O82),IF('2025'!O112="",('2024'!O37+'2024'!O52+'2024'!O67+'2024'!O82+'2024'!O97),IF('2025'!O127="",('2024'!O37+'2024'!O52+'2024'!O67+'2024'!O82+'2024'!O97+'2024'!O112),IF('2025'!O142="",('2024'!O37+'2024'!O52+'2024'!O67+'2024'!O82+'2024'!O97+'2024'!O112+'2024'!O127),IF('2025'!O157="",('2024'!O37+'2024'!O52+'2024'!O67+'2024'!O82+'2024'!O97+'2024'!O112+'2024'!O127+'2024'!O142),IF('2025'!O172="",('2024'!O37+'2024'!O52+'2024'!O67+'2024'!O82+'2024'!O97+'2024'!O112+'2024'!O127+'2024'!O142+'2024'!O157),IF('2025'!O187="",('2024'!O37+'2024'!O52+'2024'!O67+'2024'!O82+'2024'!O97+'2024'!O112+'2024'!O127+'2024'!O142+'2024'!O157+'2024'!O172),IF('2025'!O202="",('2024'!O37+'2024'!O52+'2024'!O67+'2024'!O82+'2024'!O97+'2024'!O112+'2024'!O127+'2024'!O142+'2024'!O157+'2024'!O172+'2024'!O187),'2024'!O37+'2024'!O52+'2024'!O67+'2024'!O82+'2024'!O97+'2024'!O112+'2024'!O127+'2024'!O142+'2024'!O157+'2024'!O172+'2024'!O187+'2024'!O202)))))))))))</f>
        <v>1875249</v>
      </c>
      <c r="P22" s="9">
        <f>IF('2025'!P52="",'2024'!P37,IF('2025'!P67="",('2024'!P37+'2024'!P52),IF('2025'!P82="",('2024'!P37+'2024'!P52+'2024'!P67),IF('2025'!P97="",('2024'!P37+'2024'!P52+'2024'!P67+'2024'!P82),IF('2025'!P112="",('2024'!P37+'2024'!P52+'2024'!P67+'2024'!P82+'2024'!P97),IF('2025'!P127="",('2024'!P37+'2024'!P52+'2024'!P67+'2024'!P82+'2024'!P97+'2024'!P112),IF('2025'!P142="",('2024'!P37+'2024'!P52+'2024'!P67+'2024'!P82+'2024'!P97+'2024'!P112+'2024'!P127),IF('2025'!P157="",('2024'!P37+'2024'!P52+'2024'!P67+'2024'!P82+'2024'!P97+'2024'!P112+'2024'!P127+'2024'!P142),IF('2025'!P172="",('2024'!P37+'2024'!P52+'2024'!P67+'2024'!P82+'2024'!P97+'2024'!P112+'2024'!P127+'2024'!P142+'2024'!P157),IF('2025'!P187="",('2024'!P37+'2024'!P52+'2024'!P67+'2024'!P82+'2024'!P97+'2024'!P112+'2024'!P127+'2024'!P142+'2024'!P157+'2024'!P172),IF('2025'!P202="",('2024'!P37+'2024'!P52+'2024'!P67+'2024'!P82+'2024'!P97+'2024'!P112+'2024'!P127+'2024'!P142+'2024'!P157+'2024'!P172+'2024'!P187),'2024'!P37+'2024'!P52+'2024'!P67+'2024'!P82+'2024'!P97+'2024'!P112+'2024'!P127+'2024'!P142+'2024'!P157+'2024'!P172+'2024'!P187+'2024'!P202)))))))))))</f>
        <v>374831</v>
      </c>
      <c r="Q22" s="14"/>
      <c r="R22" s="14"/>
      <c r="S22" s="14">
        <f t="shared" si="0"/>
        <v>1.9618062972615029</v>
      </c>
    </row>
    <row r="23" spans="1:19" s="35" customFormat="1" ht="33.75" customHeight="1" x14ac:dyDescent="0.3">
      <c r="A23" s="73" t="s">
        <v>16</v>
      </c>
      <c r="B23" s="74"/>
      <c r="C23" s="74"/>
      <c r="D23" s="74"/>
      <c r="E23" s="74"/>
      <c r="F23" s="74"/>
      <c r="G23" s="75"/>
      <c r="H23" s="74"/>
      <c r="I23" s="75"/>
      <c r="J23" s="74"/>
      <c r="K23" s="74"/>
      <c r="L23" s="74"/>
      <c r="M23" s="75"/>
      <c r="N23" s="74"/>
      <c r="O23" s="75"/>
      <c r="P23" s="75"/>
      <c r="Q23" s="74"/>
      <c r="R23" s="74"/>
      <c r="S23" s="74"/>
    </row>
    <row r="24" spans="1:19" s="35" customFormat="1" ht="13.8" x14ac:dyDescent="0.3">
      <c r="A24" s="41"/>
      <c r="B24" s="44" t="s">
        <v>87</v>
      </c>
      <c r="C24" s="43">
        <v>4759</v>
      </c>
      <c r="D24" s="43">
        <v>4449</v>
      </c>
      <c r="E24" s="43">
        <v>345935</v>
      </c>
      <c r="F24" s="43">
        <v>327942</v>
      </c>
      <c r="G24" s="43">
        <v>1533144</v>
      </c>
      <c r="H24" s="43">
        <v>10</v>
      </c>
      <c r="I24" s="43">
        <v>1193197</v>
      </c>
      <c r="J24" s="43">
        <v>339947</v>
      </c>
      <c r="K24" s="43">
        <v>7.7</v>
      </c>
      <c r="L24" s="43">
        <v>19</v>
      </c>
      <c r="M24" s="43">
        <v>3494994</v>
      </c>
      <c r="N24" s="43">
        <v>6.2</v>
      </c>
      <c r="O24" s="43">
        <v>2789916</v>
      </c>
      <c r="P24" s="43">
        <v>705078</v>
      </c>
      <c r="Q24" s="43">
        <v>4.2</v>
      </c>
      <c r="R24" s="43">
        <v>14.8</v>
      </c>
      <c r="S24" s="43">
        <v>2.2999999999999998</v>
      </c>
    </row>
    <row r="25" spans="1:19" s="35" customFormat="1" ht="13.8" x14ac:dyDescent="0.3">
      <c r="A25" s="41"/>
      <c r="B25" s="44" t="s">
        <v>99</v>
      </c>
      <c r="C25" s="45"/>
      <c r="D25" s="45"/>
      <c r="E25" s="45"/>
      <c r="F25" s="45"/>
      <c r="G25" s="46"/>
      <c r="H25" s="45"/>
      <c r="I25" s="46"/>
      <c r="J25" s="45"/>
      <c r="K25" s="45"/>
      <c r="L25" s="45"/>
      <c r="M25" s="46"/>
      <c r="N25" s="45"/>
      <c r="O25" s="46"/>
      <c r="P25" s="46"/>
      <c r="Q25" s="45"/>
      <c r="R25" s="45"/>
      <c r="S25" s="45"/>
    </row>
    <row r="26" spans="1:19" s="35" customFormat="1" x14ac:dyDescent="0.25">
      <c r="A26" s="42" t="s">
        <v>19</v>
      </c>
      <c r="B26" s="44" t="s">
        <v>88</v>
      </c>
      <c r="C26" s="43">
        <v>412</v>
      </c>
      <c r="D26" s="43">
        <v>362</v>
      </c>
      <c r="E26" s="43">
        <v>21132</v>
      </c>
      <c r="F26" s="43">
        <v>19587</v>
      </c>
      <c r="G26" s="43">
        <v>66566</v>
      </c>
      <c r="H26" s="43">
        <v>6.5</v>
      </c>
      <c r="I26" s="43">
        <v>49759</v>
      </c>
      <c r="J26" s="43">
        <v>16807</v>
      </c>
      <c r="K26" s="43">
        <v>4.5</v>
      </c>
      <c r="L26" s="43">
        <v>13.1</v>
      </c>
      <c r="M26" s="43">
        <v>164327</v>
      </c>
      <c r="N26" s="43">
        <v>2.2000000000000002</v>
      </c>
      <c r="O26" s="43">
        <v>130688</v>
      </c>
      <c r="P26" s="43">
        <v>33639</v>
      </c>
      <c r="Q26" s="43">
        <v>0.6</v>
      </c>
      <c r="R26" s="43">
        <v>9</v>
      </c>
      <c r="S26" s="43">
        <v>2.5</v>
      </c>
    </row>
    <row r="27" spans="1:19" s="35" customFormat="1" x14ac:dyDescent="0.25">
      <c r="A27" s="42" t="s">
        <v>21</v>
      </c>
      <c r="B27" s="44" t="s">
        <v>89</v>
      </c>
      <c r="C27" s="43">
        <v>519</v>
      </c>
      <c r="D27" s="43">
        <v>481</v>
      </c>
      <c r="E27" s="43">
        <v>30285</v>
      </c>
      <c r="F27" s="43">
        <v>28406</v>
      </c>
      <c r="G27" s="43">
        <v>120611</v>
      </c>
      <c r="H27" s="43">
        <v>-3.2</v>
      </c>
      <c r="I27" s="43">
        <v>100636</v>
      </c>
      <c r="J27" s="43">
        <v>19975</v>
      </c>
      <c r="K27" s="43">
        <v>-4.5</v>
      </c>
      <c r="L27" s="43">
        <v>3.9</v>
      </c>
      <c r="M27" s="43">
        <v>280765</v>
      </c>
      <c r="N27" s="43">
        <v>-3</v>
      </c>
      <c r="O27" s="43">
        <v>239715</v>
      </c>
      <c r="P27" s="43">
        <v>41050</v>
      </c>
      <c r="Q27" s="43">
        <v>-3.3</v>
      </c>
      <c r="R27" s="43">
        <v>-1.6</v>
      </c>
      <c r="S27" s="43">
        <v>2.2999999999999998</v>
      </c>
    </row>
    <row r="28" spans="1:19" s="35" customFormat="1" x14ac:dyDescent="0.25">
      <c r="A28" s="42" t="s">
        <v>23</v>
      </c>
      <c r="B28" s="44" t="s">
        <v>90</v>
      </c>
      <c r="C28" s="43">
        <v>554</v>
      </c>
      <c r="D28" s="43">
        <v>528</v>
      </c>
      <c r="E28" s="43">
        <v>28420</v>
      </c>
      <c r="F28" s="43">
        <v>26858</v>
      </c>
      <c r="G28" s="43">
        <v>99143</v>
      </c>
      <c r="H28" s="43">
        <v>6.9</v>
      </c>
      <c r="I28" s="43">
        <v>89492</v>
      </c>
      <c r="J28" s="43">
        <v>9651</v>
      </c>
      <c r="K28" s="43">
        <v>10</v>
      </c>
      <c r="L28" s="43">
        <v>-15.4</v>
      </c>
      <c r="M28" s="43">
        <v>270680</v>
      </c>
      <c r="N28" s="43">
        <v>7.7</v>
      </c>
      <c r="O28" s="43">
        <v>245618</v>
      </c>
      <c r="P28" s="43">
        <v>25062</v>
      </c>
      <c r="Q28" s="43">
        <v>8.3000000000000007</v>
      </c>
      <c r="R28" s="43">
        <v>2.4</v>
      </c>
      <c r="S28" s="43">
        <v>2.7</v>
      </c>
    </row>
    <row r="29" spans="1:19" s="35" customFormat="1" x14ac:dyDescent="0.25">
      <c r="A29" s="42" t="s">
        <v>25</v>
      </c>
      <c r="B29" s="44" t="s">
        <v>91</v>
      </c>
      <c r="C29" s="43">
        <v>678</v>
      </c>
      <c r="D29" s="43">
        <v>614</v>
      </c>
      <c r="E29" s="43">
        <v>39133</v>
      </c>
      <c r="F29" s="43">
        <v>36410</v>
      </c>
      <c r="G29" s="43">
        <v>109770</v>
      </c>
      <c r="H29" s="43">
        <v>-0.1</v>
      </c>
      <c r="I29" s="43">
        <v>100172</v>
      </c>
      <c r="J29" s="43">
        <v>9598</v>
      </c>
      <c r="K29" s="43">
        <v>-0.2</v>
      </c>
      <c r="L29" s="43">
        <v>1.9</v>
      </c>
      <c r="M29" s="43">
        <v>417202</v>
      </c>
      <c r="N29" s="43">
        <v>1</v>
      </c>
      <c r="O29" s="43">
        <v>392723</v>
      </c>
      <c r="P29" s="43">
        <v>24479</v>
      </c>
      <c r="Q29" s="43">
        <v>1.4</v>
      </c>
      <c r="R29" s="43">
        <v>-4.7</v>
      </c>
      <c r="S29" s="43">
        <v>3.8</v>
      </c>
    </row>
    <row r="30" spans="1:19" s="35" customFormat="1" x14ac:dyDescent="0.25">
      <c r="A30" s="42" t="s">
        <v>27</v>
      </c>
      <c r="B30" s="44" t="s">
        <v>92</v>
      </c>
      <c r="C30" s="43">
        <v>773</v>
      </c>
      <c r="D30" s="43">
        <v>735</v>
      </c>
      <c r="E30" s="43">
        <v>42131</v>
      </c>
      <c r="F30" s="43">
        <v>39924</v>
      </c>
      <c r="G30" s="43">
        <v>148578</v>
      </c>
      <c r="H30" s="43">
        <v>4.7</v>
      </c>
      <c r="I30" s="43">
        <v>113317</v>
      </c>
      <c r="J30" s="43">
        <v>35261</v>
      </c>
      <c r="K30" s="43">
        <v>4.9000000000000004</v>
      </c>
      <c r="L30" s="43">
        <v>4.2</v>
      </c>
      <c r="M30" s="43">
        <v>455391</v>
      </c>
      <c r="N30" s="43">
        <v>-0.8</v>
      </c>
      <c r="O30" s="43">
        <v>348896</v>
      </c>
      <c r="P30" s="43">
        <v>106495</v>
      </c>
      <c r="Q30" s="43">
        <v>-0.5</v>
      </c>
      <c r="R30" s="43">
        <v>-1.9</v>
      </c>
      <c r="S30" s="43">
        <v>3.1</v>
      </c>
    </row>
    <row r="31" spans="1:19" s="35" customFormat="1" x14ac:dyDescent="0.25">
      <c r="A31" s="42" t="s">
        <v>29</v>
      </c>
      <c r="B31" s="44" t="s">
        <v>109</v>
      </c>
      <c r="C31" s="43">
        <v>96</v>
      </c>
      <c r="D31" s="43">
        <v>91</v>
      </c>
      <c r="E31" s="43">
        <v>5022</v>
      </c>
      <c r="F31" s="43">
        <v>4901</v>
      </c>
      <c r="G31" s="43">
        <v>13658</v>
      </c>
      <c r="H31" s="43">
        <v>-2.5</v>
      </c>
      <c r="I31" s="43">
        <v>11712</v>
      </c>
      <c r="J31" s="43">
        <v>1946</v>
      </c>
      <c r="K31" s="43">
        <v>-1.6</v>
      </c>
      <c r="L31" s="43">
        <v>-7.5</v>
      </c>
      <c r="M31" s="43">
        <v>40716</v>
      </c>
      <c r="N31" s="43">
        <v>-18.100000000000001</v>
      </c>
      <c r="O31" s="43">
        <v>36669</v>
      </c>
      <c r="P31" s="43">
        <v>4047</v>
      </c>
      <c r="Q31" s="43">
        <v>-18.7</v>
      </c>
      <c r="R31" s="43">
        <v>-11.8</v>
      </c>
      <c r="S31" s="43">
        <v>3</v>
      </c>
    </row>
    <row r="32" spans="1:19" s="35" customFormat="1" x14ac:dyDescent="0.25">
      <c r="A32" s="42" t="s">
        <v>30</v>
      </c>
      <c r="B32" s="44" t="s">
        <v>93</v>
      </c>
      <c r="C32" s="43">
        <v>171</v>
      </c>
      <c r="D32" s="43">
        <v>158</v>
      </c>
      <c r="E32" s="43">
        <v>10428</v>
      </c>
      <c r="F32" s="43">
        <v>9646</v>
      </c>
      <c r="G32" s="43">
        <v>32648</v>
      </c>
      <c r="H32" s="43">
        <v>8.3000000000000007</v>
      </c>
      <c r="I32" s="43">
        <v>28863</v>
      </c>
      <c r="J32" s="43">
        <v>3785</v>
      </c>
      <c r="K32" s="43">
        <v>6.1</v>
      </c>
      <c r="L32" s="43">
        <v>28.8</v>
      </c>
      <c r="M32" s="43">
        <v>93966</v>
      </c>
      <c r="N32" s="43">
        <v>6.4</v>
      </c>
      <c r="O32" s="43">
        <v>84296</v>
      </c>
      <c r="P32" s="43">
        <v>9670</v>
      </c>
      <c r="Q32" s="43">
        <v>2.8</v>
      </c>
      <c r="R32" s="43">
        <v>53.1</v>
      </c>
      <c r="S32" s="43">
        <v>2.9</v>
      </c>
    </row>
    <row r="33" spans="1:19" s="35" customFormat="1" x14ac:dyDescent="0.25">
      <c r="A33" s="42" t="s">
        <v>32</v>
      </c>
      <c r="B33" s="44" t="s">
        <v>94</v>
      </c>
      <c r="C33" s="43">
        <v>74</v>
      </c>
      <c r="D33" s="43">
        <v>71</v>
      </c>
      <c r="E33" s="43">
        <v>6041</v>
      </c>
      <c r="F33" s="43">
        <v>5761</v>
      </c>
      <c r="G33" s="43">
        <v>24131</v>
      </c>
      <c r="H33" s="43">
        <v>-1.7</v>
      </c>
      <c r="I33" s="43">
        <v>20254</v>
      </c>
      <c r="J33" s="43">
        <v>3877</v>
      </c>
      <c r="K33" s="43">
        <v>-5.0999999999999996</v>
      </c>
      <c r="L33" s="43">
        <v>20.3</v>
      </c>
      <c r="M33" s="43">
        <v>58152</v>
      </c>
      <c r="N33" s="43">
        <v>-3.4</v>
      </c>
      <c r="O33" s="43">
        <v>51047</v>
      </c>
      <c r="P33" s="43">
        <v>7105</v>
      </c>
      <c r="Q33" s="43">
        <v>-5.5</v>
      </c>
      <c r="R33" s="43">
        <v>14.3</v>
      </c>
      <c r="S33" s="43">
        <v>2.4</v>
      </c>
    </row>
    <row r="34" spans="1:19" s="35" customFormat="1" x14ac:dyDescent="0.25">
      <c r="A34" s="42" t="s">
        <v>34</v>
      </c>
      <c r="B34" s="44" t="s">
        <v>95</v>
      </c>
      <c r="C34" s="43">
        <v>213</v>
      </c>
      <c r="D34" s="43">
        <v>203</v>
      </c>
      <c r="E34" s="43">
        <v>19110</v>
      </c>
      <c r="F34" s="43">
        <v>18505</v>
      </c>
      <c r="G34" s="43">
        <v>86434</v>
      </c>
      <c r="H34" s="43">
        <v>8.6999999999999993</v>
      </c>
      <c r="I34" s="43">
        <v>74078</v>
      </c>
      <c r="J34" s="43">
        <v>12356</v>
      </c>
      <c r="K34" s="43">
        <v>6.6</v>
      </c>
      <c r="L34" s="43">
        <v>22.9</v>
      </c>
      <c r="M34" s="43">
        <v>175844</v>
      </c>
      <c r="N34" s="43">
        <v>6.8</v>
      </c>
      <c r="O34" s="43">
        <v>149424</v>
      </c>
      <c r="P34" s="43">
        <v>26420</v>
      </c>
      <c r="Q34" s="43">
        <v>5.3</v>
      </c>
      <c r="R34" s="43">
        <v>16</v>
      </c>
      <c r="S34" s="43">
        <v>2</v>
      </c>
    </row>
    <row r="35" spans="1:19" s="35" customFormat="1" x14ac:dyDescent="0.25">
      <c r="A35" s="42" t="s">
        <v>36</v>
      </c>
      <c r="B35" s="44" t="s">
        <v>96</v>
      </c>
      <c r="C35" s="43">
        <v>367</v>
      </c>
      <c r="D35" s="43">
        <v>342</v>
      </c>
      <c r="E35" s="43">
        <v>48190</v>
      </c>
      <c r="F35" s="43">
        <v>45673</v>
      </c>
      <c r="G35" s="43">
        <v>309543</v>
      </c>
      <c r="H35" s="43">
        <v>19.899999999999999</v>
      </c>
      <c r="I35" s="43">
        <v>217911</v>
      </c>
      <c r="J35" s="43">
        <v>91632</v>
      </c>
      <c r="K35" s="43">
        <v>12.2</v>
      </c>
      <c r="L35" s="43">
        <v>43</v>
      </c>
      <c r="M35" s="43">
        <v>569890</v>
      </c>
      <c r="N35" s="43">
        <v>20.2</v>
      </c>
      <c r="O35" s="43">
        <v>397016</v>
      </c>
      <c r="P35" s="43">
        <v>172874</v>
      </c>
      <c r="Q35" s="43">
        <v>10.4</v>
      </c>
      <c r="R35" s="43">
        <v>50.9</v>
      </c>
      <c r="S35" s="43">
        <v>1.8</v>
      </c>
    </row>
    <row r="36" spans="1:19" s="35" customFormat="1" x14ac:dyDescent="0.25">
      <c r="A36" s="42" t="s">
        <v>38</v>
      </c>
      <c r="B36" s="44" t="s">
        <v>97</v>
      </c>
      <c r="C36" s="43">
        <v>321</v>
      </c>
      <c r="D36" s="43">
        <v>301</v>
      </c>
      <c r="E36" s="43">
        <v>45531</v>
      </c>
      <c r="F36" s="43">
        <v>43492</v>
      </c>
      <c r="G36" s="43">
        <v>278419</v>
      </c>
      <c r="H36" s="43">
        <v>17.7</v>
      </c>
      <c r="I36" s="43">
        <v>187345</v>
      </c>
      <c r="J36" s="43">
        <v>91074</v>
      </c>
      <c r="K36" s="43">
        <v>17.3</v>
      </c>
      <c r="L36" s="43">
        <v>18.399999999999999</v>
      </c>
      <c r="M36" s="43">
        <v>478051</v>
      </c>
      <c r="N36" s="43">
        <v>11</v>
      </c>
      <c r="O36" s="43">
        <v>306428</v>
      </c>
      <c r="P36" s="43">
        <v>171623</v>
      </c>
      <c r="Q36" s="43">
        <v>11.1</v>
      </c>
      <c r="R36" s="43">
        <v>10.9</v>
      </c>
      <c r="S36" s="43">
        <v>1.7</v>
      </c>
    </row>
    <row r="37" spans="1:19" s="35" customFormat="1" x14ac:dyDescent="0.25">
      <c r="A37" s="42" t="s">
        <v>40</v>
      </c>
      <c r="B37" s="44" t="s">
        <v>98</v>
      </c>
      <c r="C37" s="43">
        <v>581</v>
      </c>
      <c r="D37" s="43">
        <v>563</v>
      </c>
      <c r="E37" s="43">
        <v>50512</v>
      </c>
      <c r="F37" s="43">
        <v>48779</v>
      </c>
      <c r="G37" s="43">
        <v>243643</v>
      </c>
      <c r="H37" s="43">
        <v>11.3</v>
      </c>
      <c r="I37" s="43">
        <v>199658</v>
      </c>
      <c r="J37" s="43">
        <v>43985</v>
      </c>
      <c r="K37" s="43">
        <v>10.1</v>
      </c>
      <c r="L37" s="43">
        <v>16.600000000000001</v>
      </c>
      <c r="M37" s="43">
        <v>490010</v>
      </c>
      <c r="N37" s="43">
        <v>8.6999999999999993</v>
      </c>
      <c r="O37" s="43">
        <v>407396</v>
      </c>
      <c r="P37" s="43">
        <v>82614</v>
      </c>
      <c r="Q37" s="43">
        <v>8</v>
      </c>
      <c r="R37" s="43">
        <v>12.2</v>
      </c>
      <c r="S37" s="43">
        <v>2</v>
      </c>
    </row>
    <row r="38" spans="1:19" s="35" customFormat="1" ht="33.75" customHeight="1" x14ac:dyDescent="0.3">
      <c r="A38" s="68" t="s">
        <v>42</v>
      </c>
      <c r="B38" s="69"/>
      <c r="C38" s="69"/>
      <c r="D38" s="69"/>
      <c r="E38" s="69"/>
      <c r="F38" s="69"/>
      <c r="G38" s="70"/>
      <c r="H38" s="69"/>
      <c r="I38" s="70"/>
      <c r="J38" s="69"/>
      <c r="K38" s="69"/>
      <c r="L38" s="69"/>
      <c r="M38" s="70"/>
      <c r="N38" s="69"/>
      <c r="O38" s="70"/>
      <c r="P38" s="70"/>
      <c r="Q38" s="69"/>
      <c r="R38" s="69"/>
      <c r="S38" s="69"/>
    </row>
    <row r="39" spans="1:19" s="35" customFormat="1" ht="13.8" x14ac:dyDescent="0.3">
      <c r="A39" s="41"/>
      <c r="B39" s="44" t="s">
        <v>87</v>
      </c>
      <c r="C39" s="43">
        <v>4749</v>
      </c>
      <c r="D39" s="43">
        <v>4439</v>
      </c>
      <c r="E39" s="43">
        <v>346595</v>
      </c>
      <c r="F39" s="43">
        <v>328371</v>
      </c>
      <c r="G39" s="43">
        <v>1587774</v>
      </c>
      <c r="H39" s="43">
        <v>6.7</v>
      </c>
      <c r="I39" s="43">
        <v>1261731</v>
      </c>
      <c r="J39" s="43">
        <v>326043</v>
      </c>
      <c r="K39" s="43">
        <v>7.4</v>
      </c>
      <c r="L39" s="43">
        <v>4.0999999999999996</v>
      </c>
      <c r="M39" s="43">
        <v>3582931</v>
      </c>
      <c r="N39" s="43">
        <v>3.9</v>
      </c>
      <c r="O39" s="43">
        <v>2886000</v>
      </c>
      <c r="P39" s="43">
        <v>696931</v>
      </c>
      <c r="Q39" s="43">
        <v>4.9000000000000004</v>
      </c>
      <c r="R39" s="43">
        <v>0.3</v>
      </c>
      <c r="S39" s="43">
        <v>2.2999999999999998</v>
      </c>
    </row>
    <row r="40" spans="1:19" s="35" customFormat="1" ht="13.8" x14ac:dyDescent="0.3">
      <c r="A40" s="41"/>
      <c r="B40" s="44" t="s">
        <v>99</v>
      </c>
      <c r="C40" s="45"/>
      <c r="D40" s="45"/>
      <c r="E40" s="45"/>
      <c r="F40" s="45"/>
      <c r="G40" s="46"/>
      <c r="H40" s="45"/>
      <c r="I40" s="46"/>
      <c r="J40" s="45"/>
      <c r="K40" s="45"/>
      <c r="L40" s="45"/>
      <c r="M40" s="46"/>
      <c r="N40" s="45"/>
      <c r="O40" s="46"/>
      <c r="P40" s="46"/>
      <c r="Q40" s="45"/>
      <c r="R40" s="45"/>
      <c r="S40" s="45"/>
    </row>
    <row r="41" spans="1:19" s="35" customFormat="1" x14ac:dyDescent="0.25">
      <c r="A41" s="42" t="s">
        <v>19</v>
      </c>
      <c r="B41" s="44" t="s">
        <v>88</v>
      </c>
      <c r="C41" s="43">
        <v>413</v>
      </c>
      <c r="D41" s="43">
        <v>362</v>
      </c>
      <c r="E41" s="43">
        <v>20994</v>
      </c>
      <c r="F41" s="43">
        <v>19487</v>
      </c>
      <c r="G41" s="43">
        <v>72158</v>
      </c>
      <c r="H41" s="43">
        <v>12.3</v>
      </c>
      <c r="I41" s="43">
        <v>53172</v>
      </c>
      <c r="J41" s="43">
        <v>18986</v>
      </c>
      <c r="K41" s="43">
        <v>13.1</v>
      </c>
      <c r="L41" s="43">
        <v>10</v>
      </c>
      <c r="M41" s="43">
        <v>170111</v>
      </c>
      <c r="N41" s="43">
        <v>10.3</v>
      </c>
      <c r="O41" s="43">
        <v>130955</v>
      </c>
      <c r="P41" s="43">
        <v>39156</v>
      </c>
      <c r="Q41" s="43">
        <v>10.8</v>
      </c>
      <c r="R41" s="43">
        <v>8.9</v>
      </c>
      <c r="S41" s="43">
        <v>2.4</v>
      </c>
    </row>
    <row r="42" spans="1:19" s="35" customFormat="1" x14ac:dyDescent="0.25">
      <c r="A42" s="42" t="s">
        <v>21</v>
      </c>
      <c r="B42" s="44" t="s">
        <v>89</v>
      </c>
      <c r="C42" s="43">
        <v>518</v>
      </c>
      <c r="D42" s="43">
        <v>478</v>
      </c>
      <c r="E42" s="43">
        <v>30272</v>
      </c>
      <c r="F42" s="43">
        <v>28371</v>
      </c>
      <c r="G42" s="43">
        <v>119729</v>
      </c>
      <c r="H42" s="43">
        <v>-3.3</v>
      </c>
      <c r="I42" s="43">
        <v>100390</v>
      </c>
      <c r="J42" s="43">
        <v>19339</v>
      </c>
      <c r="K42" s="43">
        <v>-2.9</v>
      </c>
      <c r="L42" s="43">
        <v>-5.5</v>
      </c>
      <c r="M42" s="43">
        <v>270452</v>
      </c>
      <c r="N42" s="43">
        <v>-4.9000000000000004</v>
      </c>
      <c r="O42" s="43">
        <v>230793</v>
      </c>
      <c r="P42" s="43">
        <v>39659</v>
      </c>
      <c r="Q42" s="43">
        <v>-3.3</v>
      </c>
      <c r="R42" s="43">
        <v>-13.1</v>
      </c>
      <c r="S42" s="43">
        <v>2.2999999999999998</v>
      </c>
    </row>
    <row r="43" spans="1:19" s="35" customFormat="1" x14ac:dyDescent="0.25">
      <c r="A43" s="42" t="s">
        <v>23</v>
      </c>
      <c r="B43" s="44" t="s">
        <v>90</v>
      </c>
      <c r="C43" s="43">
        <v>552</v>
      </c>
      <c r="D43" s="43">
        <v>527</v>
      </c>
      <c r="E43" s="43">
        <v>28350</v>
      </c>
      <c r="F43" s="43">
        <v>27044</v>
      </c>
      <c r="G43" s="43">
        <v>110143</v>
      </c>
      <c r="H43" s="43">
        <v>8.1999999999999993</v>
      </c>
      <c r="I43" s="43">
        <v>97910</v>
      </c>
      <c r="J43" s="43">
        <v>12233</v>
      </c>
      <c r="K43" s="43">
        <v>8.3000000000000007</v>
      </c>
      <c r="L43" s="43">
        <v>7.4</v>
      </c>
      <c r="M43" s="43">
        <v>273085</v>
      </c>
      <c r="N43" s="43">
        <v>0.4</v>
      </c>
      <c r="O43" s="43">
        <v>243982</v>
      </c>
      <c r="P43" s="43">
        <v>29103</v>
      </c>
      <c r="Q43" s="43">
        <v>0.1</v>
      </c>
      <c r="R43" s="43">
        <v>3.5</v>
      </c>
      <c r="S43" s="43">
        <v>2.5</v>
      </c>
    </row>
    <row r="44" spans="1:19" s="35" customFormat="1" x14ac:dyDescent="0.25">
      <c r="A44" s="42" t="s">
        <v>25</v>
      </c>
      <c r="B44" s="44" t="s">
        <v>91</v>
      </c>
      <c r="C44" s="43">
        <v>677</v>
      </c>
      <c r="D44" s="43">
        <v>612</v>
      </c>
      <c r="E44" s="43">
        <v>39657</v>
      </c>
      <c r="F44" s="43">
        <v>36750</v>
      </c>
      <c r="G44" s="43">
        <v>124565</v>
      </c>
      <c r="H44" s="43">
        <v>5.3</v>
      </c>
      <c r="I44" s="43">
        <v>114688</v>
      </c>
      <c r="J44" s="43">
        <v>9877</v>
      </c>
      <c r="K44" s="43">
        <v>5.8</v>
      </c>
      <c r="L44" s="43">
        <v>-0.9</v>
      </c>
      <c r="M44" s="43">
        <v>450571</v>
      </c>
      <c r="N44" s="43">
        <v>4.4000000000000004</v>
      </c>
      <c r="O44" s="43">
        <v>423658</v>
      </c>
      <c r="P44" s="43">
        <v>26913</v>
      </c>
      <c r="Q44" s="43">
        <v>4.7</v>
      </c>
      <c r="R44" s="43">
        <v>-1.2</v>
      </c>
      <c r="S44" s="43">
        <v>3.6</v>
      </c>
    </row>
    <row r="45" spans="1:19" s="35" customFormat="1" x14ac:dyDescent="0.25">
      <c r="A45" s="42" t="s">
        <v>27</v>
      </c>
      <c r="B45" s="44" t="s">
        <v>92</v>
      </c>
      <c r="C45" s="43">
        <v>771</v>
      </c>
      <c r="D45" s="43">
        <v>737</v>
      </c>
      <c r="E45" s="43">
        <v>41920</v>
      </c>
      <c r="F45" s="43">
        <v>39931</v>
      </c>
      <c r="G45" s="43">
        <v>156608</v>
      </c>
      <c r="H45" s="43">
        <v>-0.2</v>
      </c>
      <c r="I45" s="43">
        <v>113748</v>
      </c>
      <c r="J45" s="43">
        <v>42860</v>
      </c>
      <c r="K45" s="43">
        <v>3.8</v>
      </c>
      <c r="L45" s="43">
        <v>-9.4</v>
      </c>
      <c r="M45" s="43">
        <v>498034</v>
      </c>
      <c r="N45" s="43">
        <v>0.3</v>
      </c>
      <c r="O45" s="43">
        <v>346264</v>
      </c>
      <c r="P45" s="43">
        <v>151770</v>
      </c>
      <c r="Q45" s="43">
        <v>3.1</v>
      </c>
      <c r="R45" s="43">
        <v>-5.7</v>
      </c>
      <c r="S45" s="43">
        <v>3.2</v>
      </c>
    </row>
    <row r="46" spans="1:19" s="35" customFormat="1" x14ac:dyDescent="0.25">
      <c r="A46" s="42" t="s">
        <v>29</v>
      </c>
      <c r="B46" s="44" t="s">
        <v>109</v>
      </c>
      <c r="C46" s="43">
        <v>95</v>
      </c>
      <c r="D46" s="43">
        <v>90</v>
      </c>
      <c r="E46" s="43">
        <v>5002</v>
      </c>
      <c r="F46" s="43">
        <v>4811</v>
      </c>
      <c r="G46" s="43">
        <v>15509</v>
      </c>
      <c r="H46" s="43">
        <v>1.8</v>
      </c>
      <c r="I46" s="43">
        <v>12700</v>
      </c>
      <c r="J46" s="43">
        <v>2809</v>
      </c>
      <c r="K46" s="43">
        <v>0.8</v>
      </c>
      <c r="L46" s="43">
        <v>6.4</v>
      </c>
      <c r="M46" s="43">
        <v>54872</v>
      </c>
      <c r="N46" s="43">
        <v>4.5999999999999996</v>
      </c>
      <c r="O46" s="43">
        <v>48560</v>
      </c>
      <c r="P46" s="43">
        <v>6312</v>
      </c>
      <c r="Q46" s="43">
        <v>4.0999999999999996</v>
      </c>
      <c r="R46" s="43">
        <v>8.9</v>
      </c>
      <c r="S46" s="43">
        <v>3.5</v>
      </c>
    </row>
    <row r="47" spans="1:19" s="35" customFormat="1" x14ac:dyDescent="0.25">
      <c r="A47" s="42" t="s">
        <v>30</v>
      </c>
      <c r="B47" s="44" t="s">
        <v>93</v>
      </c>
      <c r="C47" s="43">
        <v>170</v>
      </c>
      <c r="D47" s="43">
        <v>157</v>
      </c>
      <c r="E47" s="43">
        <v>10404</v>
      </c>
      <c r="F47" s="43">
        <v>9610</v>
      </c>
      <c r="G47" s="43">
        <v>35700</v>
      </c>
      <c r="H47" s="43">
        <v>5.7</v>
      </c>
      <c r="I47" s="43">
        <v>31784</v>
      </c>
      <c r="J47" s="43">
        <v>3916</v>
      </c>
      <c r="K47" s="43">
        <v>6.1</v>
      </c>
      <c r="L47" s="43">
        <v>1.9</v>
      </c>
      <c r="M47" s="43">
        <v>99265</v>
      </c>
      <c r="N47" s="43">
        <v>6.1</v>
      </c>
      <c r="O47" s="43">
        <v>90350</v>
      </c>
      <c r="P47" s="43">
        <v>8915</v>
      </c>
      <c r="Q47" s="43">
        <v>6.5</v>
      </c>
      <c r="R47" s="43">
        <v>2.2999999999999998</v>
      </c>
      <c r="S47" s="43">
        <v>2.8</v>
      </c>
    </row>
    <row r="48" spans="1:19" s="35" customFormat="1" x14ac:dyDescent="0.25">
      <c r="A48" s="42" t="s">
        <v>32</v>
      </c>
      <c r="B48" s="44" t="s">
        <v>94</v>
      </c>
      <c r="C48" s="43">
        <v>75</v>
      </c>
      <c r="D48" s="43">
        <v>71</v>
      </c>
      <c r="E48" s="43">
        <v>6206</v>
      </c>
      <c r="F48" s="43">
        <v>5691</v>
      </c>
      <c r="G48" s="43">
        <v>25323</v>
      </c>
      <c r="H48" s="43">
        <v>5.4</v>
      </c>
      <c r="I48" s="43">
        <v>21130</v>
      </c>
      <c r="J48" s="43">
        <v>4193</v>
      </c>
      <c r="K48" s="43">
        <v>1.3</v>
      </c>
      <c r="L48" s="43">
        <v>31.8</v>
      </c>
      <c r="M48" s="43">
        <v>59894</v>
      </c>
      <c r="N48" s="43">
        <v>1.8</v>
      </c>
      <c r="O48" s="43">
        <v>52126</v>
      </c>
      <c r="P48" s="43">
        <v>7768</v>
      </c>
      <c r="Q48" s="43">
        <v>-0.9</v>
      </c>
      <c r="R48" s="43">
        <v>24.4</v>
      </c>
      <c r="S48" s="43">
        <v>2.4</v>
      </c>
    </row>
    <row r="49" spans="1:19" s="35" customFormat="1" x14ac:dyDescent="0.25">
      <c r="A49" s="42" t="s">
        <v>34</v>
      </c>
      <c r="B49" s="44" t="s">
        <v>95</v>
      </c>
      <c r="C49" s="43">
        <v>213</v>
      </c>
      <c r="D49" s="43">
        <v>204</v>
      </c>
      <c r="E49" s="43">
        <v>19111</v>
      </c>
      <c r="F49" s="43">
        <v>18682</v>
      </c>
      <c r="G49" s="43">
        <v>89984</v>
      </c>
      <c r="H49" s="43">
        <v>8.1</v>
      </c>
      <c r="I49" s="43">
        <v>78284</v>
      </c>
      <c r="J49" s="43">
        <v>11700</v>
      </c>
      <c r="K49" s="43">
        <v>9</v>
      </c>
      <c r="L49" s="43">
        <v>2.1</v>
      </c>
      <c r="M49" s="43">
        <v>185796</v>
      </c>
      <c r="N49" s="43">
        <v>8.1</v>
      </c>
      <c r="O49" s="43">
        <v>159972</v>
      </c>
      <c r="P49" s="43">
        <v>25824</v>
      </c>
      <c r="Q49" s="43">
        <v>9.6</v>
      </c>
      <c r="R49" s="43">
        <v>-0.5</v>
      </c>
      <c r="S49" s="43">
        <v>2.1</v>
      </c>
    </row>
    <row r="50" spans="1:19" s="35" customFormat="1" x14ac:dyDescent="0.25">
      <c r="A50" s="42" t="s">
        <v>36</v>
      </c>
      <c r="B50" s="44" t="s">
        <v>96</v>
      </c>
      <c r="C50" s="43">
        <v>364</v>
      </c>
      <c r="D50" s="43">
        <v>337</v>
      </c>
      <c r="E50" s="43">
        <v>48126</v>
      </c>
      <c r="F50" s="43">
        <v>45394</v>
      </c>
      <c r="G50" s="43">
        <v>316534</v>
      </c>
      <c r="H50" s="43">
        <v>3.7</v>
      </c>
      <c r="I50" s="43">
        <v>241559</v>
      </c>
      <c r="J50" s="43">
        <v>74975</v>
      </c>
      <c r="K50" s="43">
        <v>5.7</v>
      </c>
      <c r="L50" s="43">
        <v>-2.6</v>
      </c>
      <c r="M50" s="43">
        <v>581126</v>
      </c>
      <c r="N50" s="43">
        <v>3.8</v>
      </c>
      <c r="O50" s="43">
        <v>442340</v>
      </c>
      <c r="P50" s="43">
        <v>138786</v>
      </c>
      <c r="Q50" s="43">
        <v>6</v>
      </c>
      <c r="R50" s="43">
        <v>-2.7</v>
      </c>
      <c r="S50" s="43">
        <v>1.8</v>
      </c>
    </row>
    <row r="51" spans="1:19" s="35" customFormat="1" x14ac:dyDescent="0.25">
      <c r="A51" s="42" t="s">
        <v>38</v>
      </c>
      <c r="B51" s="44" t="s">
        <v>97</v>
      </c>
      <c r="C51" s="43">
        <v>322</v>
      </c>
      <c r="D51" s="43">
        <v>300</v>
      </c>
      <c r="E51" s="43">
        <v>45614</v>
      </c>
      <c r="F51" s="43">
        <v>43225</v>
      </c>
      <c r="G51" s="43">
        <v>250148</v>
      </c>
      <c r="H51" s="43">
        <v>15</v>
      </c>
      <c r="I51" s="43">
        <v>174649</v>
      </c>
      <c r="J51" s="43">
        <v>75499</v>
      </c>
      <c r="K51" s="43">
        <v>17.8</v>
      </c>
      <c r="L51" s="43">
        <v>9.1</v>
      </c>
      <c r="M51" s="43">
        <v>405819</v>
      </c>
      <c r="N51" s="43">
        <v>5</v>
      </c>
      <c r="O51" s="43">
        <v>275739</v>
      </c>
      <c r="P51" s="43">
        <v>130080</v>
      </c>
      <c r="Q51" s="43">
        <v>8.9</v>
      </c>
      <c r="R51" s="43">
        <v>-2.2000000000000002</v>
      </c>
      <c r="S51" s="43">
        <v>1.6</v>
      </c>
    </row>
    <row r="52" spans="1:19" s="35" customFormat="1" x14ac:dyDescent="0.25">
      <c r="A52" s="42" t="s">
        <v>40</v>
      </c>
      <c r="B52" s="44" t="s">
        <v>98</v>
      </c>
      <c r="C52" s="43">
        <v>579</v>
      </c>
      <c r="D52" s="43">
        <v>564</v>
      </c>
      <c r="E52" s="43">
        <v>50939</v>
      </c>
      <c r="F52" s="43">
        <v>49375</v>
      </c>
      <c r="G52" s="43">
        <v>271373</v>
      </c>
      <c r="H52" s="43">
        <v>11.4</v>
      </c>
      <c r="I52" s="43">
        <v>221717</v>
      </c>
      <c r="J52" s="43">
        <v>49656</v>
      </c>
      <c r="K52" s="43">
        <v>8.6</v>
      </c>
      <c r="L52" s="43">
        <v>25.7</v>
      </c>
      <c r="M52" s="43">
        <v>533906</v>
      </c>
      <c r="N52" s="43">
        <v>10.1</v>
      </c>
      <c r="O52" s="43">
        <v>441261</v>
      </c>
      <c r="P52" s="43">
        <v>92645</v>
      </c>
      <c r="Q52" s="43">
        <v>7.6</v>
      </c>
      <c r="R52" s="43">
        <v>23.7</v>
      </c>
      <c r="S52" s="43">
        <v>2</v>
      </c>
    </row>
    <row r="53" spans="1:19" s="35" customFormat="1" ht="33.75" customHeight="1" x14ac:dyDescent="0.3">
      <c r="A53" s="68" t="s">
        <v>43</v>
      </c>
      <c r="B53" s="69"/>
      <c r="C53" s="69"/>
      <c r="D53" s="69"/>
      <c r="E53" s="69"/>
      <c r="F53" s="69"/>
      <c r="G53" s="70"/>
      <c r="H53" s="69"/>
      <c r="I53" s="70"/>
      <c r="J53" s="69"/>
      <c r="K53" s="69"/>
      <c r="L53" s="69"/>
      <c r="M53" s="70"/>
      <c r="N53" s="69"/>
      <c r="O53" s="70"/>
      <c r="P53" s="70"/>
      <c r="Q53" s="69"/>
      <c r="R53" s="69"/>
      <c r="S53" s="69"/>
    </row>
    <row r="54" spans="1:19" s="35" customFormat="1" ht="13.8" x14ac:dyDescent="0.3">
      <c r="A54" s="41"/>
      <c r="B54" s="44" t="s">
        <v>87</v>
      </c>
      <c r="C54" s="43">
        <v>4745</v>
      </c>
      <c r="D54" s="43">
        <v>4516</v>
      </c>
      <c r="E54" s="43">
        <v>346120</v>
      </c>
      <c r="F54" s="43">
        <v>330336</v>
      </c>
      <c r="G54" s="43">
        <v>1877602</v>
      </c>
      <c r="H54" s="43">
        <v>0.8</v>
      </c>
      <c r="I54" s="43">
        <v>1499115</v>
      </c>
      <c r="J54" s="43">
        <v>378487</v>
      </c>
      <c r="K54" s="43">
        <v>-0.8</v>
      </c>
      <c r="L54" s="43">
        <v>8.1</v>
      </c>
      <c r="M54" s="43">
        <v>4225767</v>
      </c>
      <c r="N54" s="43">
        <v>-0.2</v>
      </c>
      <c r="O54" s="43">
        <v>3460999</v>
      </c>
      <c r="P54" s="43">
        <v>764768</v>
      </c>
      <c r="Q54" s="43">
        <v>-0.2</v>
      </c>
      <c r="R54" s="43">
        <v>0.1</v>
      </c>
      <c r="S54" s="43">
        <v>2.2999999999999998</v>
      </c>
    </row>
    <row r="55" spans="1:19" s="35" customFormat="1" ht="13.8" x14ac:dyDescent="0.3">
      <c r="A55" s="41"/>
      <c r="B55" s="44" t="s">
        <v>99</v>
      </c>
      <c r="C55" s="45"/>
      <c r="D55" s="45"/>
      <c r="E55" s="45"/>
      <c r="F55" s="45"/>
      <c r="G55" s="46"/>
      <c r="H55" s="45"/>
      <c r="I55" s="46"/>
      <c r="J55" s="45"/>
      <c r="K55" s="45"/>
      <c r="L55" s="45"/>
      <c r="M55" s="46"/>
      <c r="N55" s="45"/>
      <c r="O55" s="46"/>
      <c r="P55" s="46"/>
      <c r="Q55" s="45"/>
      <c r="R55" s="45"/>
      <c r="S55" s="45"/>
    </row>
    <row r="56" spans="1:19" s="35" customFormat="1" x14ac:dyDescent="0.25">
      <c r="A56" s="42" t="s">
        <v>19</v>
      </c>
      <c r="B56" s="44" t="s">
        <v>88</v>
      </c>
      <c r="C56" s="43">
        <v>410</v>
      </c>
      <c r="D56" s="43">
        <v>379</v>
      </c>
      <c r="E56" s="43">
        <v>20844</v>
      </c>
      <c r="F56" s="43">
        <v>19795</v>
      </c>
      <c r="G56" s="43">
        <v>98487</v>
      </c>
      <c r="H56" s="43">
        <v>7.3</v>
      </c>
      <c r="I56" s="43">
        <v>76168</v>
      </c>
      <c r="J56" s="43">
        <v>22319</v>
      </c>
      <c r="K56" s="43">
        <v>6.3</v>
      </c>
      <c r="L56" s="43">
        <v>10.8</v>
      </c>
      <c r="M56" s="43">
        <v>231497</v>
      </c>
      <c r="N56" s="43">
        <v>7.3</v>
      </c>
      <c r="O56" s="43">
        <v>188809</v>
      </c>
      <c r="P56" s="43">
        <v>42688</v>
      </c>
      <c r="Q56" s="43">
        <v>7.9</v>
      </c>
      <c r="R56" s="43">
        <v>4.9000000000000004</v>
      </c>
      <c r="S56" s="43">
        <v>2.4</v>
      </c>
    </row>
    <row r="57" spans="1:19" s="35" customFormat="1" x14ac:dyDescent="0.25">
      <c r="A57" s="42" t="s">
        <v>21</v>
      </c>
      <c r="B57" s="44" t="s">
        <v>89</v>
      </c>
      <c r="C57" s="43">
        <v>518</v>
      </c>
      <c r="D57" s="43">
        <v>485</v>
      </c>
      <c r="E57" s="43">
        <v>30355</v>
      </c>
      <c r="F57" s="43">
        <v>28324</v>
      </c>
      <c r="G57" s="43">
        <v>153067</v>
      </c>
      <c r="H57" s="43">
        <v>-7.2</v>
      </c>
      <c r="I57" s="43">
        <v>126283</v>
      </c>
      <c r="J57" s="43">
        <v>26784</v>
      </c>
      <c r="K57" s="43">
        <v>-10.1</v>
      </c>
      <c r="L57" s="43">
        <v>9.3000000000000007</v>
      </c>
      <c r="M57" s="43">
        <v>349787</v>
      </c>
      <c r="N57" s="43">
        <v>-3.1</v>
      </c>
      <c r="O57" s="43">
        <v>294264</v>
      </c>
      <c r="P57" s="43">
        <v>55523</v>
      </c>
      <c r="Q57" s="43">
        <v>-4.2</v>
      </c>
      <c r="R57" s="43">
        <v>3.2</v>
      </c>
      <c r="S57" s="43">
        <v>2.2999999999999998</v>
      </c>
    </row>
    <row r="58" spans="1:19" s="35" customFormat="1" x14ac:dyDescent="0.25">
      <c r="A58" s="42" t="s">
        <v>23</v>
      </c>
      <c r="B58" s="44" t="s">
        <v>90</v>
      </c>
      <c r="C58" s="43">
        <v>553</v>
      </c>
      <c r="D58" s="43">
        <v>538</v>
      </c>
      <c r="E58" s="43">
        <v>28370</v>
      </c>
      <c r="F58" s="43">
        <v>27197</v>
      </c>
      <c r="G58" s="43">
        <v>137233</v>
      </c>
      <c r="H58" s="43">
        <v>2.1</v>
      </c>
      <c r="I58" s="43">
        <v>123557</v>
      </c>
      <c r="J58" s="43">
        <v>13676</v>
      </c>
      <c r="K58" s="43">
        <v>1.3</v>
      </c>
      <c r="L58" s="43">
        <v>10.199999999999999</v>
      </c>
      <c r="M58" s="43">
        <v>348978</v>
      </c>
      <c r="N58" s="43">
        <v>-0.8</v>
      </c>
      <c r="O58" s="43">
        <v>315105</v>
      </c>
      <c r="P58" s="43">
        <v>33873</v>
      </c>
      <c r="Q58" s="43">
        <v>-1.5</v>
      </c>
      <c r="R58" s="43">
        <v>7.1</v>
      </c>
      <c r="S58" s="43">
        <v>2.5</v>
      </c>
    </row>
    <row r="59" spans="1:19" s="35" customFormat="1" x14ac:dyDescent="0.25">
      <c r="A59" s="42" t="s">
        <v>25</v>
      </c>
      <c r="B59" s="44" t="s">
        <v>91</v>
      </c>
      <c r="C59" s="43">
        <v>679</v>
      </c>
      <c r="D59" s="43">
        <v>638</v>
      </c>
      <c r="E59" s="43">
        <v>39679</v>
      </c>
      <c r="F59" s="43">
        <v>37501</v>
      </c>
      <c r="G59" s="43">
        <v>151119</v>
      </c>
      <c r="H59" s="43">
        <v>0.6</v>
      </c>
      <c r="I59" s="43">
        <v>138880</v>
      </c>
      <c r="J59" s="43">
        <v>12239</v>
      </c>
      <c r="K59" s="43">
        <v>0.5</v>
      </c>
      <c r="L59" s="43">
        <v>1.7</v>
      </c>
      <c r="M59" s="43">
        <v>532186</v>
      </c>
      <c r="N59" s="43">
        <v>1.4</v>
      </c>
      <c r="O59" s="43">
        <v>499632</v>
      </c>
      <c r="P59" s="43">
        <v>32554</v>
      </c>
      <c r="Q59" s="43">
        <v>1.5</v>
      </c>
      <c r="R59" s="43">
        <v>0.1</v>
      </c>
      <c r="S59" s="43">
        <v>3.5</v>
      </c>
    </row>
    <row r="60" spans="1:19" s="35" customFormat="1" x14ac:dyDescent="0.25">
      <c r="A60" s="42" t="s">
        <v>27</v>
      </c>
      <c r="B60" s="44" t="s">
        <v>92</v>
      </c>
      <c r="C60" s="43">
        <v>769</v>
      </c>
      <c r="D60" s="43">
        <v>743</v>
      </c>
      <c r="E60" s="43">
        <v>41798</v>
      </c>
      <c r="F60" s="43">
        <v>40436</v>
      </c>
      <c r="G60" s="43">
        <v>154874</v>
      </c>
      <c r="H60" s="43">
        <v>-0.9</v>
      </c>
      <c r="I60" s="43">
        <v>135862</v>
      </c>
      <c r="J60" s="43">
        <v>19012</v>
      </c>
      <c r="K60" s="43">
        <v>4.0999999999999996</v>
      </c>
      <c r="L60" s="43">
        <v>-26.1</v>
      </c>
      <c r="M60" s="43">
        <v>492514</v>
      </c>
      <c r="N60" s="43">
        <v>0.5</v>
      </c>
      <c r="O60" s="43">
        <v>435531</v>
      </c>
      <c r="P60" s="43">
        <v>56983</v>
      </c>
      <c r="Q60" s="43">
        <v>6.8</v>
      </c>
      <c r="R60" s="43">
        <v>-30.5</v>
      </c>
      <c r="S60" s="43">
        <v>3.2</v>
      </c>
    </row>
    <row r="61" spans="1:19" s="35" customFormat="1" x14ac:dyDescent="0.25">
      <c r="A61" s="42" t="s">
        <v>29</v>
      </c>
      <c r="B61" s="44" t="s">
        <v>109</v>
      </c>
      <c r="C61" s="43">
        <v>95</v>
      </c>
      <c r="D61" s="43">
        <v>90</v>
      </c>
      <c r="E61" s="43">
        <v>5002</v>
      </c>
      <c r="F61" s="43">
        <v>4868</v>
      </c>
      <c r="G61" s="43">
        <v>17650</v>
      </c>
      <c r="H61" s="43">
        <v>-4.8</v>
      </c>
      <c r="I61" s="43">
        <v>14507</v>
      </c>
      <c r="J61" s="43">
        <v>3143</v>
      </c>
      <c r="K61" s="43">
        <v>-7.1</v>
      </c>
      <c r="L61" s="43">
        <v>7.7</v>
      </c>
      <c r="M61" s="43">
        <v>62848</v>
      </c>
      <c r="N61" s="43">
        <v>0.8</v>
      </c>
      <c r="O61" s="43">
        <v>55631</v>
      </c>
      <c r="P61" s="43">
        <v>7217</v>
      </c>
      <c r="Q61" s="43">
        <v>-0.2</v>
      </c>
      <c r="R61" s="43">
        <v>8.6</v>
      </c>
      <c r="S61" s="43">
        <v>3.6</v>
      </c>
    </row>
    <row r="62" spans="1:19" s="35" customFormat="1" x14ac:dyDescent="0.25">
      <c r="A62" s="42" t="s">
        <v>30</v>
      </c>
      <c r="B62" s="44" t="s">
        <v>93</v>
      </c>
      <c r="C62" s="43">
        <v>170</v>
      </c>
      <c r="D62" s="43">
        <v>161</v>
      </c>
      <c r="E62" s="43">
        <v>10463</v>
      </c>
      <c r="F62" s="43">
        <v>9675</v>
      </c>
      <c r="G62" s="43">
        <v>45518</v>
      </c>
      <c r="H62" s="43">
        <v>-4.5999999999999996</v>
      </c>
      <c r="I62" s="43">
        <v>40188</v>
      </c>
      <c r="J62" s="43">
        <v>5330</v>
      </c>
      <c r="K62" s="43">
        <v>-5</v>
      </c>
      <c r="L62" s="43">
        <v>-1.1000000000000001</v>
      </c>
      <c r="M62" s="43">
        <v>122736</v>
      </c>
      <c r="N62" s="43">
        <v>-3.2</v>
      </c>
      <c r="O62" s="43">
        <v>110244</v>
      </c>
      <c r="P62" s="43">
        <v>12492</v>
      </c>
      <c r="Q62" s="43">
        <v>-3.5</v>
      </c>
      <c r="R62" s="43">
        <v>-0.5</v>
      </c>
      <c r="S62" s="43">
        <v>2.7</v>
      </c>
    </row>
    <row r="63" spans="1:19" s="35" customFormat="1" x14ac:dyDescent="0.25">
      <c r="A63" s="42" t="s">
        <v>32</v>
      </c>
      <c r="B63" s="44" t="s">
        <v>94</v>
      </c>
      <c r="C63" s="43">
        <v>72</v>
      </c>
      <c r="D63" s="43">
        <v>69</v>
      </c>
      <c r="E63" s="43">
        <v>5742</v>
      </c>
      <c r="F63" s="43">
        <v>5418</v>
      </c>
      <c r="G63" s="43">
        <v>26214</v>
      </c>
      <c r="H63" s="43">
        <v>-17</v>
      </c>
      <c r="I63" s="43">
        <v>21488</v>
      </c>
      <c r="J63" s="43">
        <v>4726</v>
      </c>
      <c r="K63" s="43">
        <v>-21.9</v>
      </c>
      <c r="L63" s="43">
        <v>15.5</v>
      </c>
      <c r="M63" s="43">
        <v>63096</v>
      </c>
      <c r="N63" s="43">
        <v>-12.4</v>
      </c>
      <c r="O63" s="43">
        <v>54436</v>
      </c>
      <c r="P63" s="43">
        <v>8660</v>
      </c>
      <c r="Q63" s="43">
        <v>-14.9</v>
      </c>
      <c r="R63" s="43">
        <v>7.4</v>
      </c>
      <c r="S63" s="43">
        <v>2.4</v>
      </c>
    </row>
    <row r="64" spans="1:19" s="35" customFormat="1" x14ac:dyDescent="0.25">
      <c r="A64" s="42" t="s">
        <v>34</v>
      </c>
      <c r="B64" s="44" t="s">
        <v>95</v>
      </c>
      <c r="C64" s="43">
        <v>214</v>
      </c>
      <c r="D64" s="43">
        <v>208</v>
      </c>
      <c r="E64" s="43">
        <v>19150</v>
      </c>
      <c r="F64" s="43">
        <v>18750</v>
      </c>
      <c r="G64" s="43">
        <v>112913</v>
      </c>
      <c r="H64" s="43">
        <v>-2.1</v>
      </c>
      <c r="I64" s="43">
        <v>96781</v>
      </c>
      <c r="J64" s="43">
        <v>16132</v>
      </c>
      <c r="K64" s="43">
        <v>-2.5</v>
      </c>
      <c r="L64" s="43">
        <v>0.8</v>
      </c>
      <c r="M64" s="43">
        <v>232586</v>
      </c>
      <c r="N64" s="43">
        <v>-2.2000000000000002</v>
      </c>
      <c r="O64" s="43">
        <v>197222</v>
      </c>
      <c r="P64" s="43">
        <v>35364</v>
      </c>
      <c r="Q64" s="43">
        <v>-0.7</v>
      </c>
      <c r="R64" s="43">
        <v>-9.6</v>
      </c>
      <c r="S64" s="43">
        <v>2.1</v>
      </c>
    </row>
    <row r="65" spans="1:19" s="35" customFormat="1" x14ac:dyDescent="0.25">
      <c r="A65" s="42" t="s">
        <v>36</v>
      </c>
      <c r="B65" s="44" t="s">
        <v>96</v>
      </c>
      <c r="C65" s="43">
        <v>363</v>
      </c>
      <c r="D65" s="43">
        <v>339</v>
      </c>
      <c r="E65" s="43">
        <v>48030</v>
      </c>
      <c r="F65" s="43">
        <v>45723</v>
      </c>
      <c r="G65" s="43">
        <v>364373</v>
      </c>
      <c r="H65" s="43">
        <v>6.3</v>
      </c>
      <c r="I65" s="43">
        <v>252823</v>
      </c>
      <c r="J65" s="43">
        <v>111550</v>
      </c>
      <c r="K65" s="43">
        <v>0.4</v>
      </c>
      <c r="L65" s="43">
        <v>22.7</v>
      </c>
      <c r="M65" s="43">
        <v>667638</v>
      </c>
      <c r="N65" s="43">
        <v>2.6</v>
      </c>
      <c r="O65" s="43">
        <v>455128</v>
      </c>
      <c r="P65" s="43">
        <v>212510</v>
      </c>
      <c r="Q65" s="43">
        <v>-3</v>
      </c>
      <c r="R65" s="43">
        <v>17.2</v>
      </c>
      <c r="S65" s="43">
        <v>1.8</v>
      </c>
    </row>
    <row r="66" spans="1:19" s="35" customFormat="1" x14ac:dyDescent="0.25">
      <c r="A66" s="42" t="s">
        <v>38</v>
      </c>
      <c r="B66" s="44" t="s">
        <v>97</v>
      </c>
      <c r="C66" s="43">
        <v>322</v>
      </c>
      <c r="D66" s="43">
        <v>302</v>
      </c>
      <c r="E66" s="43">
        <v>45545</v>
      </c>
      <c r="F66" s="43">
        <v>43351</v>
      </c>
      <c r="G66" s="43">
        <v>311121</v>
      </c>
      <c r="H66" s="43">
        <v>5.6</v>
      </c>
      <c r="I66" s="43">
        <v>217551</v>
      </c>
      <c r="J66" s="43">
        <v>93570</v>
      </c>
      <c r="K66" s="43">
        <v>5.5</v>
      </c>
      <c r="L66" s="43">
        <v>5.7</v>
      </c>
      <c r="M66" s="43">
        <v>525316</v>
      </c>
      <c r="N66" s="43">
        <v>0.6</v>
      </c>
      <c r="O66" s="43">
        <v>350157</v>
      </c>
      <c r="P66" s="43">
        <v>175159</v>
      </c>
      <c r="Q66" s="43">
        <v>2.5</v>
      </c>
      <c r="R66" s="43">
        <v>-3.1</v>
      </c>
      <c r="S66" s="43">
        <v>1.7</v>
      </c>
    </row>
    <row r="67" spans="1:19" s="35" customFormat="1" x14ac:dyDescent="0.25">
      <c r="A67" s="42" t="s">
        <v>40</v>
      </c>
      <c r="B67" s="44" t="s">
        <v>98</v>
      </c>
      <c r="C67" s="43">
        <v>580</v>
      </c>
      <c r="D67" s="43">
        <v>564</v>
      </c>
      <c r="E67" s="43">
        <v>51142</v>
      </c>
      <c r="F67" s="43">
        <v>49298</v>
      </c>
      <c r="G67" s="43">
        <v>305033</v>
      </c>
      <c r="H67" s="43">
        <v>-2.8</v>
      </c>
      <c r="I67" s="43">
        <v>255027</v>
      </c>
      <c r="J67" s="43">
        <v>50006</v>
      </c>
      <c r="K67" s="43">
        <v>-4.3</v>
      </c>
      <c r="L67" s="43">
        <v>5.6</v>
      </c>
      <c r="M67" s="43">
        <v>596585</v>
      </c>
      <c r="N67" s="43">
        <v>-3.6</v>
      </c>
      <c r="O67" s="43">
        <v>504840</v>
      </c>
      <c r="P67" s="43">
        <v>91745</v>
      </c>
      <c r="Q67" s="43">
        <v>-3.6</v>
      </c>
      <c r="R67" s="43">
        <v>-3.6</v>
      </c>
      <c r="S67" s="43">
        <v>2</v>
      </c>
    </row>
    <row r="68" spans="1:19" s="35" customFormat="1" ht="33.75" customHeight="1" x14ac:dyDescent="0.3">
      <c r="A68" s="68" t="s">
        <v>44</v>
      </c>
      <c r="B68" s="69"/>
      <c r="C68" s="69"/>
      <c r="D68" s="69"/>
      <c r="E68" s="69"/>
      <c r="F68" s="69"/>
      <c r="G68" s="70"/>
      <c r="H68" s="69"/>
      <c r="I68" s="70"/>
      <c r="J68" s="69"/>
      <c r="K68" s="69"/>
      <c r="L68" s="69"/>
      <c r="M68" s="70"/>
      <c r="N68" s="69"/>
      <c r="O68" s="70"/>
      <c r="P68" s="70"/>
      <c r="Q68" s="69"/>
      <c r="R68" s="69"/>
      <c r="S68" s="69"/>
    </row>
    <row r="69" spans="1:19" s="35" customFormat="1" ht="13.8" x14ac:dyDescent="0.3">
      <c r="A69" s="41"/>
      <c r="B69" s="44" t="s">
        <v>87</v>
      </c>
      <c r="C69" s="43">
        <v>4748</v>
      </c>
      <c r="D69" s="43">
        <v>4579</v>
      </c>
      <c r="E69" s="43">
        <v>346234</v>
      </c>
      <c r="F69" s="43">
        <v>331638</v>
      </c>
      <c r="G69" s="43">
        <v>2035975</v>
      </c>
      <c r="H69" s="43">
        <v>5.5</v>
      </c>
      <c r="I69" s="43">
        <v>1609183</v>
      </c>
      <c r="J69" s="43">
        <v>426792</v>
      </c>
      <c r="K69" s="43">
        <v>4.3</v>
      </c>
      <c r="L69" s="43">
        <v>10.1</v>
      </c>
      <c r="M69" s="43">
        <v>4424997</v>
      </c>
      <c r="N69" s="43">
        <v>-0.9</v>
      </c>
      <c r="O69" s="43">
        <v>3585201</v>
      </c>
      <c r="P69" s="43">
        <v>839796</v>
      </c>
      <c r="Q69" s="43">
        <v>-2.1</v>
      </c>
      <c r="R69" s="43">
        <v>4.3</v>
      </c>
      <c r="S69" s="43">
        <v>2.2000000000000002</v>
      </c>
    </row>
    <row r="70" spans="1:19" s="35" customFormat="1" ht="13.8" x14ac:dyDescent="0.3">
      <c r="A70" s="41"/>
      <c r="B70" s="44" t="s">
        <v>99</v>
      </c>
      <c r="C70" s="45"/>
      <c r="D70" s="45"/>
      <c r="E70" s="45"/>
      <c r="F70" s="45"/>
      <c r="G70" s="46"/>
      <c r="H70" s="45"/>
      <c r="I70" s="46"/>
      <c r="J70" s="45"/>
      <c r="K70" s="45"/>
      <c r="L70" s="45"/>
      <c r="M70" s="46"/>
      <c r="N70" s="45"/>
      <c r="O70" s="46"/>
      <c r="P70" s="46"/>
      <c r="Q70" s="45"/>
      <c r="R70" s="45"/>
      <c r="S70" s="45"/>
    </row>
    <row r="71" spans="1:19" s="35" customFormat="1" x14ac:dyDescent="0.25">
      <c r="A71" s="42" t="s">
        <v>19</v>
      </c>
      <c r="B71" s="44" t="s">
        <v>88</v>
      </c>
      <c r="C71" s="43">
        <v>409</v>
      </c>
      <c r="D71" s="43">
        <v>387</v>
      </c>
      <c r="E71" s="43">
        <v>20823</v>
      </c>
      <c r="F71" s="43">
        <v>19844</v>
      </c>
      <c r="G71" s="43">
        <v>113231</v>
      </c>
      <c r="H71" s="43">
        <v>2.2999999999999998</v>
      </c>
      <c r="I71" s="43">
        <v>83815</v>
      </c>
      <c r="J71" s="43">
        <v>29416</v>
      </c>
      <c r="K71" s="43">
        <v>3.8</v>
      </c>
      <c r="L71" s="43">
        <v>-1.7</v>
      </c>
      <c r="M71" s="43">
        <v>255634</v>
      </c>
      <c r="N71" s="43">
        <v>-5.3</v>
      </c>
      <c r="O71" s="43">
        <v>196557</v>
      </c>
      <c r="P71" s="43">
        <v>59077</v>
      </c>
      <c r="Q71" s="43">
        <v>-4.0999999999999996</v>
      </c>
      <c r="R71" s="43">
        <v>-9.3000000000000007</v>
      </c>
      <c r="S71" s="43">
        <v>2.2999999999999998</v>
      </c>
    </row>
    <row r="72" spans="1:19" s="35" customFormat="1" x14ac:dyDescent="0.25">
      <c r="A72" s="42" t="s">
        <v>21</v>
      </c>
      <c r="B72" s="44" t="s">
        <v>89</v>
      </c>
      <c r="C72" s="43">
        <v>518</v>
      </c>
      <c r="D72" s="43">
        <v>494</v>
      </c>
      <c r="E72" s="43">
        <v>30370</v>
      </c>
      <c r="F72" s="43">
        <v>28630</v>
      </c>
      <c r="G72" s="43">
        <v>168160</v>
      </c>
      <c r="H72" s="43">
        <v>-1.4</v>
      </c>
      <c r="I72" s="43">
        <v>141139</v>
      </c>
      <c r="J72" s="43">
        <v>27021</v>
      </c>
      <c r="K72" s="43">
        <v>-1.2</v>
      </c>
      <c r="L72" s="43">
        <v>-2.5</v>
      </c>
      <c r="M72" s="43">
        <v>378360</v>
      </c>
      <c r="N72" s="43">
        <v>-3.6</v>
      </c>
      <c r="O72" s="43">
        <v>323496</v>
      </c>
      <c r="P72" s="43">
        <v>54864</v>
      </c>
      <c r="Q72" s="43">
        <v>-2.1</v>
      </c>
      <c r="R72" s="43">
        <v>-11.6</v>
      </c>
      <c r="S72" s="43">
        <v>2.2999999999999998</v>
      </c>
    </row>
    <row r="73" spans="1:19" s="35" customFormat="1" x14ac:dyDescent="0.25">
      <c r="A73" s="42" t="s">
        <v>23</v>
      </c>
      <c r="B73" s="44" t="s">
        <v>90</v>
      </c>
      <c r="C73" s="43">
        <v>554</v>
      </c>
      <c r="D73" s="43">
        <v>541</v>
      </c>
      <c r="E73" s="43">
        <v>28495</v>
      </c>
      <c r="F73" s="43">
        <v>27399</v>
      </c>
      <c r="G73" s="43">
        <v>154972</v>
      </c>
      <c r="H73" s="43">
        <v>2.1</v>
      </c>
      <c r="I73" s="43">
        <v>131568</v>
      </c>
      <c r="J73" s="43">
        <v>23404</v>
      </c>
      <c r="K73" s="43">
        <v>-1.6</v>
      </c>
      <c r="L73" s="43">
        <v>28.8</v>
      </c>
      <c r="M73" s="43">
        <v>383899</v>
      </c>
      <c r="N73" s="43">
        <v>-5.2</v>
      </c>
      <c r="O73" s="43">
        <v>334304</v>
      </c>
      <c r="P73" s="43">
        <v>49595</v>
      </c>
      <c r="Q73" s="43">
        <v>-8.1999999999999993</v>
      </c>
      <c r="R73" s="43">
        <v>21.6</v>
      </c>
      <c r="S73" s="43">
        <v>2.5</v>
      </c>
    </row>
    <row r="74" spans="1:19" s="35" customFormat="1" x14ac:dyDescent="0.25">
      <c r="A74" s="42" t="s">
        <v>25</v>
      </c>
      <c r="B74" s="44" t="s">
        <v>91</v>
      </c>
      <c r="C74" s="43">
        <v>683</v>
      </c>
      <c r="D74" s="43">
        <v>657</v>
      </c>
      <c r="E74" s="43">
        <v>39716</v>
      </c>
      <c r="F74" s="43">
        <v>37983</v>
      </c>
      <c r="G74" s="43">
        <v>164649</v>
      </c>
      <c r="H74" s="43">
        <v>-3.4</v>
      </c>
      <c r="I74" s="43">
        <v>149158</v>
      </c>
      <c r="J74" s="43">
        <v>15491</v>
      </c>
      <c r="K74" s="43">
        <v>-4.4000000000000004</v>
      </c>
      <c r="L74" s="43">
        <v>7.4</v>
      </c>
      <c r="M74" s="43">
        <v>540646</v>
      </c>
      <c r="N74" s="43">
        <v>-5.7</v>
      </c>
      <c r="O74" s="43">
        <v>501486</v>
      </c>
      <c r="P74" s="43">
        <v>39160</v>
      </c>
      <c r="Q74" s="43">
        <v>-6.7</v>
      </c>
      <c r="R74" s="43">
        <v>8.8000000000000007</v>
      </c>
      <c r="S74" s="43">
        <v>3.3</v>
      </c>
    </row>
    <row r="75" spans="1:19" s="35" customFormat="1" x14ac:dyDescent="0.25">
      <c r="A75" s="42" t="s">
        <v>27</v>
      </c>
      <c r="B75" s="44" t="s">
        <v>92</v>
      </c>
      <c r="C75" s="43">
        <v>765</v>
      </c>
      <c r="D75" s="43">
        <v>746</v>
      </c>
      <c r="E75" s="43">
        <v>41682</v>
      </c>
      <c r="F75" s="43">
        <v>40505</v>
      </c>
      <c r="G75" s="43">
        <v>165015</v>
      </c>
      <c r="H75" s="43">
        <v>-0.5</v>
      </c>
      <c r="I75" s="43">
        <v>143061</v>
      </c>
      <c r="J75" s="43">
        <v>21954</v>
      </c>
      <c r="K75" s="43">
        <v>-1</v>
      </c>
      <c r="L75" s="43">
        <v>2.7</v>
      </c>
      <c r="M75" s="43">
        <v>503464</v>
      </c>
      <c r="N75" s="43">
        <v>-9.4</v>
      </c>
      <c r="O75" s="43">
        <v>430580</v>
      </c>
      <c r="P75" s="43">
        <v>72884</v>
      </c>
      <c r="Q75" s="43">
        <v>-10.6</v>
      </c>
      <c r="R75" s="43">
        <v>-1.4</v>
      </c>
      <c r="S75" s="43">
        <v>3.1</v>
      </c>
    </row>
    <row r="76" spans="1:19" s="35" customFormat="1" x14ac:dyDescent="0.25">
      <c r="A76" s="42" t="s">
        <v>29</v>
      </c>
      <c r="B76" s="44" t="s">
        <v>109</v>
      </c>
      <c r="C76" s="43">
        <v>94</v>
      </c>
      <c r="D76" s="43">
        <v>91</v>
      </c>
      <c r="E76" s="43">
        <v>4992</v>
      </c>
      <c r="F76" s="43">
        <v>4831</v>
      </c>
      <c r="G76" s="43">
        <v>19390</v>
      </c>
      <c r="H76" s="43">
        <v>3.6</v>
      </c>
      <c r="I76" s="43">
        <v>16072</v>
      </c>
      <c r="J76" s="43">
        <v>3318</v>
      </c>
      <c r="K76" s="43">
        <v>0.3</v>
      </c>
      <c r="L76" s="43">
        <v>23.2</v>
      </c>
      <c r="M76" s="43">
        <v>64314</v>
      </c>
      <c r="N76" s="43">
        <v>0.3</v>
      </c>
      <c r="O76" s="43">
        <v>56884</v>
      </c>
      <c r="P76" s="43">
        <v>7430</v>
      </c>
      <c r="Q76" s="43">
        <v>-1.2</v>
      </c>
      <c r="R76" s="43">
        <v>13.9</v>
      </c>
      <c r="S76" s="43">
        <v>3.3</v>
      </c>
    </row>
    <row r="77" spans="1:19" s="35" customFormat="1" x14ac:dyDescent="0.25">
      <c r="A77" s="42" t="s">
        <v>30</v>
      </c>
      <c r="B77" s="44" t="s">
        <v>93</v>
      </c>
      <c r="C77" s="43">
        <v>169</v>
      </c>
      <c r="D77" s="43">
        <v>163</v>
      </c>
      <c r="E77" s="43">
        <v>10465</v>
      </c>
      <c r="F77" s="43">
        <v>9662</v>
      </c>
      <c r="G77" s="43">
        <v>50139</v>
      </c>
      <c r="H77" s="43">
        <v>8.3000000000000007</v>
      </c>
      <c r="I77" s="43">
        <v>44456</v>
      </c>
      <c r="J77" s="43">
        <v>5683</v>
      </c>
      <c r="K77" s="43">
        <v>8.4</v>
      </c>
      <c r="L77" s="43">
        <v>7.8</v>
      </c>
      <c r="M77" s="43">
        <v>125141</v>
      </c>
      <c r="N77" s="43">
        <v>0.6</v>
      </c>
      <c r="O77" s="43">
        <v>113746</v>
      </c>
      <c r="P77" s="43">
        <v>11395</v>
      </c>
      <c r="Q77" s="43">
        <v>0.7</v>
      </c>
      <c r="R77" s="43">
        <v>-0.4</v>
      </c>
      <c r="S77" s="43">
        <v>2.5</v>
      </c>
    </row>
    <row r="78" spans="1:19" s="35" customFormat="1" x14ac:dyDescent="0.25">
      <c r="A78" s="42" t="s">
        <v>32</v>
      </c>
      <c r="B78" s="44" t="s">
        <v>94</v>
      </c>
      <c r="C78" s="43">
        <v>73</v>
      </c>
      <c r="D78" s="43">
        <v>70</v>
      </c>
      <c r="E78" s="43">
        <v>5774</v>
      </c>
      <c r="F78" s="43">
        <v>5448</v>
      </c>
      <c r="G78" s="43">
        <v>31578</v>
      </c>
      <c r="H78" s="43">
        <v>0.2</v>
      </c>
      <c r="I78" s="43">
        <v>25863</v>
      </c>
      <c r="J78" s="43">
        <v>5715</v>
      </c>
      <c r="K78" s="43">
        <v>-3.2</v>
      </c>
      <c r="L78" s="43">
        <v>19.5</v>
      </c>
      <c r="M78" s="43">
        <v>69247</v>
      </c>
      <c r="N78" s="43">
        <v>1.8</v>
      </c>
      <c r="O78" s="43">
        <v>59165</v>
      </c>
      <c r="P78" s="43">
        <v>10082</v>
      </c>
      <c r="Q78" s="43">
        <v>0.5</v>
      </c>
      <c r="R78" s="43">
        <v>10.1</v>
      </c>
      <c r="S78" s="43">
        <v>2.2000000000000002</v>
      </c>
    </row>
    <row r="79" spans="1:19" s="35" customFormat="1" x14ac:dyDescent="0.25">
      <c r="A79" s="42" t="s">
        <v>34</v>
      </c>
      <c r="B79" s="44" t="s">
        <v>95</v>
      </c>
      <c r="C79" s="43">
        <v>215</v>
      </c>
      <c r="D79" s="43">
        <v>213</v>
      </c>
      <c r="E79" s="43">
        <v>19156</v>
      </c>
      <c r="F79" s="43">
        <v>18780</v>
      </c>
      <c r="G79" s="43">
        <v>125542</v>
      </c>
      <c r="H79" s="43">
        <v>5.8</v>
      </c>
      <c r="I79" s="43">
        <v>106746</v>
      </c>
      <c r="J79" s="43">
        <v>18796</v>
      </c>
      <c r="K79" s="43">
        <v>6.4</v>
      </c>
      <c r="L79" s="43">
        <v>2.5</v>
      </c>
      <c r="M79" s="43">
        <v>242498</v>
      </c>
      <c r="N79" s="43">
        <v>2</v>
      </c>
      <c r="O79" s="43">
        <v>203726</v>
      </c>
      <c r="P79" s="43">
        <v>38772</v>
      </c>
      <c r="Q79" s="43">
        <v>2.2999999999999998</v>
      </c>
      <c r="R79" s="43">
        <v>0.5</v>
      </c>
      <c r="S79" s="43">
        <v>1.9</v>
      </c>
    </row>
    <row r="80" spans="1:19" s="35" customFormat="1" x14ac:dyDescent="0.25">
      <c r="A80" s="42" t="s">
        <v>36</v>
      </c>
      <c r="B80" s="44" t="s">
        <v>96</v>
      </c>
      <c r="C80" s="43">
        <v>364</v>
      </c>
      <c r="D80" s="43">
        <v>341</v>
      </c>
      <c r="E80" s="43">
        <v>48066</v>
      </c>
      <c r="F80" s="43">
        <v>45728</v>
      </c>
      <c r="G80" s="43">
        <v>408901</v>
      </c>
      <c r="H80" s="43">
        <v>9.6</v>
      </c>
      <c r="I80" s="43">
        <v>290914</v>
      </c>
      <c r="J80" s="43">
        <v>117987</v>
      </c>
      <c r="K80" s="43">
        <v>13.3</v>
      </c>
      <c r="L80" s="43">
        <v>1.6</v>
      </c>
      <c r="M80" s="43">
        <v>720271</v>
      </c>
      <c r="N80" s="43">
        <v>3.9</v>
      </c>
      <c r="O80" s="43">
        <v>513977</v>
      </c>
      <c r="P80" s="43">
        <v>206294</v>
      </c>
      <c r="Q80" s="43">
        <v>8.1</v>
      </c>
      <c r="R80" s="43">
        <v>-5.3</v>
      </c>
      <c r="S80" s="43">
        <v>1.8</v>
      </c>
    </row>
    <row r="81" spans="1:19" s="35" customFormat="1" x14ac:dyDescent="0.25">
      <c r="A81" s="42" t="s">
        <v>38</v>
      </c>
      <c r="B81" s="44" t="s">
        <v>97</v>
      </c>
      <c r="C81" s="43">
        <v>322</v>
      </c>
      <c r="D81" s="43">
        <v>303</v>
      </c>
      <c r="E81" s="43">
        <v>45398</v>
      </c>
      <c r="F81" s="43">
        <v>43380</v>
      </c>
      <c r="G81" s="43">
        <v>307504</v>
      </c>
      <c r="H81" s="43">
        <v>14.4</v>
      </c>
      <c r="I81" s="43">
        <v>207258</v>
      </c>
      <c r="J81" s="43">
        <v>100246</v>
      </c>
      <c r="K81" s="43">
        <v>7.9</v>
      </c>
      <c r="L81" s="43">
        <v>30.6</v>
      </c>
      <c r="M81" s="43">
        <v>511944</v>
      </c>
      <c r="N81" s="43">
        <v>7.5</v>
      </c>
      <c r="O81" s="43">
        <v>329528</v>
      </c>
      <c r="P81" s="43">
        <v>182416</v>
      </c>
      <c r="Q81" s="43">
        <v>-0.8</v>
      </c>
      <c r="R81" s="43">
        <v>26.8</v>
      </c>
      <c r="S81" s="43">
        <v>1.7</v>
      </c>
    </row>
    <row r="82" spans="1:19" s="35" customFormat="1" x14ac:dyDescent="0.25">
      <c r="A82" s="42" t="s">
        <v>40</v>
      </c>
      <c r="B82" s="44" t="s">
        <v>98</v>
      </c>
      <c r="C82" s="43">
        <v>582</v>
      </c>
      <c r="D82" s="43">
        <v>573</v>
      </c>
      <c r="E82" s="43">
        <v>51297</v>
      </c>
      <c r="F82" s="43">
        <v>49448</v>
      </c>
      <c r="G82" s="43">
        <v>326894</v>
      </c>
      <c r="H82" s="43">
        <v>7.6</v>
      </c>
      <c r="I82" s="43">
        <v>269133</v>
      </c>
      <c r="J82" s="43">
        <v>57761</v>
      </c>
      <c r="K82" s="43">
        <v>6.9</v>
      </c>
      <c r="L82" s="43">
        <v>11.2</v>
      </c>
      <c r="M82" s="43">
        <v>629579</v>
      </c>
      <c r="N82" s="43">
        <v>3.8</v>
      </c>
      <c r="O82" s="43">
        <v>521752</v>
      </c>
      <c r="P82" s="43">
        <v>107827</v>
      </c>
      <c r="Q82" s="43">
        <v>3</v>
      </c>
      <c r="R82" s="43">
        <v>8.1</v>
      </c>
      <c r="S82" s="43">
        <v>1.9</v>
      </c>
    </row>
    <row r="83" spans="1:19" s="35" customFormat="1" ht="33.75" customHeight="1" x14ac:dyDescent="0.3">
      <c r="A83" s="68" t="s">
        <v>45</v>
      </c>
      <c r="B83" s="69"/>
      <c r="C83" s="69"/>
      <c r="D83" s="69"/>
      <c r="E83" s="69"/>
      <c r="F83" s="69"/>
      <c r="G83" s="70"/>
      <c r="H83" s="69"/>
      <c r="I83" s="70"/>
      <c r="J83" s="69"/>
      <c r="K83" s="69"/>
      <c r="L83" s="69"/>
      <c r="M83" s="70"/>
      <c r="N83" s="69"/>
      <c r="O83" s="70"/>
      <c r="P83" s="70"/>
      <c r="Q83" s="69"/>
      <c r="R83" s="69"/>
      <c r="S83" s="69"/>
    </row>
    <row r="84" spans="1:19" s="35" customFormat="1" ht="13.8" x14ac:dyDescent="0.3">
      <c r="A84" s="41"/>
      <c r="B84" s="44" t="s">
        <v>87</v>
      </c>
      <c r="C84" s="43">
        <v>4751</v>
      </c>
      <c r="D84" s="43">
        <v>4618</v>
      </c>
      <c r="E84" s="43">
        <v>347224</v>
      </c>
      <c r="F84" s="43">
        <v>333047</v>
      </c>
      <c r="G84" s="43">
        <v>2242328</v>
      </c>
      <c r="H84" s="43">
        <v>-3</v>
      </c>
      <c r="I84" s="43">
        <v>1777722</v>
      </c>
      <c r="J84" s="43">
        <v>464606</v>
      </c>
      <c r="K84" s="43">
        <v>-3.2</v>
      </c>
      <c r="L84" s="43">
        <v>-2.4</v>
      </c>
      <c r="M84" s="43">
        <v>4995822</v>
      </c>
      <c r="N84" s="43">
        <v>-3.6</v>
      </c>
      <c r="O84" s="43">
        <v>4053773</v>
      </c>
      <c r="P84" s="43">
        <v>942049</v>
      </c>
      <c r="Q84" s="43">
        <v>-3</v>
      </c>
      <c r="R84" s="43">
        <v>-6</v>
      </c>
      <c r="S84" s="43">
        <v>2.2000000000000002</v>
      </c>
    </row>
    <row r="85" spans="1:19" s="35" customFormat="1" ht="13.8" x14ac:dyDescent="0.3">
      <c r="A85" s="41"/>
      <c r="B85" s="44" t="s">
        <v>99</v>
      </c>
      <c r="C85" s="45"/>
      <c r="D85" s="45"/>
      <c r="E85" s="45"/>
      <c r="F85" s="45"/>
      <c r="G85" s="46"/>
      <c r="H85" s="45"/>
      <c r="I85" s="46"/>
      <c r="J85" s="45"/>
      <c r="K85" s="45"/>
      <c r="L85" s="45"/>
      <c r="M85" s="46"/>
      <c r="N85" s="45"/>
      <c r="O85" s="46"/>
      <c r="P85" s="46"/>
      <c r="Q85" s="45"/>
      <c r="R85" s="45"/>
      <c r="S85" s="45"/>
    </row>
    <row r="86" spans="1:19" s="35" customFormat="1" x14ac:dyDescent="0.25">
      <c r="A86" s="42" t="s">
        <v>19</v>
      </c>
      <c r="B86" s="44" t="s">
        <v>88</v>
      </c>
      <c r="C86" s="43">
        <v>409</v>
      </c>
      <c r="D86" s="43">
        <v>395</v>
      </c>
      <c r="E86" s="43">
        <v>20885</v>
      </c>
      <c r="F86" s="43">
        <v>20023</v>
      </c>
      <c r="G86" s="43">
        <v>138931</v>
      </c>
      <c r="H86" s="43">
        <v>1.8</v>
      </c>
      <c r="I86" s="43">
        <v>102369</v>
      </c>
      <c r="J86" s="43">
        <v>36562</v>
      </c>
      <c r="K86" s="43">
        <v>-0.6</v>
      </c>
      <c r="L86" s="43">
        <v>9.5</v>
      </c>
      <c r="M86" s="43">
        <v>326827</v>
      </c>
      <c r="N86" s="43">
        <v>2.1</v>
      </c>
      <c r="O86" s="43">
        <v>247629</v>
      </c>
      <c r="P86" s="43">
        <v>79198</v>
      </c>
      <c r="Q86" s="43">
        <v>0.3</v>
      </c>
      <c r="R86" s="43">
        <v>8.1999999999999993</v>
      </c>
      <c r="S86" s="43">
        <v>2.4</v>
      </c>
    </row>
    <row r="87" spans="1:19" s="35" customFormat="1" x14ac:dyDescent="0.25">
      <c r="A87" s="42" t="s">
        <v>21</v>
      </c>
      <c r="B87" s="44" t="s">
        <v>89</v>
      </c>
      <c r="C87" s="43">
        <v>518</v>
      </c>
      <c r="D87" s="43">
        <v>500</v>
      </c>
      <c r="E87" s="43">
        <v>30554</v>
      </c>
      <c r="F87" s="43">
        <v>28936</v>
      </c>
      <c r="G87" s="43">
        <v>197164</v>
      </c>
      <c r="H87" s="43">
        <v>-8.1999999999999993</v>
      </c>
      <c r="I87" s="43">
        <v>162314</v>
      </c>
      <c r="J87" s="43">
        <v>34850</v>
      </c>
      <c r="K87" s="43">
        <v>-8.4</v>
      </c>
      <c r="L87" s="43">
        <v>-7.4</v>
      </c>
      <c r="M87" s="43">
        <v>435979</v>
      </c>
      <c r="N87" s="43">
        <v>-6.2</v>
      </c>
      <c r="O87" s="43">
        <v>361584</v>
      </c>
      <c r="P87" s="43">
        <v>74395</v>
      </c>
      <c r="Q87" s="43">
        <v>-5.6</v>
      </c>
      <c r="R87" s="43">
        <v>-9.1</v>
      </c>
      <c r="S87" s="43">
        <v>2.2000000000000002</v>
      </c>
    </row>
    <row r="88" spans="1:19" s="35" customFormat="1" x14ac:dyDescent="0.25">
      <c r="A88" s="42" t="s">
        <v>23</v>
      </c>
      <c r="B88" s="44" t="s">
        <v>90</v>
      </c>
      <c r="C88" s="43">
        <v>554</v>
      </c>
      <c r="D88" s="43">
        <v>545</v>
      </c>
      <c r="E88" s="43">
        <v>28727</v>
      </c>
      <c r="F88" s="43">
        <v>27829</v>
      </c>
      <c r="G88" s="43">
        <v>195304</v>
      </c>
      <c r="H88" s="43">
        <v>3.7</v>
      </c>
      <c r="I88" s="43">
        <v>171122</v>
      </c>
      <c r="J88" s="43">
        <v>24182</v>
      </c>
      <c r="K88" s="43">
        <v>3.4</v>
      </c>
      <c r="L88" s="43">
        <v>6.2</v>
      </c>
      <c r="M88" s="43">
        <v>489877</v>
      </c>
      <c r="N88" s="43">
        <v>0.7</v>
      </c>
      <c r="O88" s="43">
        <v>437405</v>
      </c>
      <c r="P88" s="43">
        <v>52472</v>
      </c>
      <c r="Q88" s="43">
        <v>0.6</v>
      </c>
      <c r="R88" s="43">
        <v>1.6</v>
      </c>
      <c r="S88" s="43">
        <v>2.5</v>
      </c>
    </row>
    <row r="89" spans="1:19" s="35" customFormat="1" x14ac:dyDescent="0.25">
      <c r="A89" s="42" t="s">
        <v>25</v>
      </c>
      <c r="B89" s="44" t="s">
        <v>91</v>
      </c>
      <c r="C89" s="43">
        <v>688</v>
      </c>
      <c r="D89" s="43">
        <v>666</v>
      </c>
      <c r="E89" s="43">
        <v>39884</v>
      </c>
      <c r="F89" s="43">
        <v>38242</v>
      </c>
      <c r="G89" s="43">
        <v>202591</v>
      </c>
      <c r="H89" s="43">
        <v>-3.5</v>
      </c>
      <c r="I89" s="43">
        <v>183974</v>
      </c>
      <c r="J89" s="43">
        <v>18617</v>
      </c>
      <c r="K89" s="43">
        <v>-4.5999999999999996</v>
      </c>
      <c r="L89" s="43">
        <v>8.9</v>
      </c>
      <c r="M89" s="43">
        <v>647547</v>
      </c>
      <c r="N89" s="43">
        <v>-1.3</v>
      </c>
      <c r="O89" s="43">
        <v>601139</v>
      </c>
      <c r="P89" s="43">
        <v>46408</v>
      </c>
      <c r="Q89" s="43">
        <v>-2.1</v>
      </c>
      <c r="R89" s="43">
        <v>10.199999999999999</v>
      </c>
      <c r="S89" s="43">
        <v>3.2</v>
      </c>
    </row>
    <row r="90" spans="1:19" s="35" customFormat="1" x14ac:dyDescent="0.25">
      <c r="A90" s="42" t="s">
        <v>27</v>
      </c>
      <c r="B90" s="44" t="s">
        <v>92</v>
      </c>
      <c r="C90" s="43">
        <v>763</v>
      </c>
      <c r="D90" s="43">
        <v>752</v>
      </c>
      <c r="E90" s="43">
        <v>41686</v>
      </c>
      <c r="F90" s="43">
        <v>40523</v>
      </c>
      <c r="G90" s="43">
        <v>209996</v>
      </c>
      <c r="H90" s="43">
        <v>2.8</v>
      </c>
      <c r="I90" s="43">
        <v>180848</v>
      </c>
      <c r="J90" s="43">
        <v>29148</v>
      </c>
      <c r="K90" s="43">
        <v>1.9</v>
      </c>
      <c r="L90" s="43">
        <v>8.9</v>
      </c>
      <c r="M90" s="43">
        <v>631263</v>
      </c>
      <c r="N90" s="43">
        <v>2.2000000000000002</v>
      </c>
      <c r="O90" s="43">
        <v>539663</v>
      </c>
      <c r="P90" s="43">
        <v>91600</v>
      </c>
      <c r="Q90" s="43">
        <v>1.3</v>
      </c>
      <c r="R90" s="43">
        <v>7.4</v>
      </c>
      <c r="S90" s="43">
        <v>3</v>
      </c>
    </row>
    <row r="91" spans="1:19" s="35" customFormat="1" x14ac:dyDescent="0.25">
      <c r="A91" s="42" t="s">
        <v>29</v>
      </c>
      <c r="B91" s="44" t="s">
        <v>109</v>
      </c>
      <c r="C91" s="43">
        <v>95</v>
      </c>
      <c r="D91" s="43">
        <v>92</v>
      </c>
      <c r="E91" s="43">
        <v>5094</v>
      </c>
      <c r="F91" s="43">
        <v>4940</v>
      </c>
      <c r="G91" s="43">
        <v>22774</v>
      </c>
      <c r="H91" s="43">
        <v>-0.2</v>
      </c>
      <c r="I91" s="43">
        <v>18766</v>
      </c>
      <c r="J91" s="43">
        <v>4008</v>
      </c>
      <c r="K91" s="43">
        <v>-3.2</v>
      </c>
      <c r="L91" s="43">
        <v>16.399999999999999</v>
      </c>
      <c r="M91" s="43">
        <v>69452</v>
      </c>
      <c r="N91" s="43">
        <v>-3.3</v>
      </c>
      <c r="O91" s="43">
        <v>60689</v>
      </c>
      <c r="P91" s="43">
        <v>8763</v>
      </c>
      <c r="Q91" s="43">
        <v>-4.2</v>
      </c>
      <c r="R91" s="43">
        <v>3.7</v>
      </c>
      <c r="S91" s="43">
        <v>3</v>
      </c>
    </row>
    <row r="92" spans="1:19" s="35" customFormat="1" x14ac:dyDescent="0.25">
      <c r="A92" s="42" t="s">
        <v>30</v>
      </c>
      <c r="B92" s="44" t="s">
        <v>93</v>
      </c>
      <c r="C92" s="43">
        <v>169</v>
      </c>
      <c r="D92" s="43">
        <v>166</v>
      </c>
      <c r="E92" s="43">
        <v>10474</v>
      </c>
      <c r="F92" s="43">
        <v>9700</v>
      </c>
      <c r="G92" s="43">
        <v>52377</v>
      </c>
      <c r="H92" s="43">
        <v>-11.3</v>
      </c>
      <c r="I92" s="43">
        <v>46265</v>
      </c>
      <c r="J92" s="43">
        <v>6112</v>
      </c>
      <c r="K92" s="43">
        <v>-11.4</v>
      </c>
      <c r="L92" s="43">
        <v>-10.4</v>
      </c>
      <c r="M92" s="43">
        <v>134591</v>
      </c>
      <c r="N92" s="43">
        <v>-9.3000000000000007</v>
      </c>
      <c r="O92" s="43">
        <v>121835</v>
      </c>
      <c r="P92" s="43">
        <v>12756</v>
      </c>
      <c r="Q92" s="43">
        <v>-8.8000000000000007</v>
      </c>
      <c r="R92" s="43">
        <v>-13.4</v>
      </c>
      <c r="S92" s="43">
        <v>2.6</v>
      </c>
    </row>
    <row r="93" spans="1:19" s="35" customFormat="1" x14ac:dyDescent="0.25">
      <c r="A93" s="42" t="s">
        <v>32</v>
      </c>
      <c r="B93" s="44" t="s">
        <v>94</v>
      </c>
      <c r="C93" s="43">
        <v>74</v>
      </c>
      <c r="D93" s="43">
        <v>71</v>
      </c>
      <c r="E93" s="43">
        <v>6015</v>
      </c>
      <c r="F93" s="43">
        <v>5510</v>
      </c>
      <c r="G93" s="43">
        <v>29488</v>
      </c>
      <c r="H93" s="43">
        <v>-17.2</v>
      </c>
      <c r="I93" s="43">
        <v>23617</v>
      </c>
      <c r="J93" s="43">
        <v>5871</v>
      </c>
      <c r="K93" s="43">
        <v>-17.5</v>
      </c>
      <c r="L93" s="43">
        <v>-16.2</v>
      </c>
      <c r="M93" s="43">
        <v>67909</v>
      </c>
      <c r="N93" s="43">
        <v>-15.5</v>
      </c>
      <c r="O93" s="43">
        <v>55689</v>
      </c>
      <c r="P93" s="43">
        <v>12220</v>
      </c>
      <c r="Q93" s="43">
        <v>-15.2</v>
      </c>
      <c r="R93" s="43">
        <v>-17</v>
      </c>
      <c r="S93" s="43">
        <v>2.2999999999999998</v>
      </c>
    </row>
    <row r="94" spans="1:19" s="35" customFormat="1" x14ac:dyDescent="0.25">
      <c r="A94" s="42" t="s">
        <v>34</v>
      </c>
      <c r="B94" s="44" t="s">
        <v>95</v>
      </c>
      <c r="C94" s="43">
        <v>215</v>
      </c>
      <c r="D94" s="43">
        <v>213</v>
      </c>
      <c r="E94" s="43">
        <v>19167</v>
      </c>
      <c r="F94" s="43">
        <v>18902</v>
      </c>
      <c r="G94" s="43">
        <v>134362</v>
      </c>
      <c r="H94" s="43">
        <v>-7.1</v>
      </c>
      <c r="I94" s="43">
        <v>114122</v>
      </c>
      <c r="J94" s="43">
        <v>20240</v>
      </c>
      <c r="K94" s="43">
        <v>-5.4</v>
      </c>
      <c r="L94" s="43">
        <v>-15.4</v>
      </c>
      <c r="M94" s="43">
        <v>267714</v>
      </c>
      <c r="N94" s="43">
        <v>-7.2</v>
      </c>
      <c r="O94" s="43">
        <v>224287</v>
      </c>
      <c r="P94" s="43">
        <v>43427</v>
      </c>
      <c r="Q94" s="43">
        <v>-4.7</v>
      </c>
      <c r="R94" s="43">
        <v>-18.3</v>
      </c>
      <c r="S94" s="43">
        <v>2</v>
      </c>
    </row>
    <row r="95" spans="1:19" s="35" customFormat="1" x14ac:dyDescent="0.25">
      <c r="A95" s="42" t="s">
        <v>36</v>
      </c>
      <c r="B95" s="44" t="s">
        <v>96</v>
      </c>
      <c r="C95" s="43">
        <v>363</v>
      </c>
      <c r="D95" s="43">
        <v>341</v>
      </c>
      <c r="E95" s="43">
        <v>48054</v>
      </c>
      <c r="F95" s="43">
        <v>45859</v>
      </c>
      <c r="G95" s="43">
        <v>404984</v>
      </c>
      <c r="H95" s="43">
        <v>-1.2</v>
      </c>
      <c r="I95" s="43">
        <v>283728</v>
      </c>
      <c r="J95" s="43">
        <v>121256</v>
      </c>
      <c r="K95" s="43">
        <v>0.8</v>
      </c>
      <c r="L95" s="43">
        <v>-5.5</v>
      </c>
      <c r="M95" s="43">
        <v>725120</v>
      </c>
      <c r="N95" s="43">
        <v>-2.7</v>
      </c>
      <c r="O95" s="43">
        <v>509848</v>
      </c>
      <c r="P95" s="43">
        <v>215272</v>
      </c>
      <c r="Q95" s="43">
        <v>0.4</v>
      </c>
      <c r="R95" s="43">
        <v>-9.1999999999999993</v>
      </c>
      <c r="S95" s="43">
        <v>1.8</v>
      </c>
    </row>
    <row r="96" spans="1:19" s="35" customFormat="1" x14ac:dyDescent="0.25">
      <c r="A96" s="42" t="s">
        <v>38</v>
      </c>
      <c r="B96" s="44" t="s">
        <v>97</v>
      </c>
      <c r="C96" s="43">
        <v>320</v>
      </c>
      <c r="D96" s="43">
        <v>302</v>
      </c>
      <c r="E96" s="43">
        <v>45369</v>
      </c>
      <c r="F96" s="43">
        <v>43039</v>
      </c>
      <c r="G96" s="43">
        <v>308468</v>
      </c>
      <c r="H96" s="43">
        <v>-2.4</v>
      </c>
      <c r="I96" s="43">
        <v>206239</v>
      </c>
      <c r="J96" s="43">
        <v>102229</v>
      </c>
      <c r="K96" s="43">
        <v>-3.2</v>
      </c>
      <c r="L96" s="43">
        <v>-0.9</v>
      </c>
      <c r="M96" s="43">
        <v>533023</v>
      </c>
      <c r="N96" s="43">
        <v>-8.6999999999999993</v>
      </c>
      <c r="O96" s="43">
        <v>342853</v>
      </c>
      <c r="P96" s="43">
        <v>190170</v>
      </c>
      <c r="Q96" s="43">
        <v>-8.1</v>
      </c>
      <c r="R96" s="43">
        <v>-9.6999999999999993</v>
      </c>
      <c r="S96" s="43">
        <v>1.7</v>
      </c>
    </row>
    <row r="97" spans="1:19" s="35" customFormat="1" x14ac:dyDescent="0.25">
      <c r="A97" s="42" t="s">
        <v>40</v>
      </c>
      <c r="B97" s="44" t="s">
        <v>98</v>
      </c>
      <c r="C97" s="43">
        <v>583</v>
      </c>
      <c r="D97" s="43">
        <v>575</v>
      </c>
      <c r="E97" s="43">
        <v>51315</v>
      </c>
      <c r="F97" s="43">
        <v>49544</v>
      </c>
      <c r="G97" s="43">
        <v>345889</v>
      </c>
      <c r="H97" s="43">
        <v>-6.6</v>
      </c>
      <c r="I97" s="43">
        <v>284358</v>
      </c>
      <c r="J97" s="43">
        <v>61531</v>
      </c>
      <c r="K97" s="43">
        <v>-6.6</v>
      </c>
      <c r="L97" s="43">
        <v>-6.5</v>
      </c>
      <c r="M97" s="43">
        <v>666520</v>
      </c>
      <c r="N97" s="43">
        <v>-7.4</v>
      </c>
      <c r="O97" s="43">
        <v>551152</v>
      </c>
      <c r="P97" s="43">
        <v>115368</v>
      </c>
      <c r="Q97" s="43">
        <v>-6.7</v>
      </c>
      <c r="R97" s="43">
        <v>-10.7</v>
      </c>
      <c r="S97" s="43">
        <v>1.9</v>
      </c>
    </row>
    <row r="98" spans="1:19" s="35" customFormat="1" ht="33.75" customHeight="1" x14ac:dyDescent="0.3">
      <c r="A98" s="68" t="s">
        <v>46</v>
      </c>
      <c r="B98" s="69"/>
      <c r="C98" s="69"/>
      <c r="D98" s="69"/>
      <c r="E98" s="69"/>
      <c r="F98" s="69"/>
      <c r="G98" s="70"/>
      <c r="H98" s="69"/>
      <c r="I98" s="70"/>
      <c r="J98" s="69"/>
      <c r="K98" s="69"/>
      <c r="L98" s="69"/>
      <c r="M98" s="70"/>
      <c r="N98" s="69"/>
      <c r="O98" s="70"/>
      <c r="P98" s="70"/>
      <c r="Q98" s="69"/>
      <c r="R98" s="69"/>
      <c r="S98" s="69"/>
    </row>
    <row r="99" spans="1:19" s="35" customFormat="1" ht="13.8" x14ac:dyDescent="0.3">
      <c r="A99" s="41"/>
      <c r="B99" s="44" t="s">
        <v>87</v>
      </c>
      <c r="C99" s="43">
        <v>4753</v>
      </c>
      <c r="D99" s="43">
        <v>4625</v>
      </c>
      <c r="E99" s="43">
        <v>347305</v>
      </c>
      <c r="F99" s="43">
        <v>332962</v>
      </c>
      <c r="G99" s="43">
        <v>2369358</v>
      </c>
      <c r="H99" s="43">
        <v>7.5</v>
      </c>
      <c r="I99" s="43">
        <v>1725056</v>
      </c>
      <c r="J99" s="43">
        <v>644302</v>
      </c>
      <c r="K99" s="43">
        <v>-2.2999999999999998</v>
      </c>
      <c r="L99" s="43">
        <v>46.4</v>
      </c>
      <c r="M99" s="43">
        <v>5266552</v>
      </c>
      <c r="N99" s="43">
        <v>6.5</v>
      </c>
      <c r="O99" s="43">
        <v>3924680</v>
      </c>
      <c r="P99" s="43">
        <v>1341872</v>
      </c>
      <c r="Q99" s="43">
        <v>-2.4</v>
      </c>
      <c r="R99" s="43">
        <v>44.9</v>
      </c>
      <c r="S99" s="43">
        <v>2.2000000000000002</v>
      </c>
    </row>
    <row r="100" spans="1:19" s="35" customFormat="1" ht="13.8" x14ac:dyDescent="0.3">
      <c r="A100" s="41"/>
      <c r="B100" s="44" t="s">
        <v>99</v>
      </c>
      <c r="C100" s="45"/>
      <c r="D100" s="45"/>
      <c r="E100" s="45"/>
      <c r="F100" s="45"/>
      <c r="G100" s="46"/>
      <c r="H100" s="45"/>
      <c r="I100" s="46"/>
      <c r="J100" s="45"/>
      <c r="K100" s="45"/>
      <c r="L100" s="45"/>
      <c r="M100" s="46"/>
      <c r="N100" s="45"/>
      <c r="O100" s="46"/>
      <c r="P100" s="46"/>
      <c r="Q100" s="45"/>
      <c r="R100" s="45"/>
      <c r="S100" s="45"/>
    </row>
    <row r="101" spans="1:19" s="35" customFormat="1" x14ac:dyDescent="0.25">
      <c r="A101" s="42" t="s">
        <v>19</v>
      </c>
      <c r="B101" s="44" t="s">
        <v>88</v>
      </c>
      <c r="C101" s="43">
        <v>409</v>
      </c>
      <c r="D101" s="43">
        <v>395</v>
      </c>
      <c r="E101" s="43">
        <v>20898</v>
      </c>
      <c r="F101" s="43">
        <v>20003</v>
      </c>
      <c r="G101" s="43">
        <v>133326</v>
      </c>
      <c r="H101" s="43">
        <v>4.3</v>
      </c>
      <c r="I101" s="43">
        <v>96611</v>
      </c>
      <c r="J101" s="43">
        <v>36715</v>
      </c>
      <c r="K101" s="43">
        <v>-0.7</v>
      </c>
      <c r="L101" s="43">
        <v>20.399999999999999</v>
      </c>
      <c r="M101" s="43">
        <v>299555</v>
      </c>
      <c r="N101" s="43">
        <v>-1.8</v>
      </c>
      <c r="O101" s="43">
        <v>226286</v>
      </c>
      <c r="P101" s="43">
        <v>73269</v>
      </c>
      <c r="Q101" s="43">
        <v>-6.1</v>
      </c>
      <c r="R101" s="43">
        <v>14</v>
      </c>
      <c r="S101" s="43">
        <v>2.2000000000000002</v>
      </c>
    </row>
    <row r="102" spans="1:19" s="35" customFormat="1" x14ac:dyDescent="0.25">
      <c r="A102" s="42" t="s">
        <v>21</v>
      </c>
      <c r="B102" s="44" t="s">
        <v>89</v>
      </c>
      <c r="C102" s="43">
        <v>518</v>
      </c>
      <c r="D102" s="43">
        <v>503</v>
      </c>
      <c r="E102" s="43">
        <v>30573</v>
      </c>
      <c r="F102" s="43">
        <v>29087</v>
      </c>
      <c r="G102" s="43">
        <v>215133</v>
      </c>
      <c r="H102" s="43">
        <v>4.5999999999999996</v>
      </c>
      <c r="I102" s="43">
        <v>176123</v>
      </c>
      <c r="J102" s="43">
        <v>39010</v>
      </c>
      <c r="K102" s="43">
        <v>3.2</v>
      </c>
      <c r="L102" s="43">
        <v>11.8</v>
      </c>
      <c r="M102" s="43">
        <v>465168</v>
      </c>
      <c r="N102" s="43">
        <v>4.2</v>
      </c>
      <c r="O102" s="43">
        <v>383263</v>
      </c>
      <c r="P102" s="43">
        <v>81905</v>
      </c>
      <c r="Q102" s="43">
        <v>2.4</v>
      </c>
      <c r="R102" s="43">
        <v>13.5</v>
      </c>
      <c r="S102" s="43">
        <v>2.2000000000000002</v>
      </c>
    </row>
    <row r="103" spans="1:19" s="35" customFormat="1" x14ac:dyDescent="0.25">
      <c r="A103" s="42" t="s">
        <v>23</v>
      </c>
      <c r="B103" s="44" t="s">
        <v>90</v>
      </c>
      <c r="C103" s="43">
        <v>553</v>
      </c>
      <c r="D103" s="43">
        <v>544</v>
      </c>
      <c r="E103" s="43">
        <v>28802</v>
      </c>
      <c r="F103" s="43">
        <v>27861</v>
      </c>
      <c r="G103" s="43">
        <v>186919</v>
      </c>
      <c r="H103" s="43">
        <v>0</v>
      </c>
      <c r="I103" s="43">
        <v>161682</v>
      </c>
      <c r="J103" s="43">
        <v>25237</v>
      </c>
      <c r="K103" s="43">
        <v>-3.6</v>
      </c>
      <c r="L103" s="43">
        <v>31.2</v>
      </c>
      <c r="M103" s="43">
        <v>453723</v>
      </c>
      <c r="N103" s="43">
        <v>-4</v>
      </c>
      <c r="O103" s="43">
        <v>397772</v>
      </c>
      <c r="P103" s="43">
        <v>55951</v>
      </c>
      <c r="Q103" s="43">
        <v>-6.3</v>
      </c>
      <c r="R103" s="43">
        <v>16.399999999999999</v>
      </c>
      <c r="S103" s="43">
        <v>2.4</v>
      </c>
    </row>
    <row r="104" spans="1:19" s="35" customFormat="1" x14ac:dyDescent="0.25">
      <c r="A104" s="42" t="s">
        <v>25</v>
      </c>
      <c r="B104" s="44" t="s">
        <v>91</v>
      </c>
      <c r="C104" s="43">
        <v>691</v>
      </c>
      <c r="D104" s="43">
        <v>668</v>
      </c>
      <c r="E104" s="43">
        <v>39921</v>
      </c>
      <c r="F104" s="43">
        <v>38199</v>
      </c>
      <c r="G104" s="43">
        <v>205542</v>
      </c>
      <c r="H104" s="43">
        <v>1.1000000000000001</v>
      </c>
      <c r="I104" s="43">
        <v>184893</v>
      </c>
      <c r="J104" s="43">
        <v>20649</v>
      </c>
      <c r="K104" s="43">
        <v>-0.1</v>
      </c>
      <c r="L104" s="43">
        <v>14</v>
      </c>
      <c r="M104" s="43">
        <v>642004</v>
      </c>
      <c r="N104" s="43">
        <v>-1.1000000000000001</v>
      </c>
      <c r="O104" s="43">
        <v>584399</v>
      </c>
      <c r="P104" s="43">
        <v>57605</v>
      </c>
      <c r="Q104" s="43">
        <v>-2.6</v>
      </c>
      <c r="R104" s="43">
        <v>17.5</v>
      </c>
      <c r="S104" s="43">
        <v>3.1</v>
      </c>
    </row>
    <row r="105" spans="1:19" s="35" customFormat="1" x14ac:dyDescent="0.25">
      <c r="A105" s="42" t="s">
        <v>27</v>
      </c>
      <c r="B105" s="44" t="s">
        <v>92</v>
      </c>
      <c r="C105" s="43">
        <v>764</v>
      </c>
      <c r="D105" s="43">
        <v>753</v>
      </c>
      <c r="E105" s="43">
        <v>41833</v>
      </c>
      <c r="F105" s="43">
        <v>40617</v>
      </c>
      <c r="G105" s="43">
        <v>188347</v>
      </c>
      <c r="H105" s="43">
        <v>-0.8</v>
      </c>
      <c r="I105" s="43">
        <v>163068</v>
      </c>
      <c r="J105" s="43">
        <v>25279</v>
      </c>
      <c r="K105" s="43">
        <v>-2.1</v>
      </c>
      <c r="L105" s="43">
        <v>8.4</v>
      </c>
      <c r="M105" s="43">
        <v>557655</v>
      </c>
      <c r="N105" s="43">
        <v>-2.8</v>
      </c>
      <c r="O105" s="43">
        <v>478165</v>
      </c>
      <c r="P105" s="43">
        <v>79490</v>
      </c>
      <c r="Q105" s="43">
        <v>-4.0999999999999996</v>
      </c>
      <c r="R105" s="43">
        <v>6.2</v>
      </c>
      <c r="S105" s="43">
        <v>3</v>
      </c>
    </row>
    <row r="106" spans="1:19" s="35" customFormat="1" x14ac:dyDescent="0.25">
      <c r="A106" s="42" t="s">
        <v>29</v>
      </c>
      <c r="B106" s="44" t="s">
        <v>109</v>
      </c>
      <c r="C106" s="43">
        <v>95</v>
      </c>
      <c r="D106" s="43">
        <v>92</v>
      </c>
      <c r="E106" s="43">
        <v>5098</v>
      </c>
      <c r="F106" s="43">
        <v>4887</v>
      </c>
      <c r="G106" s="43">
        <v>21846</v>
      </c>
      <c r="H106" s="43">
        <v>0</v>
      </c>
      <c r="I106" s="43">
        <v>17919</v>
      </c>
      <c r="J106" s="43">
        <v>3927</v>
      </c>
      <c r="K106" s="43">
        <v>-2.4</v>
      </c>
      <c r="L106" s="43">
        <v>12.5</v>
      </c>
      <c r="M106" s="43">
        <v>67078</v>
      </c>
      <c r="N106" s="43">
        <v>-1.1000000000000001</v>
      </c>
      <c r="O106" s="43">
        <v>57829</v>
      </c>
      <c r="P106" s="43">
        <v>9249</v>
      </c>
      <c r="Q106" s="43">
        <v>-2.4</v>
      </c>
      <c r="R106" s="43">
        <v>7.9</v>
      </c>
      <c r="S106" s="43">
        <v>3.1</v>
      </c>
    </row>
    <row r="107" spans="1:19" s="35" customFormat="1" x14ac:dyDescent="0.25">
      <c r="A107" s="42" t="s">
        <v>30</v>
      </c>
      <c r="B107" s="44" t="s">
        <v>93</v>
      </c>
      <c r="C107" s="43">
        <v>170</v>
      </c>
      <c r="D107" s="43">
        <v>167</v>
      </c>
      <c r="E107" s="43">
        <v>10487</v>
      </c>
      <c r="F107" s="43">
        <v>9725</v>
      </c>
      <c r="G107" s="43">
        <v>59974</v>
      </c>
      <c r="H107" s="43">
        <v>7.7</v>
      </c>
      <c r="I107" s="43">
        <v>50382</v>
      </c>
      <c r="J107" s="43">
        <v>9592</v>
      </c>
      <c r="K107" s="43">
        <v>3.5</v>
      </c>
      <c r="L107" s="43">
        <v>37.700000000000003</v>
      </c>
      <c r="M107" s="43">
        <v>151338</v>
      </c>
      <c r="N107" s="43">
        <v>4.5999999999999996</v>
      </c>
      <c r="O107" s="43">
        <v>130983</v>
      </c>
      <c r="P107" s="43">
        <v>20355</v>
      </c>
      <c r="Q107" s="43">
        <v>0.4</v>
      </c>
      <c r="R107" s="43">
        <v>43.4</v>
      </c>
      <c r="S107" s="43">
        <v>2.5</v>
      </c>
    </row>
    <row r="108" spans="1:19" s="35" customFormat="1" x14ac:dyDescent="0.25">
      <c r="A108" s="42" t="s">
        <v>32</v>
      </c>
      <c r="B108" s="44" t="s">
        <v>94</v>
      </c>
      <c r="C108" s="43">
        <v>74</v>
      </c>
      <c r="D108" s="43">
        <v>71</v>
      </c>
      <c r="E108" s="43">
        <v>6017</v>
      </c>
      <c r="F108" s="43">
        <v>5527</v>
      </c>
      <c r="G108" s="43">
        <v>34255</v>
      </c>
      <c r="H108" s="43">
        <v>5.6</v>
      </c>
      <c r="I108" s="43">
        <v>25300</v>
      </c>
      <c r="J108" s="43">
        <v>8955</v>
      </c>
      <c r="K108" s="43">
        <v>-6.9</v>
      </c>
      <c r="L108" s="43">
        <v>69.7</v>
      </c>
      <c r="M108" s="43">
        <v>83187</v>
      </c>
      <c r="N108" s="43">
        <v>10.4</v>
      </c>
      <c r="O108" s="43">
        <v>64006</v>
      </c>
      <c r="P108" s="43">
        <v>19181</v>
      </c>
      <c r="Q108" s="43">
        <v>-1.5</v>
      </c>
      <c r="R108" s="43">
        <v>85.2</v>
      </c>
      <c r="S108" s="43">
        <v>2.4</v>
      </c>
    </row>
    <row r="109" spans="1:19" s="35" customFormat="1" x14ac:dyDescent="0.25">
      <c r="A109" s="42" t="s">
        <v>34</v>
      </c>
      <c r="B109" s="44" t="s">
        <v>95</v>
      </c>
      <c r="C109" s="43">
        <v>216</v>
      </c>
      <c r="D109" s="43">
        <v>215</v>
      </c>
      <c r="E109" s="43">
        <v>19183</v>
      </c>
      <c r="F109" s="43">
        <v>18914</v>
      </c>
      <c r="G109" s="43">
        <v>141926</v>
      </c>
      <c r="H109" s="43">
        <v>5.5</v>
      </c>
      <c r="I109" s="43">
        <v>109988</v>
      </c>
      <c r="J109" s="43">
        <v>31938</v>
      </c>
      <c r="K109" s="43">
        <v>-1.1000000000000001</v>
      </c>
      <c r="L109" s="43">
        <v>37.4</v>
      </c>
      <c r="M109" s="43">
        <v>298764</v>
      </c>
      <c r="N109" s="43">
        <v>5</v>
      </c>
      <c r="O109" s="43">
        <v>219995</v>
      </c>
      <c r="P109" s="43">
        <v>78769</v>
      </c>
      <c r="Q109" s="43">
        <v>-1.1000000000000001</v>
      </c>
      <c r="R109" s="43">
        <v>26.7</v>
      </c>
      <c r="S109" s="43">
        <v>2.1</v>
      </c>
    </row>
    <row r="110" spans="1:19" s="35" customFormat="1" x14ac:dyDescent="0.25">
      <c r="A110" s="42" t="s">
        <v>36</v>
      </c>
      <c r="B110" s="44" t="s">
        <v>96</v>
      </c>
      <c r="C110" s="43">
        <v>362</v>
      </c>
      <c r="D110" s="43">
        <v>343</v>
      </c>
      <c r="E110" s="43">
        <v>47976</v>
      </c>
      <c r="F110" s="43">
        <v>45945</v>
      </c>
      <c r="G110" s="43">
        <v>427493</v>
      </c>
      <c r="H110" s="43">
        <v>9.3000000000000007</v>
      </c>
      <c r="I110" s="43">
        <v>237645</v>
      </c>
      <c r="J110" s="43">
        <v>189848</v>
      </c>
      <c r="K110" s="43">
        <v>-11.4</v>
      </c>
      <c r="L110" s="43">
        <v>54.4</v>
      </c>
      <c r="M110" s="43">
        <v>816106</v>
      </c>
      <c r="N110" s="43">
        <v>13.9</v>
      </c>
      <c r="O110" s="43">
        <v>450294</v>
      </c>
      <c r="P110" s="43">
        <v>365812</v>
      </c>
      <c r="Q110" s="43">
        <v>-7.6</v>
      </c>
      <c r="R110" s="43">
        <v>59.5</v>
      </c>
      <c r="S110" s="43">
        <v>1.9</v>
      </c>
    </row>
    <row r="111" spans="1:19" s="35" customFormat="1" x14ac:dyDescent="0.25">
      <c r="A111" s="42" t="s">
        <v>38</v>
      </c>
      <c r="B111" s="44" t="s">
        <v>97</v>
      </c>
      <c r="C111" s="43">
        <v>318</v>
      </c>
      <c r="D111" s="43">
        <v>300</v>
      </c>
      <c r="E111" s="43">
        <v>45164</v>
      </c>
      <c r="F111" s="43">
        <v>42648</v>
      </c>
      <c r="G111" s="43">
        <v>356869</v>
      </c>
      <c r="H111" s="43">
        <v>8.5</v>
      </c>
      <c r="I111" s="43">
        <v>211110</v>
      </c>
      <c r="J111" s="43">
        <v>145759</v>
      </c>
      <c r="K111" s="43">
        <v>-8.1</v>
      </c>
      <c r="L111" s="43">
        <v>47</v>
      </c>
      <c r="M111" s="43">
        <v>664605</v>
      </c>
      <c r="N111" s="43">
        <v>16.399999999999999</v>
      </c>
      <c r="O111" s="43">
        <v>370330</v>
      </c>
      <c r="P111" s="43">
        <v>294275</v>
      </c>
      <c r="Q111" s="43">
        <v>-2.6</v>
      </c>
      <c r="R111" s="43">
        <v>54.2</v>
      </c>
      <c r="S111" s="43">
        <v>1.9</v>
      </c>
    </row>
    <row r="112" spans="1:19" s="35" customFormat="1" x14ac:dyDescent="0.25">
      <c r="A112" s="42" t="s">
        <v>40</v>
      </c>
      <c r="B112" s="44" t="s">
        <v>98</v>
      </c>
      <c r="C112" s="43">
        <v>583</v>
      </c>
      <c r="D112" s="43">
        <v>574</v>
      </c>
      <c r="E112" s="43">
        <v>51353</v>
      </c>
      <c r="F112" s="43">
        <v>49549</v>
      </c>
      <c r="G112" s="43">
        <v>397728</v>
      </c>
      <c r="H112" s="43">
        <v>21.6</v>
      </c>
      <c r="I112" s="43">
        <v>290335</v>
      </c>
      <c r="J112" s="43">
        <v>107393</v>
      </c>
      <c r="K112" s="43">
        <v>5.8</v>
      </c>
      <c r="L112" s="43">
        <v>103.3</v>
      </c>
      <c r="M112" s="43">
        <v>767369</v>
      </c>
      <c r="N112" s="43">
        <v>19.899999999999999</v>
      </c>
      <c r="O112" s="43">
        <v>561358</v>
      </c>
      <c r="P112" s="43">
        <v>206011</v>
      </c>
      <c r="Q112" s="43">
        <v>4.4000000000000004</v>
      </c>
      <c r="R112" s="43">
        <v>101.3</v>
      </c>
      <c r="S112" s="43">
        <v>1.9</v>
      </c>
    </row>
    <row r="113" spans="1:19" s="35" customFormat="1" ht="33.75" customHeight="1" x14ac:dyDescent="0.3">
      <c r="A113" s="68" t="s">
        <v>47</v>
      </c>
      <c r="B113" s="69"/>
      <c r="C113" s="69"/>
      <c r="D113" s="69"/>
      <c r="E113" s="69"/>
      <c r="F113" s="69"/>
      <c r="G113" s="70"/>
      <c r="H113" s="69"/>
      <c r="I113" s="70"/>
      <c r="J113" s="69"/>
      <c r="K113" s="69"/>
      <c r="L113" s="69"/>
      <c r="M113" s="70"/>
      <c r="N113" s="69"/>
      <c r="O113" s="70"/>
      <c r="P113" s="70"/>
      <c r="Q113" s="69"/>
      <c r="R113" s="69"/>
      <c r="S113" s="69"/>
    </row>
    <row r="114" spans="1:19" s="35" customFormat="1" ht="13.8" x14ac:dyDescent="0.3">
      <c r="A114" s="41"/>
      <c r="B114" s="44" t="s">
        <v>87</v>
      </c>
      <c r="C114" s="43">
        <v>4744</v>
      </c>
      <c r="D114" s="43">
        <v>4608</v>
      </c>
      <c r="E114" s="43">
        <v>348046</v>
      </c>
      <c r="F114" s="43">
        <v>333961</v>
      </c>
      <c r="G114" s="43">
        <v>2136324</v>
      </c>
      <c r="H114" s="43">
        <v>11.1</v>
      </c>
      <c r="I114" s="43">
        <v>1586863</v>
      </c>
      <c r="J114" s="43">
        <v>549461</v>
      </c>
      <c r="K114" s="43">
        <v>7.3</v>
      </c>
      <c r="L114" s="43">
        <v>23.6</v>
      </c>
      <c r="M114" s="43">
        <v>4961911</v>
      </c>
      <c r="N114" s="43">
        <v>6.1</v>
      </c>
      <c r="O114" s="43">
        <v>3840576</v>
      </c>
      <c r="P114" s="43">
        <v>1121335</v>
      </c>
      <c r="Q114" s="43">
        <v>3.4</v>
      </c>
      <c r="R114" s="43">
        <v>16.8</v>
      </c>
      <c r="S114" s="43">
        <v>2.2999999999999998</v>
      </c>
    </row>
    <row r="115" spans="1:19" s="35" customFormat="1" ht="13.8" x14ac:dyDescent="0.3">
      <c r="A115" s="41"/>
      <c r="B115" s="44" t="s">
        <v>99</v>
      </c>
      <c r="C115" s="45"/>
      <c r="D115" s="45"/>
      <c r="E115" s="45"/>
      <c r="F115" s="45"/>
      <c r="G115" s="46"/>
      <c r="H115" s="45"/>
      <c r="I115" s="46"/>
      <c r="J115" s="45"/>
      <c r="K115" s="45"/>
      <c r="L115" s="45"/>
      <c r="M115" s="46"/>
      <c r="N115" s="45"/>
      <c r="O115" s="46"/>
      <c r="P115" s="46"/>
      <c r="Q115" s="45"/>
      <c r="R115" s="45"/>
      <c r="S115" s="45"/>
    </row>
    <row r="116" spans="1:19" s="35" customFormat="1" x14ac:dyDescent="0.25">
      <c r="A116" s="42" t="s">
        <v>19</v>
      </c>
      <c r="B116" s="44" t="s">
        <v>88</v>
      </c>
      <c r="C116" s="43">
        <v>406</v>
      </c>
      <c r="D116" s="43">
        <v>389</v>
      </c>
      <c r="E116" s="43">
        <v>20829</v>
      </c>
      <c r="F116" s="43">
        <v>19883</v>
      </c>
      <c r="G116" s="43">
        <v>133533</v>
      </c>
      <c r="H116" s="43">
        <v>1.3</v>
      </c>
      <c r="I116" s="43">
        <v>88428</v>
      </c>
      <c r="J116" s="43">
        <v>45105</v>
      </c>
      <c r="K116" s="43">
        <v>1.1000000000000001</v>
      </c>
      <c r="L116" s="43">
        <v>1.7</v>
      </c>
      <c r="M116" s="43">
        <v>338318</v>
      </c>
      <c r="N116" s="43">
        <v>-0.4</v>
      </c>
      <c r="O116" s="43">
        <v>228718</v>
      </c>
      <c r="P116" s="43">
        <v>109600</v>
      </c>
      <c r="Q116" s="43">
        <v>-3.3</v>
      </c>
      <c r="R116" s="43">
        <v>6.4</v>
      </c>
      <c r="S116" s="43">
        <v>2.5</v>
      </c>
    </row>
    <row r="117" spans="1:19" s="35" customFormat="1" x14ac:dyDescent="0.25">
      <c r="A117" s="42" t="s">
        <v>21</v>
      </c>
      <c r="B117" s="44" t="s">
        <v>89</v>
      </c>
      <c r="C117" s="43">
        <v>514</v>
      </c>
      <c r="D117" s="43">
        <v>497</v>
      </c>
      <c r="E117" s="43">
        <v>30387</v>
      </c>
      <c r="F117" s="43">
        <v>28784</v>
      </c>
      <c r="G117" s="43">
        <v>185756</v>
      </c>
      <c r="H117" s="43">
        <v>8.3000000000000007</v>
      </c>
      <c r="I117" s="43">
        <v>149614</v>
      </c>
      <c r="J117" s="43">
        <v>36142</v>
      </c>
      <c r="K117" s="43">
        <v>6</v>
      </c>
      <c r="L117" s="43">
        <v>19</v>
      </c>
      <c r="M117" s="43">
        <v>432719</v>
      </c>
      <c r="N117" s="43">
        <v>5.4</v>
      </c>
      <c r="O117" s="43">
        <v>361841</v>
      </c>
      <c r="P117" s="43">
        <v>70878</v>
      </c>
      <c r="Q117" s="43">
        <v>5</v>
      </c>
      <c r="R117" s="43">
        <v>7.4</v>
      </c>
      <c r="S117" s="43">
        <v>2.2999999999999998</v>
      </c>
    </row>
    <row r="118" spans="1:19" s="35" customFormat="1" x14ac:dyDescent="0.25">
      <c r="A118" s="42" t="s">
        <v>23</v>
      </c>
      <c r="B118" s="44" t="s">
        <v>90</v>
      </c>
      <c r="C118" s="43">
        <v>556</v>
      </c>
      <c r="D118" s="43">
        <v>544</v>
      </c>
      <c r="E118" s="43">
        <v>28837</v>
      </c>
      <c r="F118" s="43">
        <v>27859</v>
      </c>
      <c r="G118" s="43">
        <v>175030</v>
      </c>
      <c r="H118" s="43">
        <v>6</v>
      </c>
      <c r="I118" s="43">
        <v>143228</v>
      </c>
      <c r="J118" s="43">
        <v>31802</v>
      </c>
      <c r="K118" s="43">
        <v>4.4000000000000004</v>
      </c>
      <c r="L118" s="43">
        <v>14.1</v>
      </c>
      <c r="M118" s="43">
        <v>427653</v>
      </c>
      <c r="N118" s="43">
        <v>4.7</v>
      </c>
      <c r="O118" s="43">
        <v>355981</v>
      </c>
      <c r="P118" s="43">
        <v>71672</v>
      </c>
      <c r="Q118" s="43">
        <v>2.9</v>
      </c>
      <c r="R118" s="43">
        <v>15</v>
      </c>
      <c r="S118" s="43">
        <v>2.4</v>
      </c>
    </row>
    <row r="119" spans="1:19" s="35" customFormat="1" x14ac:dyDescent="0.25">
      <c r="A119" s="42" t="s">
        <v>25</v>
      </c>
      <c r="B119" s="44" t="s">
        <v>91</v>
      </c>
      <c r="C119" s="43">
        <v>689</v>
      </c>
      <c r="D119" s="43">
        <v>670</v>
      </c>
      <c r="E119" s="43">
        <v>39962</v>
      </c>
      <c r="F119" s="43">
        <v>38392</v>
      </c>
      <c r="G119" s="43">
        <v>183200</v>
      </c>
      <c r="H119" s="43">
        <v>0.1</v>
      </c>
      <c r="I119" s="43">
        <v>161075</v>
      </c>
      <c r="J119" s="43">
        <v>22125</v>
      </c>
      <c r="K119" s="43">
        <v>-1.4</v>
      </c>
      <c r="L119" s="43">
        <v>11.7</v>
      </c>
      <c r="M119" s="43">
        <v>674031</v>
      </c>
      <c r="N119" s="43">
        <v>2.1</v>
      </c>
      <c r="O119" s="43">
        <v>612625</v>
      </c>
      <c r="P119" s="43">
        <v>61406</v>
      </c>
      <c r="Q119" s="43">
        <v>1.1000000000000001</v>
      </c>
      <c r="R119" s="43">
        <v>14.3</v>
      </c>
      <c r="S119" s="43">
        <v>3.7</v>
      </c>
    </row>
    <row r="120" spans="1:19" s="35" customFormat="1" x14ac:dyDescent="0.25">
      <c r="A120" s="42" t="s">
        <v>27</v>
      </c>
      <c r="B120" s="44" t="s">
        <v>92</v>
      </c>
      <c r="C120" s="43">
        <v>763</v>
      </c>
      <c r="D120" s="43">
        <v>750</v>
      </c>
      <c r="E120" s="43">
        <v>43055</v>
      </c>
      <c r="F120" s="43">
        <v>41925</v>
      </c>
      <c r="G120" s="43">
        <v>181094</v>
      </c>
      <c r="H120" s="43">
        <v>0.9</v>
      </c>
      <c r="I120" s="43">
        <v>152109</v>
      </c>
      <c r="J120" s="43">
        <v>28985</v>
      </c>
      <c r="K120" s="43">
        <v>0.8</v>
      </c>
      <c r="L120" s="43">
        <v>1</v>
      </c>
      <c r="M120" s="43">
        <v>639033</v>
      </c>
      <c r="N120" s="43">
        <v>0.4</v>
      </c>
      <c r="O120" s="43">
        <v>526384</v>
      </c>
      <c r="P120" s="43">
        <v>112649</v>
      </c>
      <c r="Q120" s="43">
        <v>1.3</v>
      </c>
      <c r="R120" s="43">
        <v>-3.6</v>
      </c>
      <c r="S120" s="43">
        <v>3.5</v>
      </c>
    </row>
    <row r="121" spans="1:19" s="35" customFormat="1" x14ac:dyDescent="0.25">
      <c r="A121" s="42" t="s">
        <v>29</v>
      </c>
      <c r="B121" s="44" t="s">
        <v>109</v>
      </c>
      <c r="C121" s="43">
        <v>96</v>
      </c>
      <c r="D121" s="43">
        <v>93</v>
      </c>
      <c r="E121" s="43">
        <v>5110</v>
      </c>
      <c r="F121" s="43">
        <v>4767</v>
      </c>
      <c r="G121" s="43">
        <v>18660</v>
      </c>
      <c r="H121" s="43">
        <v>7.1</v>
      </c>
      <c r="I121" s="43">
        <v>14756</v>
      </c>
      <c r="J121" s="43">
        <v>3904</v>
      </c>
      <c r="K121" s="43">
        <v>6.5</v>
      </c>
      <c r="L121" s="43">
        <v>9.5</v>
      </c>
      <c r="M121" s="43">
        <v>64182</v>
      </c>
      <c r="N121" s="43">
        <v>1.5</v>
      </c>
      <c r="O121" s="43">
        <v>54637</v>
      </c>
      <c r="P121" s="43">
        <v>9545</v>
      </c>
      <c r="Q121" s="43">
        <v>1.5</v>
      </c>
      <c r="R121" s="43">
        <v>1.6</v>
      </c>
      <c r="S121" s="43">
        <v>3.4</v>
      </c>
    </row>
    <row r="122" spans="1:19" s="35" customFormat="1" x14ac:dyDescent="0.25">
      <c r="A122" s="42" t="s">
        <v>30</v>
      </c>
      <c r="B122" s="44" t="s">
        <v>93</v>
      </c>
      <c r="C122" s="43">
        <v>168</v>
      </c>
      <c r="D122" s="43">
        <v>165</v>
      </c>
      <c r="E122" s="43">
        <v>10393</v>
      </c>
      <c r="F122" s="43">
        <v>9659</v>
      </c>
      <c r="G122" s="43">
        <v>43239</v>
      </c>
      <c r="H122" s="43">
        <v>8.1</v>
      </c>
      <c r="I122" s="43">
        <v>36604</v>
      </c>
      <c r="J122" s="43">
        <v>6635</v>
      </c>
      <c r="K122" s="43">
        <v>4.8</v>
      </c>
      <c r="L122" s="43">
        <v>31.2</v>
      </c>
      <c r="M122" s="43">
        <v>128731</v>
      </c>
      <c r="N122" s="43">
        <v>1.1000000000000001</v>
      </c>
      <c r="O122" s="43">
        <v>114795</v>
      </c>
      <c r="P122" s="43">
        <v>13936</v>
      </c>
      <c r="Q122" s="43">
        <v>-1.2</v>
      </c>
      <c r="R122" s="43">
        <v>24.6</v>
      </c>
      <c r="S122" s="43">
        <v>3</v>
      </c>
    </row>
    <row r="123" spans="1:19" s="35" customFormat="1" x14ac:dyDescent="0.25">
      <c r="A123" s="42" t="s">
        <v>32</v>
      </c>
      <c r="B123" s="44" t="s">
        <v>94</v>
      </c>
      <c r="C123" s="43">
        <v>74</v>
      </c>
      <c r="D123" s="43">
        <v>71</v>
      </c>
      <c r="E123" s="43">
        <v>6009</v>
      </c>
      <c r="F123" s="43">
        <v>5536</v>
      </c>
      <c r="G123" s="43">
        <v>28038</v>
      </c>
      <c r="H123" s="43">
        <v>9.1</v>
      </c>
      <c r="I123" s="43">
        <v>20696</v>
      </c>
      <c r="J123" s="43">
        <v>7342</v>
      </c>
      <c r="K123" s="43">
        <v>4.5</v>
      </c>
      <c r="L123" s="43">
        <v>24.7</v>
      </c>
      <c r="M123" s="43">
        <v>65027</v>
      </c>
      <c r="N123" s="43">
        <v>2.7</v>
      </c>
      <c r="O123" s="43">
        <v>50795</v>
      </c>
      <c r="P123" s="43">
        <v>14232</v>
      </c>
      <c r="Q123" s="43">
        <v>2.8</v>
      </c>
      <c r="R123" s="43">
        <v>2.4</v>
      </c>
      <c r="S123" s="43">
        <v>2.2999999999999998</v>
      </c>
    </row>
    <row r="124" spans="1:19" s="35" customFormat="1" x14ac:dyDescent="0.25">
      <c r="A124" s="42" t="s">
        <v>34</v>
      </c>
      <c r="B124" s="44" t="s">
        <v>95</v>
      </c>
      <c r="C124" s="43">
        <v>216</v>
      </c>
      <c r="D124" s="43">
        <v>215</v>
      </c>
      <c r="E124" s="43">
        <v>19282</v>
      </c>
      <c r="F124" s="43">
        <v>19039</v>
      </c>
      <c r="G124" s="43">
        <v>117468</v>
      </c>
      <c r="H124" s="43">
        <v>4.9000000000000004</v>
      </c>
      <c r="I124" s="43">
        <v>94027</v>
      </c>
      <c r="J124" s="43">
        <v>23441</v>
      </c>
      <c r="K124" s="43">
        <v>4.7</v>
      </c>
      <c r="L124" s="43">
        <v>5.8</v>
      </c>
      <c r="M124" s="43">
        <v>250178</v>
      </c>
      <c r="N124" s="43">
        <v>3</v>
      </c>
      <c r="O124" s="43">
        <v>199463</v>
      </c>
      <c r="P124" s="43">
        <v>50715</v>
      </c>
      <c r="Q124" s="43">
        <v>3.3</v>
      </c>
      <c r="R124" s="43">
        <v>1.6</v>
      </c>
      <c r="S124" s="43">
        <v>2.1</v>
      </c>
    </row>
    <row r="125" spans="1:19" s="35" customFormat="1" x14ac:dyDescent="0.25">
      <c r="A125" s="42" t="s">
        <v>36</v>
      </c>
      <c r="B125" s="44" t="s">
        <v>96</v>
      </c>
      <c r="C125" s="43">
        <v>361</v>
      </c>
      <c r="D125" s="43">
        <v>341</v>
      </c>
      <c r="E125" s="43">
        <v>47843</v>
      </c>
      <c r="F125" s="43">
        <v>45803</v>
      </c>
      <c r="G125" s="43">
        <v>383853</v>
      </c>
      <c r="H125" s="43">
        <v>9.4</v>
      </c>
      <c r="I125" s="43">
        <v>247152</v>
      </c>
      <c r="J125" s="43">
        <v>136701</v>
      </c>
      <c r="K125" s="43">
        <v>3.7</v>
      </c>
      <c r="L125" s="43">
        <v>21.6</v>
      </c>
      <c r="M125" s="43">
        <v>715866</v>
      </c>
      <c r="N125" s="43">
        <v>8</v>
      </c>
      <c r="O125" s="43">
        <v>467273</v>
      </c>
      <c r="P125" s="43">
        <v>248593</v>
      </c>
      <c r="Q125" s="43">
        <v>2</v>
      </c>
      <c r="R125" s="43">
        <v>21.5</v>
      </c>
      <c r="S125" s="43">
        <v>1.9</v>
      </c>
    </row>
    <row r="126" spans="1:19" s="35" customFormat="1" x14ac:dyDescent="0.25">
      <c r="A126" s="42" t="s">
        <v>38</v>
      </c>
      <c r="B126" s="44" t="s">
        <v>97</v>
      </c>
      <c r="C126" s="43">
        <v>319</v>
      </c>
      <c r="D126" s="43">
        <v>303</v>
      </c>
      <c r="E126" s="43">
        <v>44935</v>
      </c>
      <c r="F126" s="43">
        <v>42482</v>
      </c>
      <c r="G126" s="43">
        <v>321676</v>
      </c>
      <c r="H126" s="43">
        <v>21.3</v>
      </c>
      <c r="I126" s="43">
        <v>200463</v>
      </c>
      <c r="J126" s="43">
        <v>121213</v>
      </c>
      <c r="K126" s="43">
        <v>9</v>
      </c>
      <c r="L126" s="43">
        <v>48.9</v>
      </c>
      <c r="M126" s="43">
        <v>536331</v>
      </c>
      <c r="N126" s="43">
        <v>11.7</v>
      </c>
      <c r="O126" s="43">
        <v>328586</v>
      </c>
      <c r="P126" s="43">
        <v>207745</v>
      </c>
      <c r="Q126" s="43">
        <v>-0.2</v>
      </c>
      <c r="R126" s="43">
        <v>37.5</v>
      </c>
      <c r="S126" s="43">
        <v>1.7</v>
      </c>
    </row>
    <row r="127" spans="1:19" s="35" customFormat="1" x14ac:dyDescent="0.25">
      <c r="A127" s="42" t="s">
        <v>40</v>
      </c>
      <c r="B127" s="44" t="s">
        <v>98</v>
      </c>
      <c r="C127" s="43">
        <v>582</v>
      </c>
      <c r="D127" s="43">
        <v>570</v>
      </c>
      <c r="E127" s="43">
        <v>51404</v>
      </c>
      <c r="F127" s="43">
        <v>49832</v>
      </c>
      <c r="G127" s="43">
        <v>364777</v>
      </c>
      <c r="H127" s="43">
        <v>29.7</v>
      </c>
      <c r="I127" s="43">
        <v>278711</v>
      </c>
      <c r="J127" s="43">
        <v>86066</v>
      </c>
      <c r="K127" s="43">
        <v>27.7</v>
      </c>
      <c r="L127" s="43">
        <v>36.799999999999997</v>
      </c>
      <c r="M127" s="43">
        <v>689842</v>
      </c>
      <c r="N127" s="43">
        <v>18.899999999999999</v>
      </c>
      <c r="O127" s="43">
        <v>539478</v>
      </c>
      <c r="P127" s="43">
        <v>150364</v>
      </c>
      <c r="Q127" s="43">
        <v>16.7</v>
      </c>
      <c r="R127" s="43">
        <v>27.5</v>
      </c>
      <c r="S127" s="43">
        <v>1.9</v>
      </c>
    </row>
    <row r="128" spans="1:19" s="35" customFormat="1" ht="33.75" customHeight="1" x14ac:dyDescent="0.3">
      <c r="A128" s="68" t="s">
        <v>48</v>
      </c>
      <c r="B128" s="69"/>
      <c r="C128" s="69"/>
      <c r="D128" s="69"/>
      <c r="E128" s="69"/>
      <c r="F128" s="69"/>
      <c r="G128" s="70"/>
      <c r="H128" s="69"/>
      <c r="I128" s="70"/>
      <c r="J128" s="69"/>
      <c r="K128" s="69"/>
      <c r="L128" s="69"/>
      <c r="M128" s="70"/>
      <c r="N128" s="69"/>
      <c r="O128" s="70"/>
      <c r="P128" s="70"/>
      <c r="Q128" s="69"/>
      <c r="R128" s="69"/>
      <c r="S128" s="69"/>
    </row>
    <row r="129" spans="1:19" s="35" customFormat="1" ht="13.8" x14ac:dyDescent="0.3">
      <c r="A129" s="41"/>
      <c r="B129" s="44" t="s">
        <v>87</v>
      </c>
      <c r="C129" s="43">
        <v>4741</v>
      </c>
      <c r="D129" s="43">
        <v>4595</v>
      </c>
      <c r="E129" s="43">
        <v>348026</v>
      </c>
      <c r="F129" s="43">
        <v>334160</v>
      </c>
      <c r="G129" s="43">
        <v>2242248</v>
      </c>
      <c r="H129" s="43">
        <v>0.3</v>
      </c>
      <c r="I129" s="43">
        <v>1726134</v>
      </c>
      <c r="J129" s="43">
        <v>516114</v>
      </c>
      <c r="K129" s="43">
        <v>-1.4</v>
      </c>
      <c r="L129" s="43">
        <v>6.6</v>
      </c>
      <c r="M129" s="43">
        <v>5192861</v>
      </c>
      <c r="N129" s="43">
        <v>-0.1</v>
      </c>
      <c r="O129" s="43">
        <v>4070607</v>
      </c>
      <c r="P129" s="43">
        <v>1122254</v>
      </c>
      <c r="Q129" s="43">
        <v>-0.9</v>
      </c>
      <c r="R129" s="43">
        <v>3</v>
      </c>
      <c r="S129" s="43">
        <v>2.2999999999999998</v>
      </c>
    </row>
    <row r="130" spans="1:19" s="35" customFormat="1" ht="13.8" x14ac:dyDescent="0.3">
      <c r="A130" s="41"/>
      <c r="B130" s="44" t="s">
        <v>99</v>
      </c>
      <c r="C130" s="45"/>
      <c r="D130" s="45"/>
      <c r="E130" s="45"/>
      <c r="F130" s="45"/>
      <c r="G130" s="46"/>
      <c r="H130" s="45"/>
      <c r="I130" s="46"/>
      <c r="J130" s="45"/>
      <c r="K130" s="45"/>
      <c r="L130" s="45"/>
      <c r="M130" s="46"/>
      <c r="N130" s="45"/>
      <c r="O130" s="46"/>
      <c r="P130" s="46"/>
      <c r="Q130" s="45"/>
      <c r="R130" s="45"/>
      <c r="S130" s="45"/>
    </row>
    <row r="131" spans="1:19" s="35" customFormat="1" x14ac:dyDescent="0.25">
      <c r="A131" s="42" t="s">
        <v>19</v>
      </c>
      <c r="B131" s="44" t="s">
        <v>88</v>
      </c>
      <c r="C131" s="43">
        <v>405</v>
      </c>
      <c r="D131" s="43">
        <v>389</v>
      </c>
      <c r="E131" s="43">
        <v>20811</v>
      </c>
      <c r="F131" s="43">
        <v>19917</v>
      </c>
      <c r="G131" s="43">
        <v>147874</v>
      </c>
      <c r="H131" s="43">
        <v>0.6</v>
      </c>
      <c r="I131" s="43">
        <v>101560</v>
      </c>
      <c r="J131" s="43">
        <v>46314</v>
      </c>
      <c r="K131" s="43">
        <v>-0.7</v>
      </c>
      <c r="L131" s="43">
        <v>3.6</v>
      </c>
      <c r="M131" s="43">
        <v>371483</v>
      </c>
      <c r="N131" s="43">
        <v>4.2</v>
      </c>
      <c r="O131" s="43">
        <v>256076</v>
      </c>
      <c r="P131" s="43">
        <v>115407</v>
      </c>
      <c r="Q131" s="43">
        <v>1</v>
      </c>
      <c r="R131" s="43">
        <v>12.1</v>
      </c>
      <c r="S131" s="43">
        <v>2.5</v>
      </c>
    </row>
    <row r="132" spans="1:19" s="35" customFormat="1" x14ac:dyDescent="0.25">
      <c r="A132" s="42" t="s">
        <v>21</v>
      </c>
      <c r="B132" s="44" t="s">
        <v>89</v>
      </c>
      <c r="C132" s="43">
        <v>515</v>
      </c>
      <c r="D132" s="43">
        <v>496</v>
      </c>
      <c r="E132" s="43">
        <v>30313</v>
      </c>
      <c r="F132" s="43">
        <v>28800</v>
      </c>
      <c r="G132" s="43">
        <v>193890</v>
      </c>
      <c r="H132" s="43">
        <v>-7.4</v>
      </c>
      <c r="I132" s="43">
        <v>159903</v>
      </c>
      <c r="J132" s="43">
        <v>33987</v>
      </c>
      <c r="K132" s="43">
        <v>-8.3000000000000007</v>
      </c>
      <c r="L132" s="43">
        <v>-2.8</v>
      </c>
      <c r="M132" s="43">
        <v>438953</v>
      </c>
      <c r="N132" s="43">
        <v>-6.6</v>
      </c>
      <c r="O132" s="43">
        <v>371927</v>
      </c>
      <c r="P132" s="43">
        <v>67026</v>
      </c>
      <c r="Q132" s="43">
        <v>-5.4</v>
      </c>
      <c r="R132" s="43">
        <v>-12.5</v>
      </c>
      <c r="S132" s="43">
        <v>2.2999999999999998</v>
      </c>
    </row>
    <row r="133" spans="1:19" s="35" customFormat="1" x14ac:dyDescent="0.25">
      <c r="A133" s="42" t="s">
        <v>23</v>
      </c>
      <c r="B133" s="44" t="s">
        <v>90</v>
      </c>
      <c r="C133" s="43">
        <v>554</v>
      </c>
      <c r="D133" s="43">
        <v>543</v>
      </c>
      <c r="E133" s="43">
        <v>28770</v>
      </c>
      <c r="F133" s="43">
        <v>27836</v>
      </c>
      <c r="G133" s="43">
        <v>197254</v>
      </c>
      <c r="H133" s="43">
        <v>3.7</v>
      </c>
      <c r="I133" s="43">
        <v>169773</v>
      </c>
      <c r="J133" s="43">
        <v>27481</v>
      </c>
      <c r="K133" s="43">
        <v>1</v>
      </c>
      <c r="L133" s="43">
        <v>24</v>
      </c>
      <c r="M133" s="43">
        <v>471860</v>
      </c>
      <c r="N133" s="43">
        <v>1.5</v>
      </c>
      <c r="O133" s="43">
        <v>406273</v>
      </c>
      <c r="P133" s="43">
        <v>65587</v>
      </c>
      <c r="Q133" s="43">
        <v>-0.3</v>
      </c>
      <c r="R133" s="43">
        <v>14.6</v>
      </c>
      <c r="S133" s="43">
        <v>2.4</v>
      </c>
    </row>
    <row r="134" spans="1:19" s="35" customFormat="1" x14ac:dyDescent="0.25">
      <c r="A134" s="42" t="s">
        <v>25</v>
      </c>
      <c r="B134" s="44" t="s">
        <v>91</v>
      </c>
      <c r="C134" s="43">
        <v>690</v>
      </c>
      <c r="D134" s="43">
        <v>666</v>
      </c>
      <c r="E134" s="43">
        <v>39993</v>
      </c>
      <c r="F134" s="43">
        <v>38289</v>
      </c>
      <c r="G134" s="43">
        <v>207584</v>
      </c>
      <c r="H134" s="43">
        <v>1</v>
      </c>
      <c r="I134" s="43">
        <v>183380</v>
      </c>
      <c r="J134" s="43">
        <v>24204</v>
      </c>
      <c r="K134" s="43">
        <v>-1.1000000000000001</v>
      </c>
      <c r="L134" s="43">
        <v>21</v>
      </c>
      <c r="M134" s="43">
        <v>694627</v>
      </c>
      <c r="N134" s="43">
        <v>3.3</v>
      </c>
      <c r="O134" s="43">
        <v>633530</v>
      </c>
      <c r="P134" s="43">
        <v>61097</v>
      </c>
      <c r="Q134" s="43">
        <v>2.9</v>
      </c>
      <c r="R134" s="43">
        <v>7.2</v>
      </c>
      <c r="S134" s="43">
        <v>3.3</v>
      </c>
    </row>
    <row r="135" spans="1:19" s="35" customFormat="1" x14ac:dyDescent="0.25">
      <c r="A135" s="42" t="s">
        <v>27</v>
      </c>
      <c r="B135" s="44" t="s">
        <v>92</v>
      </c>
      <c r="C135" s="43">
        <v>762</v>
      </c>
      <c r="D135" s="43">
        <v>749</v>
      </c>
      <c r="E135" s="43">
        <v>43083</v>
      </c>
      <c r="F135" s="43">
        <v>41871</v>
      </c>
      <c r="G135" s="43">
        <v>210700</v>
      </c>
      <c r="H135" s="43">
        <v>3.4</v>
      </c>
      <c r="I135" s="43">
        <v>173059</v>
      </c>
      <c r="J135" s="43">
        <v>37641</v>
      </c>
      <c r="K135" s="43">
        <v>2.2999999999999998</v>
      </c>
      <c r="L135" s="43">
        <v>8.8000000000000007</v>
      </c>
      <c r="M135" s="43">
        <v>697409</v>
      </c>
      <c r="N135" s="43">
        <v>3.2</v>
      </c>
      <c r="O135" s="43">
        <v>538823</v>
      </c>
      <c r="P135" s="43">
        <v>158586</v>
      </c>
      <c r="Q135" s="43">
        <v>2.8</v>
      </c>
      <c r="R135" s="43">
        <v>4.5999999999999996</v>
      </c>
      <c r="S135" s="43">
        <v>3.3</v>
      </c>
    </row>
    <row r="136" spans="1:19" s="35" customFormat="1" x14ac:dyDescent="0.25">
      <c r="A136" s="42" t="s">
        <v>29</v>
      </c>
      <c r="B136" s="44" t="s">
        <v>109</v>
      </c>
      <c r="C136" s="43">
        <v>96</v>
      </c>
      <c r="D136" s="43">
        <v>93</v>
      </c>
      <c r="E136" s="43">
        <v>5107</v>
      </c>
      <c r="F136" s="43">
        <v>4893</v>
      </c>
      <c r="G136" s="43">
        <v>20000</v>
      </c>
      <c r="H136" s="43">
        <v>-5.9</v>
      </c>
      <c r="I136" s="43">
        <v>16610</v>
      </c>
      <c r="J136" s="43">
        <v>3390</v>
      </c>
      <c r="K136" s="43">
        <v>-3.3</v>
      </c>
      <c r="L136" s="43">
        <v>-16.8</v>
      </c>
      <c r="M136" s="43">
        <v>66468</v>
      </c>
      <c r="N136" s="43">
        <v>-7.4</v>
      </c>
      <c r="O136" s="43">
        <v>57780</v>
      </c>
      <c r="P136" s="43">
        <v>8688</v>
      </c>
      <c r="Q136" s="43">
        <v>-5</v>
      </c>
      <c r="R136" s="43">
        <v>-20.6</v>
      </c>
      <c r="S136" s="43">
        <v>3.3</v>
      </c>
    </row>
    <row r="137" spans="1:19" s="35" customFormat="1" x14ac:dyDescent="0.25">
      <c r="A137" s="42" t="s">
        <v>30</v>
      </c>
      <c r="B137" s="44" t="s">
        <v>93</v>
      </c>
      <c r="C137" s="43">
        <v>169</v>
      </c>
      <c r="D137" s="43">
        <v>166</v>
      </c>
      <c r="E137" s="43">
        <v>10448</v>
      </c>
      <c r="F137" s="43">
        <v>9762</v>
      </c>
      <c r="G137" s="43">
        <v>53372</v>
      </c>
      <c r="H137" s="43">
        <v>-4.5999999999999996</v>
      </c>
      <c r="I137" s="43">
        <v>46154</v>
      </c>
      <c r="J137" s="43">
        <v>7218</v>
      </c>
      <c r="K137" s="43">
        <v>-6.6</v>
      </c>
      <c r="L137" s="43">
        <v>10.9</v>
      </c>
      <c r="M137" s="43">
        <v>145928</v>
      </c>
      <c r="N137" s="43">
        <v>-5.3</v>
      </c>
      <c r="O137" s="43">
        <v>129638</v>
      </c>
      <c r="P137" s="43">
        <v>16290</v>
      </c>
      <c r="Q137" s="43">
        <v>-6.2</v>
      </c>
      <c r="R137" s="43">
        <v>2.6</v>
      </c>
      <c r="S137" s="43">
        <v>2.7</v>
      </c>
    </row>
    <row r="138" spans="1:19" s="35" customFormat="1" x14ac:dyDescent="0.25">
      <c r="A138" s="42" t="s">
        <v>32</v>
      </c>
      <c r="B138" s="44" t="s">
        <v>94</v>
      </c>
      <c r="C138" s="43">
        <v>73</v>
      </c>
      <c r="D138" s="43">
        <v>70</v>
      </c>
      <c r="E138" s="43">
        <v>5993</v>
      </c>
      <c r="F138" s="43">
        <v>5341</v>
      </c>
      <c r="G138" s="43">
        <v>28355</v>
      </c>
      <c r="H138" s="43">
        <v>-8.1</v>
      </c>
      <c r="I138" s="43">
        <v>22177</v>
      </c>
      <c r="J138" s="43">
        <v>6178</v>
      </c>
      <c r="K138" s="43">
        <v>-10.8</v>
      </c>
      <c r="L138" s="43">
        <v>3</v>
      </c>
      <c r="M138" s="43">
        <v>62683</v>
      </c>
      <c r="N138" s="43">
        <v>-11.3</v>
      </c>
      <c r="O138" s="43">
        <v>50849</v>
      </c>
      <c r="P138" s="43">
        <v>11834</v>
      </c>
      <c r="Q138" s="43">
        <v>-10.199999999999999</v>
      </c>
      <c r="R138" s="43">
        <v>-15.7</v>
      </c>
      <c r="S138" s="43">
        <v>2.2000000000000002</v>
      </c>
    </row>
    <row r="139" spans="1:19" s="35" customFormat="1" x14ac:dyDescent="0.25">
      <c r="A139" s="42" t="s">
        <v>34</v>
      </c>
      <c r="B139" s="44" t="s">
        <v>95</v>
      </c>
      <c r="C139" s="43">
        <v>216</v>
      </c>
      <c r="D139" s="43">
        <v>213</v>
      </c>
      <c r="E139" s="43">
        <v>19302</v>
      </c>
      <c r="F139" s="43">
        <v>19014</v>
      </c>
      <c r="G139" s="43">
        <v>137362</v>
      </c>
      <c r="H139" s="43">
        <v>1.4</v>
      </c>
      <c r="I139" s="43">
        <v>112323</v>
      </c>
      <c r="J139" s="43">
        <v>25039</v>
      </c>
      <c r="K139" s="43">
        <v>0.9</v>
      </c>
      <c r="L139" s="43">
        <v>3.6</v>
      </c>
      <c r="M139" s="43">
        <v>286731</v>
      </c>
      <c r="N139" s="43">
        <v>1.1000000000000001</v>
      </c>
      <c r="O139" s="43">
        <v>233120</v>
      </c>
      <c r="P139" s="43">
        <v>53611</v>
      </c>
      <c r="Q139" s="43">
        <v>2.7</v>
      </c>
      <c r="R139" s="43">
        <v>-5.5</v>
      </c>
      <c r="S139" s="43">
        <v>2.1</v>
      </c>
    </row>
    <row r="140" spans="1:19" s="35" customFormat="1" x14ac:dyDescent="0.25">
      <c r="A140" s="42" t="s">
        <v>36</v>
      </c>
      <c r="B140" s="44" t="s">
        <v>96</v>
      </c>
      <c r="C140" s="43">
        <v>361</v>
      </c>
      <c r="D140" s="43">
        <v>341</v>
      </c>
      <c r="E140" s="43">
        <v>47917</v>
      </c>
      <c r="F140" s="43">
        <v>45972</v>
      </c>
      <c r="G140" s="43">
        <v>407783</v>
      </c>
      <c r="H140" s="43">
        <v>6</v>
      </c>
      <c r="I140" s="43">
        <v>262816</v>
      </c>
      <c r="J140" s="43">
        <v>144967</v>
      </c>
      <c r="K140" s="43">
        <v>1.6</v>
      </c>
      <c r="L140" s="43">
        <v>15.1</v>
      </c>
      <c r="M140" s="43">
        <v>785316</v>
      </c>
      <c r="N140" s="43">
        <v>6.4</v>
      </c>
      <c r="O140" s="43">
        <v>509648</v>
      </c>
      <c r="P140" s="43">
        <v>275668</v>
      </c>
      <c r="Q140" s="43">
        <v>2.4</v>
      </c>
      <c r="R140" s="43">
        <v>14.8</v>
      </c>
      <c r="S140" s="43">
        <v>1.9</v>
      </c>
    </row>
    <row r="141" spans="1:19" s="35" customFormat="1" x14ac:dyDescent="0.25">
      <c r="A141" s="42" t="s">
        <v>38</v>
      </c>
      <c r="B141" s="44" t="s">
        <v>97</v>
      </c>
      <c r="C141" s="43">
        <v>319</v>
      </c>
      <c r="D141" s="43">
        <v>300</v>
      </c>
      <c r="E141" s="43">
        <v>44987</v>
      </c>
      <c r="F141" s="43">
        <v>42715</v>
      </c>
      <c r="G141" s="43">
        <v>296777</v>
      </c>
      <c r="H141" s="43">
        <v>-3.9</v>
      </c>
      <c r="I141" s="43">
        <v>204987</v>
      </c>
      <c r="J141" s="43">
        <v>91790</v>
      </c>
      <c r="K141" s="43">
        <v>-3</v>
      </c>
      <c r="L141" s="43">
        <v>-5.8</v>
      </c>
      <c r="M141" s="43">
        <v>511212</v>
      </c>
      <c r="N141" s="43">
        <v>-10.3</v>
      </c>
      <c r="O141" s="43">
        <v>345554</v>
      </c>
      <c r="P141" s="43">
        <v>165658</v>
      </c>
      <c r="Q141" s="43">
        <v>-9.3000000000000007</v>
      </c>
      <c r="R141" s="43">
        <v>-12.4</v>
      </c>
      <c r="S141" s="43">
        <v>1.7</v>
      </c>
    </row>
    <row r="142" spans="1:19" s="35" customFormat="1" x14ac:dyDescent="0.25">
      <c r="A142" s="42" t="s">
        <v>40</v>
      </c>
      <c r="B142" s="44" t="s">
        <v>98</v>
      </c>
      <c r="C142" s="43">
        <v>581</v>
      </c>
      <c r="D142" s="43">
        <v>569</v>
      </c>
      <c r="E142" s="43">
        <v>51302</v>
      </c>
      <c r="F142" s="43">
        <v>49750</v>
      </c>
      <c r="G142" s="43">
        <v>341297</v>
      </c>
      <c r="H142" s="43">
        <v>-0.5</v>
      </c>
      <c r="I142" s="43">
        <v>273392</v>
      </c>
      <c r="J142" s="43">
        <v>67905</v>
      </c>
      <c r="K142" s="43">
        <v>-2.1</v>
      </c>
      <c r="L142" s="43">
        <v>6.6</v>
      </c>
      <c r="M142" s="43">
        <v>660191</v>
      </c>
      <c r="N142" s="43">
        <v>-1.2</v>
      </c>
      <c r="O142" s="43">
        <v>537389</v>
      </c>
      <c r="P142" s="43">
        <v>122802</v>
      </c>
      <c r="Q142" s="43">
        <v>-2.5</v>
      </c>
      <c r="R142" s="43">
        <v>5</v>
      </c>
      <c r="S142" s="43">
        <v>1.9</v>
      </c>
    </row>
    <row r="143" spans="1:19" s="35" customFormat="1" ht="33.75" customHeight="1" x14ac:dyDescent="0.3">
      <c r="A143" s="68" t="s">
        <v>49</v>
      </c>
      <c r="B143" s="69"/>
      <c r="C143" s="69"/>
      <c r="D143" s="69"/>
      <c r="E143" s="69"/>
      <c r="F143" s="69"/>
      <c r="G143" s="70"/>
      <c r="H143" s="69"/>
      <c r="I143" s="70"/>
      <c r="J143" s="69"/>
      <c r="K143" s="69"/>
      <c r="L143" s="69"/>
      <c r="M143" s="70"/>
      <c r="N143" s="69"/>
      <c r="O143" s="70"/>
      <c r="P143" s="70"/>
      <c r="Q143" s="69"/>
      <c r="R143" s="69"/>
      <c r="S143" s="69"/>
    </row>
    <row r="144" spans="1:19" s="35" customFormat="1" ht="13.8" x14ac:dyDescent="0.3">
      <c r="A144" s="41"/>
      <c r="B144" s="44" t="s">
        <v>87</v>
      </c>
      <c r="C144" s="43">
        <v>4730</v>
      </c>
      <c r="D144" s="43">
        <v>4578</v>
      </c>
      <c r="E144" s="43">
        <v>347946</v>
      </c>
      <c r="F144" s="43">
        <v>333361</v>
      </c>
      <c r="G144" s="43">
        <v>2286789</v>
      </c>
      <c r="H144" s="43">
        <v>-1.9</v>
      </c>
      <c r="I144" s="43">
        <v>1830269</v>
      </c>
      <c r="J144" s="43">
        <v>456520</v>
      </c>
      <c r="K144" s="43">
        <v>-3.2</v>
      </c>
      <c r="L144" s="43">
        <v>3.8</v>
      </c>
      <c r="M144" s="43">
        <v>4925672</v>
      </c>
      <c r="N144" s="43">
        <v>-3.1</v>
      </c>
      <c r="O144" s="43">
        <v>4018675</v>
      </c>
      <c r="P144" s="43">
        <v>906997</v>
      </c>
      <c r="Q144" s="43">
        <v>-3.8</v>
      </c>
      <c r="R144" s="43">
        <v>0.2</v>
      </c>
      <c r="S144" s="43">
        <v>2.2000000000000002</v>
      </c>
    </row>
    <row r="145" spans="1:19" s="35" customFormat="1" ht="13.8" x14ac:dyDescent="0.3">
      <c r="A145" s="41"/>
      <c r="B145" s="44" t="s">
        <v>99</v>
      </c>
      <c r="C145" s="45"/>
      <c r="D145" s="45"/>
      <c r="E145" s="45"/>
      <c r="F145" s="45"/>
      <c r="G145" s="46"/>
      <c r="H145" s="45"/>
      <c r="I145" s="46"/>
      <c r="J145" s="45"/>
      <c r="K145" s="45"/>
      <c r="L145" s="45"/>
      <c r="M145" s="46"/>
      <c r="N145" s="45"/>
      <c r="O145" s="46"/>
      <c r="P145" s="46"/>
      <c r="Q145" s="45"/>
      <c r="R145" s="45"/>
      <c r="S145" s="45"/>
    </row>
    <row r="146" spans="1:19" s="35" customFormat="1" x14ac:dyDescent="0.25">
      <c r="A146" s="42" t="s">
        <v>19</v>
      </c>
      <c r="B146" s="44" t="s">
        <v>88</v>
      </c>
      <c r="C146" s="43">
        <v>405</v>
      </c>
      <c r="D146" s="43">
        <v>387</v>
      </c>
      <c r="E146" s="43">
        <v>20790</v>
      </c>
      <c r="F146" s="43">
        <v>19885</v>
      </c>
      <c r="G146" s="43">
        <v>132981</v>
      </c>
      <c r="H146" s="43">
        <v>-5.2</v>
      </c>
      <c r="I146" s="43">
        <v>100303</v>
      </c>
      <c r="J146" s="43">
        <v>32678</v>
      </c>
      <c r="K146" s="43">
        <v>-6.1</v>
      </c>
      <c r="L146" s="43">
        <v>-2.2000000000000002</v>
      </c>
      <c r="M146" s="43">
        <v>302784</v>
      </c>
      <c r="N146" s="43">
        <v>-3.5</v>
      </c>
      <c r="O146" s="43">
        <v>230479</v>
      </c>
      <c r="P146" s="43">
        <v>72305</v>
      </c>
      <c r="Q146" s="43">
        <v>-5</v>
      </c>
      <c r="R146" s="43">
        <v>1.5</v>
      </c>
      <c r="S146" s="43">
        <v>2.2999999999999998</v>
      </c>
    </row>
    <row r="147" spans="1:19" s="35" customFormat="1" x14ac:dyDescent="0.25">
      <c r="A147" s="42" t="s">
        <v>21</v>
      </c>
      <c r="B147" s="44" t="s">
        <v>89</v>
      </c>
      <c r="C147" s="43">
        <v>515</v>
      </c>
      <c r="D147" s="43">
        <v>497</v>
      </c>
      <c r="E147" s="43">
        <v>30319</v>
      </c>
      <c r="F147" s="43">
        <v>28863</v>
      </c>
      <c r="G147" s="43">
        <v>201323</v>
      </c>
      <c r="H147" s="43">
        <v>-3</v>
      </c>
      <c r="I147" s="43">
        <v>167937</v>
      </c>
      <c r="J147" s="43">
        <v>33386</v>
      </c>
      <c r="K147" s="43">
        <v>-4.5999999999999996</v>
      </c>
      <c r="L147" s="43">
        <v>6.2</v>
      </c>
      <c r="M147" s="43">
        <v>420991</v>
      </c>
      <c r="N147" s="43">
        <v>-5.4</v>
      </c>
      <c r="O147" s="43">
        <v>357965</v>
      </c>
      <c r="P147" s="43">
        <v>63026</v>
      </c>
      <c r="Q147" s="43">
        <v>-5.5</v>
      </c>
      <c r="R147" s="43">
        <v>-5.4</v>
      </c>
      <c r="S147" s="43">
        <v>2.1</v>
      </c>
    </row>
    <row r="148" spans="1:19" s="35" customFormat="1" x14ac:dyDescent="0.25">
      <c r="A148" s="42" t="s">
        <v>23</v>
      </c>
      <c r="B148" s="44" t="s">
        <v>90</v>
      </c>
      <c r="C148" s="43">
        <v>553</v>
      </c>
      <c r="D148" s="43">
        <v>542</v>
      </c>
      <c r="E148" s="43">
        <v>28742</v>
      </c>
      <c r="F148" s="43">
        <v>27892</v>
      </c>
      <c r="G148" s="43">
        <v>191137</v>
      </c>
      <c r="H148" s="43">
        <v>-0.5</v>
      </c>
      <c r="I148" s="43">
        <v>166524</v>
      </c>
      <c r="J148" s="43">
        <v>24613</v>
      </c>
      <c r="K148" s="43">
        <v>-3.8</v>
      </c>
      <c r="L148" s="43">
        <v>29.8</v>
      </c>
      <c r="M148" s="43">
        <v>466711</v>
      </c>
      <c r="N148" s="43">
        <v>-3.3</v>
      </c>
      <c r="O148" s="43">
        <v>412654</v>
      </c>
      <c r="P148" s="43">
        <v>54057</v>
      </c>
      <c r="Q148" s="43">
        <v>-5.2</v>
      </c>
      <c r="R148" s="43">
        <v>13.7</v>
      </c>
      <c r="S148" s="43">
        <v>2.4</v>
      </c>
    </row>
    <row r="149" spans="1:19" s="35" customFormat="1" x14ac:dyDescent="0.25">
      <c r="A149" s="42" t="s">
        <v>25</v>
      </c>
      <c r="B149" s="44" t="s">
        <v>91</v>
      </c>
      <c r="C149" s="43">
        <v>688</v>
      </c>
      <c r="D149" s="43">
        <v>667</v>
      </c>
      <c r="E149" s="43">
        <v>39951</v>
      </c>
      <c r="F149" s="43">
        <v>38344</v>
      </c>
      <c r="G149" s="43">
        <v>211975</v>
      </c>
      <c r="H149" s="43">
        <v>-5.6</v>
      </c>
      <c r="I149" s="43">
        <v>189152</v>
      </c>
      <c r="J149" s="43">
        <v>22823</v>
      </c>
      <c r="K149" s="43">
        <v>-5.9</v>
      </c>
      <c r="L149" s="43">
        <v>-3</v>
      </c>
      <c r="M149" s="43">
        <v>646786</v>
      </c>
      <c r="N149" s="43">
        <v>-2.5</v>
      </c>
      <c r="O149" s="43">
        <v>593099</v>
      </c>
      <c r="P149" s="43">
        <v>53687</v>
      </c>
      <c r="Q149" s="43">
        <v>-2.1</v>
      </c>
      <c r="R149" s="43">
        <v>-6.8</v>
      </c>
      <c r="S149" s="43">
        <v>3.1</v>
      </c>
    </row>
    <row r="150" spans="1:19" s="35" customFormat="1" x14ac:dyDescent="0.25">
      <c r="A150" s="42" t="s">
        <v>27</v>
      </c>
      <c r="B150" s="44" t="s">
        <v>92</v>
      </c>
      <c r="C150" s="43">
        <v>762</v>
      </c>
      <c r="D150" s="43">
        <v>747</v>
      </c>
      <c r="E150" s="43">
        <v>43146</v>
      </c>
      <c r="F150" s="43">
        <v>41775</v>
      </c>
      <c r="G150" s="43">
        <v>202826</v>
      </c>
      <c r="H150" s="43">
        <v>-5.2</v>
      </c>
      <c r="I150" s="43">
        <v>177693</v>
      </c>
      <c r="J150" s="43">
        <v>25133</v>
      </c>
      <c r="K150" s="43">
        <v>-5.5</v>
      </c>
      <c r="L150" s="43">
        <v>-2.8</v>
      </c>
      <c r="M150" s="43">
        <v>580721</v>
      </c>
      <c r="N150" s="43">
        <v>-3.1</v>
      </c>
      <c r="O150" s="43">
        <v>498681</v>
      </c>
      <c r="P150" s="43">
        <v>82040</v>
      </c>
      <c r="Q150" s="43">
        <v>-3.2</v>
      </c>
      <c r="R150" s="43">
        <v>-1.9</v>
      </c>
      <c r="S150" s="43">
        <v>2.9</v>
      </c>
    </row>
    <row r="151" spans="1:19" s="35" customFormat="1" x14ac:dyDescent="0.25">
      <c r="A151" s="42" t="s">
        <v>29</v>
      </c>
      <c r="B151" s="44" t="s">
        <v>109</v>
      </c>
      <c r="C151" s="43">
        <v>96</v>
      </c>
      <c r="D151" s="43">
        <v>92</v>
      </c>
      <c r="E151" s="43">
        <v>5108</v>
      </c>
      <c r="F151" s="43">
        <v>4880</v>
      </c>
      <c r="G151" s="43">
        <v>23158</v>
      </c>
      <c r="H151" s="43">
        <v>-3.7</v>
      </c>
      <c r="I151" s="43">
        <v>19640</v>
      </c>
      <c r="J151" s="43">
        <v>3518</v>
      </c>
      <c r="K151" s="43">
        <v>-2.7</v>
      </c>
      <c r="L151" s="43">
        <v>-9</v>
      </c>
      <c r="M151" s="43">
        <v>70088</v>
      </c>
      <c r="N151" s="43">
        <v>-4.4000000000000004</v>
      </c>
      <c r="O151" s="43">
        <v>61742</v>
      </c>
      <c r="P151" s="43">
        <v>8346</v>
      </c>
      <c r="Q151" s="43">
        <v>-1.9</v>
      </c>
      <c r="R151" s="43">
        <v>-19.5</v>
      </c>
      <c r="S151" s="43">
        <v>3</v>
      </c>
    </row>
    <row r="152" spans="1:19" s="35" customFormat="1" x14ac:dyDescent="0.25">
      <c r="A152" s="42" t="s">
        <v>30</v>
      </c>
      <c r="B152" s="44" t="s">
        <v>93</v>
      </c>
      <c r="C152" s="43">
        <v>168</v>
      </c>
      <c r="D152" s="43">
        <v>165</v>
      </c>
      <c r="E152" s="43">
        <v>10411</v>
      </c>
      <c r="F152" s="43">
        <v>9803</v>
      </c>
      <c r="G152" s="43">
        <v>55928</v>
      </c>
      <c r="H152" s="43">
        <v>-3.1</v>
      </c>
      <c r="I152" s="43">
        <v>49762</v>
      </c>
      <c r="J152" s="43">
        <v>6166</v>
      </c>
      <c r="K152" s="43">
        <v>-4</v>
      </c>
      <c r="L152" s="43">
        <v>4.8</v>
      </c>
      <c r="M152" s="43">
        <v>138053</v>
      </c>
      <c r="N152" s="43">
        <v>-4.3</v>
      </c>
      <c r="O152" s="43">
        <v>125149</v>
      </c>
      <c r="P152" s="43">
        <v>12904</v>
      </c>
      <c r="Q152" s="43">
        <v>-4.9000000000000004</v>
      </c>
      <c r="R152" s="43">
        <v>2.2000000000000002</v>
      </c>
      <c r="S152" s="43">
        <v>2.5</v>
      </c>
    </row>
    <row r="153" spans="1:19" s="35" customFormat="1" x14ac:dyDescent="0.25">
      <c r="A153" s="42" t="s">
        <v>32</v>
      </c>
      <c r="B153" s="44" t="s">
        <v>94</v>
      </c>
      <c r="C153" s="43">
        <v>73</v>
      </c>
      <c r="D153" s="43">
        <v>70</v>
      </c>
      <c r="E153" s="43">
        <v>6000</v>
      </c>
      <c r="F153" s="43">
        <v>5539</v>
      </c>
      <c r="G153" s="43">
        <v>32921</v>
      </c>
      <c r="H153" s="43">
        <v>-8.3000000000000007</v>
      </c>
      <c r="I153" s="43">
        <v>26735</v>
      </c>
      <c r="J153" s="43">
        <v>6186</v>
      </c>
      <c r="K153" s="43">
        <v>-11.5</v>
      </c>
      <c r="L153" s="43">
        <v>8.5</v>
      </c>
      <c r="M153" s="43">
        <v>73296</v>
      </c>
      <c r="N153" s="43">
        <v>-7.7</v>
      </c>
      <c r="O153" s="43">
        <v>61149</v>
      </c>
      <c r="P153" s="43">
        <v>12147</v>
      </c>
      <c r="Q153" s="43">
        <v>-9.4</v>
      </c>
      <c r="R153" s="43">
        <v>2.2000000000000002</v>
      </c>
      <c r="S153" s="43">
        <v>2.2000000000000002</v>
      </c>
    </row>
    <row r="154" spans="1:19" s="35" customFormat="1" x14ac:dyDescent="0.25">
      <c r="A154" s="42" t="s">
        <v>34</v>
      </c>
      <c r="B154" s="44" t="s">
        <v>95</v>
      </c>
      <c r="C154" s="43">
        <v>216</v>
      </c>
      <c r="D154" s="43">
        <v>211</v>
      </c>
      <c r="E154" s="43">
        <v>19424</v>
      </c>
      <c r="F154" s="43">
        <v>19089</v>
      </c>
      <c r="G154" s="43">
        <v>141275</v>
      </c>
      <c r="H154" s="43">
        <v>-4.5</v>
      </c>
      <c r="I154" s="43">
        <v>120377</v>
      </c>
      <c r="J154" s="43">
        <v>20898</v>
      </c>
      <c r="K154" s="43">
        <v>-5.5</v>
      </c>
      <c r="L154" s="43">
        <v>1.8</v>
      </c>
      <c r="M154" s="43">
        <v>275896</v>
      </c>
      <c r="N154" s="43">
        <v>-5.9</v>
      </c>
      <c r="O154" s="43">
        <v>231381</v>
      </c>
      <c r="P154" s="43">
        <v>44515</v>
      </c>
      <c r="Q154" s="43">
        <v>-6.1</v>
      </c>
      <c r="R154" s="43">
        <v>-5.0999999999999996</v>
      </c>
      <c r="S154" s="43">
        <v>2</v>
      </c>
    </row>
    <row r="155" spans="1:19" s="35" customFormat="1" x14ac:dyDescent="0.25">
      <c r="A155" s="42" t="s">
        <v>36</v>
      </c>
      <c r="B155" s="44" t="s">
        <v>96</v>
      </c>
      <c r="C155" s="43">
        <v>356</v>
      </c>
      <c r="D155" s="43">
        <v>336</v>
      </c>
      <c r="E155" s="43">
        <v>47773</v>
      </c>
      <c r="F155" s="43">
        <v>45469</v>
      </c>
      <c r="G155" s="43">
        <v>391710</v>
      </c>
      <c r="H155" s="43">
        <v>-1.2</v>
      </c>
      <c r="I155" s="43">
        <v>273289</v>
      </c>
      <c r="J155" s="43">
        <v>118421</v>
      </c>
      <c r="K155" s="43">
        <v>-4.5999999999999996</v>
      </c>
      <c r="L155" s="43">
        <v>7.9</v>
      </c>
      <c r="M155" s="43">
        <v>706325</v>
      </c>
      <c r="N155" s="43">
        <v>0.9</v>
      </c>
      <c r="O155" s="43">
        <v>489749</v>
      </c>
      <c r="P155" s="43">
        <v>216576</v>
      </c>
      <c r="Q155" s="43">
        <v>-2.6</v>
      </c>
      <c r="R155" s="43">
        <v>10.1</v>
      </c>
      <c r="S155" s="43">
        <v>1.8</v>
      </c>
    </row>
    <row r="156" spans="1:19" s="35" customFormat="1" x14ac:dyDescent="0.25">
      <c r="A156" s="42" t="s">
        <v>38</v>
      </c>
      <c r="B156" s="44" t="s">
        <v>97</v>
      </c>
      <c r="C156" s="43">
        <v>318</v>
      </c>
      <c r="D156" s="43">
        <v>295</v>
      </c>
      <c r="E156" s="43">
        <v>44914</v>
      </c>
      <c r="F156" s="43">
        <v>42274</v>
      </c>
      <c r="G156" s="43">
        <v>344719</v>
      </c>
      <c r="H156" s="43">
        <v>4.7</v>
      </c>
      <c r="I156" s="43">
        <v>250392</v>
      </c>
      <c r="J156" s="43">
        <v>94327</v>
      </c>
      <c r="K156" s="43">
        <v>8.6</v>
      </c>
      <c r="L156" s="43">
        <v>-4.5</v>
      </c>
      <c r="M156" s="43">
        <v>561540</v>
      </c>
      <c r="N156" s="43">
        <v>-4.0999999999999996</v>
      </c>
      <c r="O156" s="43">
        <v>399605</v>
      </c>
      <c r="P156" s="43">
        <v>161935</v>
      </c>
      <c r="Q156" s="43">
        <v>-1.2</v>
      </c>
      <c r="R156" s="43">
        <v>-10.6</v>
      </c>
      <c r="S156" s="43">
        <v>1.6</v>
      </c>
    </row>
    <row r="157" spans="1:19" s="35" customFormat="1" x14ac:dyDescent="0.25">
      <c r="A157" s="42" t="s">
        <v>40</v>
      </c>
      <c r="B157" s="44" t="s">
        <v>98</v>
      </c>
      <c r="C157" s="43">
        <v>580</v>
      </c>
      <c r="D157" s="43">
        <v>569</v>
      </c>
      <c r="E157" s="43">
        <v>51368</v>
      </c>
      <c r="F157" s="43">
        <v>49548</v>
      </c>
      <c r="G157" s="43">
        <v>356836</v>
      </c>
      <c r="H157" s="43">
        <v>-1.2</v>
      </c>
      <c r="I157" s="43">
        <v>288465</v>
      </c>
      <c r="J157" s="43">
        <v>68371</v>
      </c>
      <c r="K157" s="43">
        <v>-3.5</v>
      </c>
      <c r="L157" s="43">
        <v>9.6999999999999993</v>
      </c>
      <c r="M157" s="43">
        <v>682481</v>
      </c>
      <c r="N157" s="43">
        <v>-2.7</v>
      </c>
      <c r="O157" s="43">
        <v>557022</v>
      </c>
      <c r="P157" s="43">
        <v>125459</v>
      </c>
      <c r="Q157" s="43">
        <v>-4.3</v>
      </c>
      <c r="R157" s="43">
        <v>5.0999999999999996</v>
      </c>
      <c r="S157" s="43">
        <v>1.9</v>
      </c>
    </row>
    <row r="158" spans="1:19" s="35" customFormat="1" ht="33.75" customHeight="1" x14ac:dyDescent="0.3">
      <c r="A158" s="68" t="s">
        <v>50</v>
      </c>
      <c r="B158" s="69"/>
      <c r="C158" s="69"/>
      <c r="D158" s="69"/>
      <c r="E158" s="69"/>
      <c r="F158" s="69"/>
      <c r="G158" s="70"/>
      <c r="H158" s="69"/>
      <c r="I158" s="70"/>
      <c r="J158" s="69"/>
      <c r="K158" s="69"/>
      <c r="L158" s="69"/>
      <c r="M158" s="70"/>
      <c r="N158" s="69"/>
      <c r="O158" s="70"/>
      <c r="P158" s="70"/>
      <c r="Q158" s="69"/>
      <c r="R158" s="69"/>
      <c r="S158" s="69"/>
    </row>
    <row r="159" spans="1:19" s="35" customFormat="1" ht="13.8" x14ac:dyDescent="0.3">
      <c r="A159" s="41"/>
      <c r="B159" s="44" t="s">
        <v>87</v>
      </c>
      <c r="C159" s="43">
        <v>4751</v>
      </c>
      <c r="D159" s="43">
        <v>4585</v>
      </c>
      <c r="E159" s="43">
        <v>349548</v>
      </c>
      <c r="F159" s="43">
        <v>335021</v>
      </c>
      <c r="G159" s="43">
        <v>2162540</v>
      </c>
      <c r="H159" s="43">
        <v>3.1</v>
      </c>
      <c r="I159" s="43">
        <v>1716075</v>
      </c>
      <c r="J159" s="43">
        <v>446465</v>
      </c>
      <c r="K159" s="43">
        <v>5</v>
      </c>
      <c r="L159" s="43">
        <v>-3.3</v>
      </c>
      <c r="M159" s="43">
        <v>4916709</v>
      </c>
      <c r="N159" s="43">
        <v>0.3</v>
      </c>
      <c r="O159" s="43">
        <v>4024934</v>
      </c>
      <c r="P159" s="43">
        <v>891775</v>
      </c>
      <c r="Q159" s="43">
        <v>2.6</v>
      </c>
      <c r="R159" s="43">
        <v>-9.1999999999999993</v>
      </c>
      <c r="S159" s="43">
        <v>2.2999999999999998</v>
      </c>
    </row>
    <row r="160" spans="1:19" s="35" customFormat="1" ht="13.8" x14ac:dyDescent="0.3">
      <c r="A160" s="41"/>
      <c r="B160" s="44" t="s">
        <v>99</v>
      </c>
      <c r="C160" s="45"/>
      <c r="D160" s="45"/>
      <c r="E160" s="45"/>
      <c r="F160" s="45"/>
      <c r="G160" s="46"/>
      <c r="H160" s="45"/>
      <c r="I160" s="46"/>
      <c r="J160" s="45"/>
      <c r="K160" s="45"/>
      <c r="L160" s="45"/>
      <c r="M160" s="46"/>
      <c r="N160" s="45"/>
      <c r="O160" s="46"/>
      <c r="P160" s="46"/>
      <c r="Q160" s="45"/>
      <c r="R160" s="45"/>
      <c r="S160" s="45"/>
    </row>
    <row r="161" spans="1:19" s="35" customFormat="1" x14ac:dyDescent="0.25">
      <c r="A161" s="42" t="s">
        <v>19</v>
      </c>
      <c r="B161" s="44" t="s">
        <v>88</v>
      </c>
      <c r="C161" s="43">
        <v>411</v>
      </c>
      <c r="D161" s="43">
        <v>388</v>
      </c>
      <c r="E161" s="43">
        <v>20881</v>
      </c>
      <c r="F161" s="43">
        <v>20046</v>
      </c>
      <c r="G161" s="43">
        <v>124154</v>
      </c>
      <c r="H161" s="43">
        <v>2.4</v>
      </c>
      <c r="I161" s="43">
        <v>90782</v>
      </c>
      <c r="J161" s="43">
        <v>33372</v>
      </c>
      <c r="K161" s="43">
        <v>1</v>
      </c>
      <c r="L161" s="43">
        <v>6.5</v>
      </c>
      <c r="M161" s="43">
        <v>301161</v>
      </c>
      <c r="N161" s="43">
        <v>1.3</v>
      </c>
      <c r="O161" s="43">
        <v>232927</v>
      </c>
      <c r="P161" s="43">
        <v>68234</v>
      </c>
      <c r="Q161" s="43">
        <v>3.3</v>
      </c>
      <c r="R161" s="43">
        <v>-5</v>
      </c>
      <c r="S161" s="43">
        <v>2.4</v>
      </c>
    </row>
    <row r="162" spans="1:19" s="35" customFormat="1" x14ac:dyDescent="0.25">
      <c r="A162" s="42" t="s">
        <v>21</v>
      </c>
      <c r="B162" s="44" t="s">
        <v>89</v>
      </c>
      <c r="C162" s="43">
        <v>515</v>
      </c>
      <c r="D162" s="43">
        <v>491</v>
      </c>
      <c r="E162" s="43">
        <v>30366</v>
      </c>
      <c r="F162" s="43">
        <v>28635</v>
      </c>
      <c r="G162" s="43">
        <v>176942</v>
      </c>
      <c r="H162" s="43">
        <v>-3.4</v>
      </c>
      <c r="I162" s="43">
        <v>146020</v>
      </c>
      <c r="J162" s="43">
        <v>30922</v>
      </c>
      <c r="K162" s="43">
        <v>-4.0999999999999996</v>
      </c>
      <c r="L162" s="43">
        <v>0.3</v>
      </c>
      <c r="M162" s="43">
        <v>396877</v>
      </c>
      <c r="N162" s="43">
        <v>-5.8</v>
      </c>
      <c r="O162" s="43">
        <v>335434</v>
      </c>
      <c r="P162" s="43">
        <v>61443</v>
      </c>
      <c r="Q162" s="43">
        <v>-5.3</v>
      </c>
      <c r="R162" s="43">
        <v>-8.5</v>
      </c>
      <c r="S162" s="43">
        <v>2.2000000000000002</v>
      </c>
    </row>
    <row r="163" spans="1:19" s="35" customFormat="1" x14ac:dyDescent="0.25">
      <c r="A163" s="42" t="s">
        <v>23</v>
      </c>
      <c r="B163" s="44" t="s">
        <v>90</v>
      </c>
      <c r="C163" s="43">
        <v>552</v>
      </c>
      <c r="D163" s="43">
        <v>542</v>
      </c>
      <c r="E163" s="43">
        <v>28765</v>
      </c>
      <c r="F163" s="43">
        <v>27913</v>
      </c>
      <c r="G163" s="43">
        <v>164707</v>
      </c>
      <c r="H163" s="43">
        <v>4.5</v>
      </c>
      <c r="I163" s="43">
        <v>147360</v>
      </c>
      <c r="J163" s="43">
        <v>17347</v>
      </c>
      <c r="K163" s="43">
        <v>4.5</v>
      </c>
      <c r="L163" s="43">
        <v>3.9</v>
      </c>
      <c r="M163" s="43">
        <v>441392</v>
      </c>
      <c r="N163" s="43">
        <v>1</v>
      </c>
      <c r="O163" s="43">
        <v>399939</v>
      </c>
      <c r="P163" s="43">
        <v>41453</v>
      </c>
      <c r="Q163" s="43">
        <v>1</v>
      </c>
      <c r="R163" s="43">
        <v>1.4</v>
      </c>
      <c r="S163" s="43">
        <v>2.7</v>
      </c>
    </row>
    <row r="164" spans="1:19" s="35" customFormat="1" x14ac:dyDescent="0.25">
      <c r="A164" s="42" t="s">
        <v>25</v>
      </c>
      <c r="B164" s="44" t="s">
        <v>91</v>
      </c>
      <c r="C164" s="43">
        <v>694</v>
      </c>
      <c r="D164" s="43">
        <v>674</v>
      </c>
      <c r="E164" s="43">
        <v>40342</v>
      </c>
      <c r="F164" s="43">
        <v>38804</v>
      </c>
      <c r="G164" s="43">
        <v>183694</v>
      </c>
      <c r="H164" s="43">
        <v>7.4</v>
      </c>
      <c r="I164" s="43">
        <v>166803</v>
      </c>
      <c r="J164" s="43">
        <v>16891</v>
      </c>
      <c r="K164" s="43">
        <v>6.4</v>
      </c>
      <c r="L164" s="43">
        <v>18.100000000000001</v>
      </c>
      <c r="M164" s="43">
        <v>620236</v>
      </c>
      <c r="N164" s="43">
        <v>4.8</v>
      </c>
      <c r="O164" s="43">
        <v>583080</v>
      </c>
      <c r="P164" s="43">
        <v>37156</v>
      </c>
      <c r="Q164" s="43">
        <v>5</v>
      </c>
      <c r="R164" s="43">
        <v>1</v>
      </c>
      <c r="S164" s="43">
        <v>3.4</v>
      </c>
    </row>
    <row r="165" spans="1:19" s="35" customFormat="1" x14ac:dyDescent="0.25">
      <c r="A165" s="42" t="s">
        <v>27</v>
      </c>
      <c r="B165" s="44" t="s">
        <v>92</v>
      </c>
      <c r="C165" s="43">
        <v>765</v>
      </c>
      <c r="D165" s="43">
        <v>749</v>
      </c>
      <c r="E165" s="43">
        <v>43179</v>
      </c>
      <c r="F165" s="43">
        <v>41934</v>
      </c>
      <c r="G165" s="43">
        <v>191063</v>
      </c>
      <c r="H165" s="43">
        <v>-0.3</v>
      </c>
      <c r="I165" s="43">
        <v>168967</v>
      </c>
      <c r="J165" s="43">
        <v>22096</v>
      </c>
      <c r="K165" s="43">
        <v>-0.1</v>
      </c>
      <c r="L165" s="43">
        <v>-1.9</v>
      </c>
      <c r="M165" s="43">
        <v>626213</v>
      </c>
      <c r="N165" s="43">
        <v>1</v>
      </c>
      <c r="O165" s="43">
        <v>547130</v>
      </c>
      <c r="P165" s="43">
        <v>79083</v>
      </c>
      <c r="Q165" s="43">
        <v>0</v>
      </c>
      <c r="R165" s="43">
        <v>8.3000000000000007</v>
      </c>
      <c r="S165" s="43">
        <v>3.3</v>
      </c>
    </row>
    <row r="166" spans="1:19" s="35" customFormat="1" x14ac:dyDescent="0.25">
      <c r="A166" s="42" t="s">
        <v>29</v>
      </c>
      <c r="B166" s="44" t="s">
        <v>109</v>
      </c>
      <c r="C166" s="43">
        <v>95</v>
      </c>
      <c r="D166" s="43">
        <v>92</v>
      </c>
      <c r="E166" s="43">
        <v>5065</v>
      </c>
      <c r="F166" s="43">
        <v>4852</v>
      </c>
      <c r="G166" s="43">
        <v>20604</v>
      </c>
      <c r="H166" s="43">
        <v>-1.9</v>
      </c>
      <c r="I166" s="43">
        <v>17619</v>
      </c>
      <c r="J166" s="43">
        <v>2985</v>
      </c>
      <c r="K166" s="43">
        <v>1.5</v>
      </c>
      <c r="L166" s="43">
        <v>-18.2</v>
      </c>
      <c r="M166" s="43">
        <v>66091</v>
      </c>
      <c r="N166" s="43">
        <v>-7.2</v>
      </c>
      <c r="O166" s="43">
        <v>59807</v>
      </c>
      <c r="P166" s="43">
        <v>6284</v>
      </c>
      <c r="Q166" s="43">
        <v>-4.3</v>
      </c>
      <c r="R166" s="43">
        <v>-28</v>
      </c>
      <c r="S166" s="43">
        <v>3.2</v>
      </c>
    </row>
    <row r="167" spans="1:19" s="35" customFormat="1" x14ac:dyDescent="0.25">
      <c r="A167" s="42" t="s">
        <v>30</v>
      </c>
      <c r="B167" s="44" t="s">
        <v>93</v>
      </c>
      <c r="C167" s="43">
        <v>170</v>
      </c>
      <c r="D167" s="43">
        <v>167</v>
      </c>
      <c r="E167" s="43">
        <v>10427</v>
      </c>
      <c r="F167" s="43">
        <v>10024</v>
      </c>
      <c r="G167" s="43">
        <v>49103</v>
      </c>
      <c r="H167" s="43">
        <v>-1.1000000000000001</v>
      </c>
      <c r="I167" s="43">
        <v>44028</v>
      </c>
      <c r="J167" s="43">
        <v>5075</v>
      </c>
      <c r="K167" s="43">
        <v>3.9</v>
      </c>
      <c r="L167" s="43">
        <v>-30.4</v>
      </c>
      <c r="M167" s="43">
        <v>132794</v>
      </c>
      <c r="N167" s="43">
        <v>-2.4</v>
      </c>
      <c r="O167" s="43">
        <v>122352</v>
      </c>
      <c r="P167" s="43">
        <v>10442</v>
      </c>
      <c r="Q167" s="43">
        <v>2.7</v>
      </c>
      <c r="R167" s="43">
        <v>-38.299999999999997</v>
      </c>
      <c r="S167" s="43">
        <v>2.7</v>
      </c>
    </row>
    <row r="168" spans="1:19" s="35" customFormat="1" x14ac:dyDescent="0.25">
      <c r="A168" s="42" t="s">
        <v>32</v>
      </c>
      <c r="B168" s="44" t="s">
        <v>94</v>
      </c>
      <c r="C168" s="43">
        <v>71</v>
      </c>
      <c r="D168" s="43">
        <v>70</v>
      </c>
      <c r="E168" s="43">
        <v>5979</v>
      </c>
      <c r="F168" s="43">
        <v>5544</v>
      </c>
      <c r="G168" s="43">
        <v>31337</v>
      </c>
      <c r="H168" s="43">
        <v>-7.9</v>
      </c>
      <c r="I168" s="43">
        <v>25593</v>
      </c>
      <c r="J168" s="43">
        <v>5744</v>
      </c>
      <c r="K168" s="43">
        <v>-6.4</v>
      </c>
      <c r="L168" s="43">
        <v>-14</v>
      </c>
      <c r="M168" s="43">
        <v>74809</v>
      </c>
      <c r="N168" s="43">
        <v>-9</v>
      </c>
      <c r="O168" s="43">
        <v>64280</v>
      </c>
      <c r="P168" s="43">
        <v>10529</v>
      </c>
      <c r="Q168" s="43">
        <v>-5.2</v>
      </c>
      <c r="R168" s="43">
        <v>-27.2</v>
      </c>
      <c r="S168" s="43">
        <v>2.4</v>
      </c>
    </row>
    <row r="169" spans="1:19" s="35" customFormat="1" x14ac:dyDescent="0.25">
      <c r="A169" s="42" t="s">
        <v>34</v>
      </c>
      <c r="B169" s="44" t="s">
        <v>95</v>
      </c>
      <c r="C169" s="43">
        <v>217</v>
      </c>
      <c r="D169" s="43">
        <v>210</v>
      </c>
      <c r="E169" s="43">
        <v>19708</v>
      </c>
      <c r="F169" s="43">
        <v>19311</v>
      </c>
      <c r="G169" s="43">
        <v>128425</v>
      </c>
      <c r="H169" s="43">
        <v>3.1</v>
      </c>
      <c r="I169" s="43">
        <v>110276</v>
      </c>
      <c r="J169" s="43">
        <v>18149</v>
      </c>
      <c r="K169" s="43">
        <v>8</v>
      </c>
      <c r="L169" s="43">
        <v>-19.3</v>
      </c>
      <c r="M169" s="43">
        <v>265853</v>
      </c>
      <c r="N169" s="43">
        <v>-2.2000000000000002</v>
      </c>
      <c r="O169" s="43">
        <v>226771</v>
      </c>
      <c r="P169" s="43">
        <v>39082</v>
      </c>
      <c r="Q169" s="43">
        <v>4.5999999999999996</v>
      </c>
      <c r="R169" s="43">
        <v>-29</v>
      </c>
      <c r="S169" s="43">
        <v>2.1</v>
      </c>
    </row>
    <row r="170" spans="1:19" s="35" customFormat="1" x14ac:dyDescent="0.25">
      <c r="A170" s="42" t="s">
        <v>36</v>
      </c>
      <c r="B170" s="44" t="s">
        <v>96</v>
      </c>
      <c r="C170" s="43">
        <v>360</v>
      </c>
      <c r="D170" s="43">
        <v>339</v>
      </c>
      <c r="E170" s="43">
        <v>47852</v>
      </c>
      <c r="F170" s="43">
        <v>45611</v>
      </c>
      <c r="G170" s="43">
        <v>413767</v>
      </c>
      <c r="H170" s="43">
        <v>11.1</v>
      </c>
      <c r="I170" s="43">
        <v>285111</v>
      </c>
      <c r="J170" s="43">
        <v>128656</v>
      </c>
      <c r="K170" s="43">
        <v>16.399999999999999</v>
      </c>
      <c r="L170" s="43">
        <v>0.8</v>
      </c>
      <c r="M170" s="43">
        <v>743526</v>
      </c>
      <c r="N170" s="43">
        <v>4.5999999999999996</v>
      </c>
      <c r="O170" s="43">
        <v>513962</v>
      </c>
      <c r="P170" s="43">
        <v>229564</v>
      </c>
      <c r="Q170" s="43">
        <v>12.3</v>
      </c>
      <c r="R170" s="43">
        <v>-9.3000000000000007</v>
      </c>
      <c r="S170" s="43">
        <v>1.8</v>
      </c>
    </row>
    <row r="171" spans="1:19" s="35" customFormat="1" x14ac:dyDescent="0.25">
      <c r="A171" s="42" t="s">
        <v>38</v>
      </c>
      <c r="B171" s="44" t="s">
        <v>97</v>
      </c>
      <c r="C171" s="43">
        <v>321</v>
      </c>
      <c r="D171" s="43">
        <v>298</v>
      </c>
      <c r="E171" s="43">
        <v>45322</v>
      </c>
      <c r="F171" s="43">
        <v>42891</v>
      </c>
      <c r="G171" s="43">
        <v>321244</v>
      </c>
      <c r="H171" s="43">
        <v>0.5</v>
      </c>
      <c r="I171" s="43">
        <v>222558</v>
      </c>
      <c r="J171" s="43">
        <v>98686</v>
      </c>
      <c r="K171" s="43">
        <v>6.1</v>
      </c>
      <c r="L171" s="43">
        <v>-10.3</v>
      </c>
      <c r="M171" s="43">
        <v>543868</v>
      </c>
      <c r="N171" s="43">
        <v>-4.5</v>
      </c>
      <c r="O171" s="43">
        <v>364955</v>
      </c>
      <c r="P171" s="43">
        <v>178913</v>
      </c>
      <c r="Q171" s="43">
        <v>2.5</v>
      </c>
      <c r="R171" s="43">
        <v>-16.100000000000001</v>
      </c>
      <c r="S171" s="43">
        <v>1.7</v>
      </c>
    </row>
    <row r="172" spans="1:19" s="35" customFormat="1" x14ac:dyDescent="0.25">
      <c r="A172" s="42" t="s">
        <v>40</v>
      </c>
      <c r="B172" s="44" t="s">
        <v>98</v>
      </c>
      <c r="C172" s="43">
        <v>580</v>
      </c>
      <c r="D172" s="43">
        <v>565</v>
      </c>
      <c r="E172" s="43">
        <v>51662</v>
      </c>
      <c r="F172" s="43">
        <v>49456</v>
      </c>
      <c r="G172" s="43">
        <v>357500</v>
      </c>
      <c r="H172" s="43">
        <v>1.9</v>
      </c>
      <c r="I172" s="43">
        <v>290958</v>
      </c>
      <c r="J172" s="43">
        <v>66542</v>
      </c>
      <c r="K172" s="43">
        <v>3.1</v>
      </c>
      <c r="L172" s="43">
        <v>-2.8</v>
      </c>
      <c r="M172" s="43">
        <v>703889</v>
      </c>
      <c r="N172" s="43">
        <v>1.2</v>
      </c>
      <c r="O172" s="43">
        <v>574297</v>
      </c>
      <c r="P172" s="43">
        <v>129592</v>
      </c>
      <c r="Q172" s="43">
        <v>1.8</v>
      </c>
      <c r="R172" s="43">
        <v>-1.3</v>
      </c>
      <c r="S172" s="43">
        <v>2</v>
      </c>
    </row>
    <row r="173" spans="1:19" s="35" customFormat="1" ht="33.75" customHeight="1" x14ac:dyDescent="0.3">
      <c r="A173" s="68" t="s">
        <v>51</v>
      </c>
      <c r="B173" s="69"/>
      <c r="C173" s="69"/>
      <c r="D173" s="69"/>
      <c r="E173" s="69"/>
      <c r="F173" s="69"/>
      <c r="G173" s="70"/>
      <c r="H173" s="69"/>
      <c r="I173" s="70"/>
      <c r="J173" s="69"/>
      <c r="K173" s="69"/>
      <c r="L173" s="69"/>
      <c r="M173" s="70"/>
      <c r="N173" s="69"/>
      <c r="O173" s="70"/>
      <c r="P173" s="70"/>
      <c r="Q173" s="69"/>
      <c r="R173" s="69"/>
      <c r="S173" s="69"/>
    </row>
    <row r="174" spans="1:19" s="35" customFormat="1" ht="13.8" x14ac:dyDescent="0.3">
      <c r="A174" s="41"/>
      <c r="B174" s="44" t="s">
        <v>87</v>
      </c>
      <c r="C174" s="43">
        <v>4744</v>
      </c>
      <c r="D174" s="43">
        <v>4489</v>
      </c>
      <c r="E174" s="43">
        <v>349066</v>
      </c>
      <c r="F174" s="43">
        <v>334006</v>
      </c>
      <c r="G174" s="43">
        <v>2132477</v>
      </c>
      <c r="H174" s="43">
        <v>8.6</v>
      </c>
      <c r="I174" s="43">
        <v>1655211</v>
      </c>
      <c r="J174" s="43">
        <v>477266</v>
      </c>
      <c r="K174" s="43">
        <v>7.3</v>
      </c>
      <c r="L174" s="43">
        <v>13</v>
      </c>
      <c r="M174" s="43">
        <v>4507953</v>
      </c>
      <c r="N174" s="43">
        <v>6</v>
      </c>
      <c r="O174" s="43">
        <v>3596873</v>
      </c>
      <c r="P174" s="43">
        <v>911080</v>
      </c>
      <c r="Q174" s="43">
        <v>5</v>
      </c>
      <c r="R174" s="43">
        <v>9.6999999999999993</v>
      </c>
      <c r="S174" s="43">
        <v>2.1</v>
      </c>
    </row>
    <row r="175" spans="1:19" s="35" customFormat="1" ht="13.8" x14ac:dyDescent="0.3">
      <c r="A175" s="41"/>
      <c r="B175" s="44" t="s">
        <v>99</v>
      </c>
      <c r="C175" s="45"/>
      <c r="D175" s="45"/>
      <c r="E175" s="45"/>
      <c r="F175" s="45"/>
      <c r="G175" s="46"/>
      <c r="H175" s="45"/>
      <c r="I175" s="46"/>
      <c r="J175" s="45"/>
      <c r="K175" s="45"/>
      <c r="L175" s="45"/>
      <c r="M175" s="46"/>
      <c r="N175" s="45"/>
      <c r="O175" s="46"/>
      <c r="P175" s="46"/>
      <c r="Q175" s="45"/>
      <c r="R175" s="45"/>
      <c r="S175" s="45"/>
    </row>
    <row r="176" spans="1:19" s="35" customFormat="1" x14ac:dyDescent="0.25">
      <c r="A176" s="42" t="s">
        <v>19</v>
      </c>
      <c r="B176" s="44" t="s">
        <v>88</v>
      </c>
      <c r="C176" s="43">
        <v>409</v>
      </c>
      <c r="D176" s="43">
        <v>372</v>
      </c>
      <c r="E176" s="43">
        <v>20895</v>
      </c>
      <c r="F176" s="43">
        <v>20025</v>
      </c>
      <c r="G176" s="43">
        <v>108702</v>
      </c>
      <c r="H176" s="43">
        <v>11.1</v>
      </c>
      <c r="I176" s="43">
        <v>77758</v>
      </c>
      <c r="J176" s="43">
        <v>30944</v>
      </c>
      <c r="K176" s="43">
        <v>7.7</v>
      </c>
      <c r="L176" s="43">
        <v>20.6</v>
      </c>
      <c r="M176" s="43">
        <v>236260</v>
      </c>
      <c r="N176" s="43">
        <v>10.199999999999999</v>
      </c>
      <c r="O176" s="43">
        <v>177233</v>
      </c>
      <c r="P176" s="43">
        <v>59027</v>
      </c>
      <c r="Q176" s="43">
        <v>7.5</v>
      </c>
      <c r="R176" s="43">
        <v>19.100000000000001</v>
      </c>
      <c r="S176" s="43">
        <v>2.2000000000000002</v>
      </c>
    </row>
    <row r="177" spans="1:19" s="35" customFormat="1" x14ac:dyDescent="0.25">
      <c r="A177" s="42" t="s">
        <v>21</v>
      </c>
      <c r="B177" s="44" t="s">
        <v>89</v>
      </c>
      <c r="C177" s="43">
        <v>514</v>
      </c>
      <c r="D177" s="43">
        <v>481</v>
      </c>
      <c r="E177" s="43">
        <v>30266</v>
      </c>
      <c r="F177" s="43">
        <v>28552</v>
      </c>
      <c r="G177" s="43">
        <v>169471</v>
      </c>
      <c r="H177" s="43">
        <v>8</v>
      </c>
      <c r="I177" s="43">
        <v>137433</v>
      </c>
      <c r="J177" s="43">
        <v>32038</v>
      </c>
      <c r="K177" s="43">
        <v>6.8</v>
      </c>
      <c r="L177" s="43">
        <v>13.5</v>
      </c>
      <c r="M177" s="43">
        <v>361884</v>
      </c>
      <c r="N177" s="43">
        <v>3.9</v>
      </c>
      <c r="O177" s="43">
        <v>297100</v>
      </c>
      <c r="P177" s="43">
        <v>64784</v>
      </c>
      <c r="Q177" s="43">
        <v>2.8</v>
      </c>
      <c r="R177" s="43">
        <v>9.3000000000000007</v>
      </c>
      <c r="S177" s="43">
        <v>2.1</v>
      </c>
    </row>
    <row r="178" spans="1:19" s="35" customFormat="1" x14ac:dyDescent="0.25">
      <c r="A178" s="42" t="s">
        <v>23</v>
      </c>
      <c r="B178" s="44" t="s">
        <v>90</v>
      </c>
      <c r="C178" s="43">
        <v>548</v>
      </c>
      <c r="D178" s="43">
        <v>527</v>
      </c>
      <c r="E178" s="43">
        <v>28633</v>
      </c>
      <c r="F178" s="43">
        <v>27739</v>
      </c>
      <c r="G178" s="43">
        <v>151382</v>
      </c>
      <c r="H178" s="43">
        <v>8.3000000000000007</v>
      </c>
      <c r="I178" s="43">
        <v>136020</v>
      </c>
      <c r="J178" s="43">
        <v>15362</v>
      </c>
      <c r="K178" s="43">
        <v>9.6</v>
      </c>
      <c r="L178" s="43">
        <v>-1.9</v>
      </c>
      <c r="M178" s="43">
        <v>380866</v>
      </c>
      <c r="N178" s="43">
        <v>1.4</v>
      </c>
      <c r="O178" s="43">
        <v>345417</v>
      </c>
      <c r="P178" s="43">
        <v>35449</v>
      </c>
      <c r="Q178" s="43">
        <v>2.2999999999999998</v>
      </c>
      <c r="R178" s="43">
        <v>-6.4</v>
      </c>
      <c r="S178" s="43">
        <v>2.5</v>
      </c>
    </row>
    <row r="179" spans="1:19" s="35" customFormat="1" x14ac:dyDescent="0.25">
      <c r="A179" s="42" t="s">
        <v>25</v>
      </c>
      <c r="B179" s="44" t="s">
        <v>91</v>
      </c>
      <c r="C179" s="43">
        <v>694</v>
      </c>
      <c r="D179" s="43">
        <v>642</v>
      </c>
      <c r="E179" s="43">
        <v>40258</v>
      </c>
      <c r="F179" s="43">
        <v>37749</v>
      </c>
      <c r="G179" s="43">
        <v>165111</v>
      </c>
      <c r="H179" s="43">
        <v>4</v>
      </c>
      <c r="I179" s="43">
        <v>149520</v>
      </c>
      <c r="J179" s="43">
        <v>15591</v>
      </c>
      <c r="K179" s="43">
        <v>4.0999999999999996</v>
      </c>
      <c r="L179" s="43">
        <v>3</v>
      </c>
      <c r="M179" s="43">
        <v>534289</v>
      </c>
      <c r="N179" s="43">
        <v>3.1</v>
      </c>
      <c r="O179" s="43">
        <v>500809</v>
      </c>
      <c r="P179" s="43">
        <v>33480</v>
      </c>
      <c r="Q179" s="43">
        <v>4</v>
      </c>
      <c r="R179" s="43">
        <v>-7.9</v>
      </c>
      <c r="S179" s="43">
        <v>3.2</v>
      </c>
    </row>
    <row r="180" spans="1:19" s="35" customFormat="1" x14ac:dyDescent="0.25">
      <c r="A180" s="42" t="s">
        <v>27</v>
      </c>
      <c r="B180" s="44" t="s">
        <v>92</v>
      </c>
      <c r="C180" s="43">
        <v>764</v>
      </c>
      <c r="D180" s="43">
        <v>736</v>
      </c>
      <c r="E180" s="43">
        <v>43026</v>
      </c>
      <c r="F180" s="43">
        <v>41450</v>
      </c>
      <c r="G180" s="43">
        <v>159737</v>
      </c>
      <c r="H180" s="43">
        <v>11.4</v>
      </c>
      <c r="I180" s="43">
        <v>139472</v>
      </c>
      <c r="J180" s="43">
        <v>20265</v>
      </c>
      <c r="K180" s="43">
        <v>9.1</v>
      </c>
      <c r="L180" s="43">
        <v>30.2</v>
      </c>
      <c r="M180" s="43">
        <v>456823</v>
      </c>
      <c r="N180" s="43">
        <v>7.9</v>
      </c>
      <c r="O180" s="43">
        <v>400053</v>
      </c>
      <c r="P180" s="43">
        <v>56770</v>
      </c>
      <c r="Q180" s="43">
        <v>6.8</v>
      </c>
      <c r="R180" s="43">
        <v>16.7</v>
      </c>
      <c r="S180" s="43">
        <v>2.9</v>
      </c>
    </row>
    <row r="181" spans="1:19" s="35" customFormat="1" x14ac:dyDescent="0.25">
      <c r="A181" s="42" t="s">
        <v>29</v>
      </c>
      <c r="B181" s="44" t="s">
        <v>109</v>
      </c>
      <c r="C181" s="43">
        <v>95</v>
      </c>
      <c r="D181" s="43">
        <v>90</v>
      </c>
      <c r="E181" s="43">
        <v>5058</v>
      </c>
      <c r="F181" s="43">
        <v>4827</v>
      </c>
      <c r="G181" s="43">
        <v>20479</v>
      </c>
      <c r="H181" s="43">
        <v>8</v>
      </c>
      <c r="I181" s="43">
        <v>17444</v>
      </c>
      <c r="J181" s="43">
        <v>3035</v>
      </c>
      <c r="K181" s="43">
        <v>8.1999999999999993</v>
      </c>
      <c r="L181" s="43">
        <v>6.8</v>
      </c>
      <c r="M181" s="43">
        <v>62650</v>
      </c>
      <c r="N181" s="43">
        <v>3.5</v>
      </c>
      <c r="O181" s="43">
        <v>55973</v>
      </c>
      <c r="P181" s="43">
        <v>6677</v>
      </c>
      <c r="Q181" s="43">
        <v>4.4000000000000004</v>
      </c>
      <c r="R181" s="43">
        <v>-2.8</v>
      </c>
      <c r="S181" s="43">
        <v>3.1</v>
      </c>
    </row>
    <row r="182" spans="1:19" s="35" customFormat="1" x14ac:dyDescent="0.25">
      <c r="A182" s="42" t="s">
        <v>30</v>
      </c>
      <c r="B182" s="44" t="s">
        <v>93</v>
      </c>
      <c r="C182" s="43">
        <v>172</v>
      </c>
      <c r="D182" s="43">
        <v>164</v>
      </c>
      <c r="E182" s="43">
        <v>10444</v>
      </c>
      <c r="F182" s="43">
        <v>9953</v>
      </c>
      <c r="G182" s="43">
        <v>50892</v>
      </c>
      <c r="H182" s="43">
        <v>8.5</v>
      </c>
      <c r="I182" s="43">
        <v>44773</v>
      </c>
      <c r="J182" s="43">
        <v>6119</v>
      </c>
      <c r="K182" s="43">
        <v>7.1</v>
      </c>
      <c r="L182" s="43">
        <v>20</v>
      </c>
      <c r="M182" s="43">
        <v>124105</v>
      </c>
      <c r="N182" s="43">
        <v>4.2</v>
      </c>
      <c r="O182" s="43">
        <v>111446</v>
      </c>
      <c r="P182" s="43">
        <v>12659</v>
      </c>
      <c r="Q182" s="43">
        <v>3.8</v>
      </c>
      <c r="R182" s="43">
        <v>7.9</v>
      </c>
      <c r="S182" s="43">
        <v>2.4</v>
      </c>
    </row>
    <row r="183" spans="1:19" s="35" customFormat="1" x14ac:dyDescent="0.25">
      <c r="A183" s="42" t="s">
        <v>32</v>
      </c>
      <c r="B183" s="44" t="s">
        <v>94</v>
      </c>
      <c r="C183" s="43">
        <v>71</v>
      </c>
      <c r="D183" s="43">
        <v>70</v>
      </c>
      <c r="E183" s="43">
        <v>5972</v>
      </c>
      <c r="F183" s="43">
        <v>5686</v>
      </c>
      <c r="G183" s="43">
        <v>33679</v>
      </c>
      <c r="H183" s="43">
        <v>3.7</v>
      </c>
      <c r="I183" s="43">
        <v>27846</v>
      </c>
      <c r="J183" s="43">
        <v>5833</v>
      </c>
      <c r="K183" s="43">
        <v>2.4</v>
      </c>
      <c r="L183" s="43">
        <v>10.8</v>
      </c>
      <c r="M183" s="43">
        <v>77035</v>
      </c>
      <c r="N183" s="43">
        <v>2.2999999999999998</v>
      </c>
      <c r="O183" s="43">
        <v>64809</v>
      </c>
      <c r="P183" s="43">
        <v>12226</v>
      </c>
      <c r="Q183" s="43">
        <v>0.8</v>
      </c>
      <c r="R183" s="43">
        <v>10.7</v>
      </c>
      <c r="S183" s="43">
        <v>2.2999999999999998</v>
      </c>
    </row>
    <row r="184" spans="1:19" s="35" customFormat="1" x14ac:dyDescent="0.25">
      <c r="A184" s="42" t="s">
        <v>34</v>
      </c>
      <c r="B184" s="44" t="s">
        <v>95</v>
      </c>
      <c r="C184" s="43">
        <v>217</v>
      </c>
      <c r="D184" s="43">
        <v>208</v>
      </c>
      <c r="E184" s="43">
        <v>19712</v>
      </c>
      <c r="F184" s="43">
        <v>19353</v>
      </c>
      <c r="G184" s="43">
        <v>127472</v>
      </c>
      <c r="H184" s="43">
        <v>5.5</v>
      </c>
      <c r="I184" s="43">
        <v>110668</v>
      </c>
      <c r="J184" s="43">
        <v>16804</v>
      </c>
      <c r="K184" s="43">
        <v>6.9</v>
      </c>
      <c r="L184" s="43">
        <v>-2.4</v>
      </c>
      <c r="M184" s="43">
        <v>250460</v>
      </c>
      <c r="N184" s="43">
        <v>3.5</v>
      </c>
      <c r="O184" s="43">
        <v>214907</v>
      </c>
      <c r="P184" s="43">
        <v>35553</v>
      </c>
      <c r="Q184" s="43">
        <v>4.5999999999999996</v>
      </c>
      <c r="R184" s="43">
        <v>-2.8</v>
      </c>
      <c r="S184" s="43">
        <v>2</v>
      </c>
    </row>
    <row r="185" spans="1:19" s="35" customFormat="1" x14ac:dyDescent="0.25">
      <c r="A185" s="42" t="s">
        <v>36</v>
      </c>
      <c r="B185" s="44" t="s">
        <v>96</v>
      </c>
      <c r="C185" s="43">
        <v>360</v>
      </c>
      <c r="D185" s="43">
        <v>340</v>
      </c>
      <c r="E185" s="43">
        <v>47817</v>
      </c>
      <c r="F185" s="43">
        <v>46010</v>
      </c>
      <c r="G185" s="43">
        <v>429287</v>
      </c>
      <c r="H185" s="43">
        <v>13.4</v>
      </c>
      <c r="I185" s="43">
        <v>291283</v>
      </c>
      <c r="J185" s="43">
        <v>138004</v>
      </c>
      <c r="K185" s="43">
        <v>9.4</v>
      </c>
      <c r="L185" s="43">
        <v>22.8</v>
      </c>
      <c r="M185" s="43">
        <v>748760</v>
      </c>
      <c r="N185" s="43">
        <v>11.6</v>
      </c>
      <c r="O185" s="43">
        <v>504547</v>
      </c>
      <c r="P185" s="43">
        <v>244213</v>
      </c>
      <c r="Q185" s="43">
        <v>7.5</v>
      </c>
      <c r="R185" s="43">
        <v>21.2</v>
      </c>
      <c r="S185" s="43">
        <v>1.7</v>
      </c>
    </row>
    <row r="186" spans="1:19" s="35" customFormat="1" x14ac:dyDescent="0.25">
      <c r="A186" s="42" t="s">
        <v>38</v>
      </c>
      <c r="B186" s="44" t="s">
        <v>97</v>
      </c>
      <c r="C186" s="43">
        <v>321</v>
      </c>
      <c r="D186" s="43">
        <v>300</v>
      </c>
      <c r="E186" s="43">
        <v>45387</v>
      </c>
      <c r="F186" s="43">
        <v>43215</v>
      </c>
      <c r="G186" s="43">
        <v>346493</v>
      </c>
      <c r="H186" s="43">
        <v>4</v>
      </c>
      <c r="I186" s="43">
        <v>225740</v>
      </c>
      <c r="J186" s="43">
        <v>120753</v>
      </c>
      <c r="K186" s="43">
        <v>2.8</v>
      </c>
      <c r="L186" s="43">
        <v>6.5</v>
      </c>
      <c r="M186" s="43">
        <v>586445</v>
      </c>
      <c r="N186" s="43">
        <v>3.4</v>
      </c>
      <c r="O186" s="43">
        <v>366689</v>
      </c>
      <c r="P186" s="43">
        <v>219756</v>
      </c>
      <c r="Q186" s="43">
        <v>3.5</v>
      </c>
      <c r="R186" s="43">
        <v>3.2</v>
      </c>
      <c r="S186" s="43">
        <v>1.7</v>
      </c>
    </row>
    <row r="187" spans="1:19" s="35" customFormat="1" x14ac:dyDescent="0.25">
      <c r="A187" s="42" t="s">
        <v>40</v>
      </c>
      <c r="B187" s="44" t="s">
        <v>98</v>
      </c>
      <c r="C187" s="43">
        <v>579</v>
      </c>
      <c r="D187" s="43">
        <v>559</v>
      </c>
      <c r="E187" s="43">
        <v>51598</v>
      </c>
      <c r="F187" s="43">
        <v>49447</v>
      </c>
      <c r="G187" s="43">
        <v>369772</v>
      </c>
      <c r="H187" s="43">
        <v>9.8000000000000007</v>
      </c>
      <c r="I187" s="43">
        <v>297254</v>
      </c>
      <c r="J187" s="43">
        <v>72518</v>
      </c>
      <c r="K187" s="43">
        <v>9.6999999999999993</v>
      </c>
      <c r="L187" s="43">
        <v>10.199999999999999</v>
      </c>
      <c r="M187" s="43">
        <v>688376</v>
      </c>
      <c r="N187" s="43">
        <v>7.5</v>
      </c>
      <c r="O187" s="43">
        <v>557890</v>
      </c>
      <c r="P187" s="43">
        <v>130486</v>
      </c>
      <c r="Q187" s="43">
        <v>6.9</v>
      </c>
      <c r="R187" s="43">
        <v>10.4</v>
      </c>
      <c r="S187" s="43">
        <v>1.9</v>
      </c>
    </row>
    <row r="188" spans="1:19" s="35" customFormat="1" ht="33.75" customHeight="1" x14ac:dyDescent="0.3">
      <c r="A188" s="47" t="s">
        <v>52</v>
      </c>
      <c r="B188" s="45"/>
      <c r="C188" s="45"/>
      <c r="D188" s="45"/>
      <c r="E188" s="45"/>
      <c r="F188" s="45"/>
      <c r="G188" s="46"/>
      <c r="H188" s="45"/>
      <c r="I188" s="46"/>
      <c r="J188" s="45"/>
      <c r="K188" s="45"/>
      <c r="L188" s="45"/>
      <c r="M188" s="46"/>
      <c r="N188" s="45"/>
      <c r="O188" s="46"/>
      <c r="P188" s="46"/>
      <c r="Q188" s="45"/>
      <c r="R188" s="45"/>
      <c r="S188" s="45"/>
    </row>
    <row r="189" spans="1:19" s="35" customFormat="1" ht="13.8" x14ac:dyDescent="0.3">
      <c r="A189" s="41"/>
      <c r="B189" s="44" t="s">
        <v>87</v>
      </c>
      <c r="C189" s="43">
        <v>4730</v>
      </c>
      <c r="D189" s="43">
        <v>4464</v>
      </c>
      <c r="E189" s="43">
        <v>348307</v>
      </c>
      <c r="F189" s="43">
        <v>332437</v>
      </c>
      <c r="G189" s="43">
        <v>1902780</v>
      </c>
      <c r="H189" s="43">
        <v>3.8</v>
      </c>
      <c r="I189" s="43">
        <v>1324296</v>
      </c>
      <c r="J189" s="43">
        <v>578484</v>
      </c>
      <c r="K189" s="43">
        <v>2.4</v>
      </c>
      <c r="L189" s="43">
        <v>7.2</v>
      </c>
      <c r="M189" s="43">
        <v>4038750</v>
      </c>
      <c r="N189" s="43">
        <v>3.1</v>
      </c>
      <c r="O189" s="43">
        <v>2962434</v>
      </c>
      <c r="P189" s="43">
        <v>1076316</v>
      </c>
      <c r="Q189" s="43">
        <v>1.6</v>
      </c>
      <c r="R189" s="43">
        <v>7.3</v>
      </c>
      <c r="S189" s="43">
        <v>2.1</v>
      </c>
    </row>
    <row r="190" spans="1:19" s="35" customFormat="1" ht="13.8" x14ac:dyDescent="0.3">
      <c r="A190" s="41"/>
      <c r="B190" s="44" t="s">
        <v>99</v>
      </c>
      <c r="C190" s="45"/>
      <c r="D190" s="45"/>
      <c r="E190" s="45"/>
      <c r="F190" s="45"/>
      <c r="G190" s="46"/>
      <c r="H190" s="45"/>
      <c r="I190" s="46"/>
      <c r="J190" s="45"/>
      <c r="K190" s="45"/>
      <c r="L190" s="45"/>
      <c r="M190" s="46"/>
      <c r="N190" s="45"/>
      <c r="O190" s="46"/>
      <c r="P190" s="46"/>
      <c r="Q190" s="45"/>
      <c r="R190" s="45"/>
      <c r="S190" s="45"/>
    </row>
    <row r="191" spans="1:19" s="35" customFormat="1" x14ac:dyDescent="0.25">
      <c r="A191" s="42" t="s">
        <v>19</v>
      </c>
      <c r="B191" s="44" t="s">
        <v>88</v>
      </c>
      <c r="C191" s="43">
        <v>407</v>
      </c>
      <c r="D191" s="43">
        <v>372</v>
      </c>
      <c r="E191" s="43">
        <v>20885</v>
      </c>
      <c r="F191" s="43">
        <v>20011</v>
      </c>
      <c r="G191" s="43">
        <v>104531</v>
      </c>
      <c r="H191" s="43">
        <v>0.5</v>
      </c>
      <c r="I191" s="43">
        <v>63903</v>
      </c>
      <c r="J191" s="43">
        <v>40628</v>
      </c>
      <c r="K191" s="43">
        <v>-2.4</v>
      </c>
      <c r="L191" s="43">
        <v>5.3</v>
      </c>
      <c r="M191" s="43">
        <v>225715</v>
      </c>
      <c r="N191" s="43">
        <v>1.3</v>
      </c>
      <c r="O191" s="43">
        <v>148438</v>
      </c>
      <c r="P191" s="43">
        <v>77277</v>
      </c>
      <c r="Q191" s="43">
        <v>-1.2</v>
      </c>
      <c r="R191" s="43">
        <v>6.3</v>
      </c>
      <c r="S191" s="43">
        <v>2.2000000000000002</v>
      </c>
    </row>
    <row r="192" spans="1:19" s="35" customFormat="1" x14ac:dyDescent="0.25">
      <c r="A192" s="42" t="s">
        <v>21</v>
      </c>
      <c r="B192" s="44" t="s">
        <v>89</v>
      </c>
      <c r="C192" s="43">
        <v>511</v>
      </c>
      <c r="D192" s="43">
        <v>476</v>
      </c>
      <c r="E192" s="43">
        <v>30060</v>
      </c>
      <c r="F192" s="43">
        <v>28332</v>
      </c>
      <c r="G192" s="43">
        <v>131327</v>
      </c>
      <c r="H192" s="43">
        <v>3.5</v>
      </c>
      <c r="I192" s="43">
        <v>101961</v>
      </c>
      <c r="J192" s="43">
        <v>29366</v>
      </c>
      <c r="K192" s="43">
        <v>1.9</v>
      </c>
      <c r="L192" s="43">
        <v>9.6</v>
      </c>
      <c r="M192" s="43">
        <v>280023</v>
      </c>
      <c r="N192" s="43">
        <v>0.7</v>
      </c>
      <c r="O192" s="43">
        <v>221444</v>
      </c>
      <c r="P192" s="43">
        <v>58579</v>
      </c>
      <c r="Q192" s="43">
        <v>-2</v>
      </c>
      <c r="R192" s="43">
        <v>12.7</v>
      </c>
      <c r="S192" s="43">
        <v>2.1</v>
      </c>
    </row>
    <row r="193" spans="1:19" s="35" customFormat="1" x14ac:dyDescent="0.25">
      <c r="A193" s="42" t="s">
        <v>23</v>
      </c>
      <c r="B193" s="44" t="s">
        <v>90</v>
      </c>
      <c r="C193" s="43">
        <v>547</v>
      </c>
      <c r="D193" s="43">
        <v>524</v>
      </c>
      <c r="E193" s="43">
        <v>28627</v>
      </c>
      <c r="F193" s="43">
        <v>27580</v>
      </c>
      <c r="G193" s="43">
        <v>127971</v>
      </c>
      <c r="H193" s="43">
        <v>3.7</v>
      </c>
      <c r="I193" s="43">
        <v>106781</v>
      </c>
      <c r="J193" s="43">
        <v>21190</v>
      </c>
      <c r="K193" s="43">
        <v>2.8</v>
      </c>
      <c r="L193" s="43">
        <v>8.4</v>
      </c>
      <c r="M193" s="43">
        <v>318265</v>
      </c>
      <c r="N193" s="43">
        <v>0.4</v>
      </c>
      <c r="O193" s="43">
        <v>276681</v>
      </c>
      <c r="P193" s="43">
        <v>41584</v>
      </c>
      <c r="Q193" s="43">
        <v>-0.7</v>
      </c>
      <c r="R193" s="43">
        <v>8.4</v>
      </c>
      <c r="S193" s="43">
        <v>2.5</v>
      </c>
    </row>
    <row r="194" spans="1:19" s="35" customFormat="1" x14ac:dyDescent="0.25">
      <c r="A194" s="42" t="s">
        <v>25</v>
      </c>
      <c r="B194" s="44" t="s">
        <v>91</v>
      </c>
      <c r="C194" s="43">
        <v>693</v>
      </c>
      <c r="D194" s="43">
        <v>635</v>
      </c>
      <c r="E194" s="43">
        <v>40235</v>
      </c>
      <c r="F194" s="43">
        <v>37615</v>
      </c>
      <c r="G194" s="43">
        <v>132317</v>
      </c>
      <c r="H194" s="43">
        <v>4.9000000000000004</v>
      </c>
      <c r="I194" s="43">
        <v>120816</v>
      </c>
      <c r="J194" s="43">
        <v>11501</v>
      </c>
      <c r="K194" s="43">
        <v>4.3</v>
      </c>
      <c r="L194" s="43">
        <v>11.4</v>
      </c>
      <c r="M194" s="43">
        <v>466331</v>
      </c>
      <c r="N194" s="43">
        <v>4.4000000000000004</v>
      </c>
      <c r="O194" s="43">
        <v>438397</v>
      </c>
      <c r="P194" s="43">
        <v>27934</v>
      </c>
      <c r="Q194" s="43">
        <v>4.7</v>
      </c>
      <c r="R194" s="43">
        <v>0.6</v>
      </c>
      <c r="S194" s="43">
        <v>3.5</v>
      </c>
    </row>
    <row r="195" spans="1:19" s="35" customFormat="1" x14ac:dyDescent="0.25">
      <c r="A195" s="42" t="s">
        <v>27</v>
      </c>
      <c r="B195" s="44" t="s">
        <v>92</v>
      </c>
      <c r="C195" s="43">
        <v>763</v>
      </c>
      <c r="D195" s="43">
        <v>736</v>
      </c>
      <c r="E195" s="43">
        <v>43211</v>
      </c>
      <c r="F195" s="43">
        <v>41580</v>
      </c>
      <c r="G195" s="43">
        <v>141841</v>
      </c>
      <c r="H195" s="43">
        <v>-1.3</v>
      </c>
      <c r="I195" s="43">
        <v>114776</v>
      </c>
      <c r="J195" s="43">
        <v>27065</v>
      </c>
      <c r="K195" s="43">
        <v>-1.3</v>
      </c>
      <c r="L195" s="43">
        <v>-1.6</v>
      </c>
      <c r="M195" s="43">
        <v>451103</v>
      </c>
      <c r="N195" s="43">
        <v>-0.1</v>
      </c>
      <c r="O195" s="43">
        <v>361636</v>
      </c>
      <c r="P195" s="43">
        <v>89467</v>
      </c>
      <c r="Q195" s="43">
        <v>-0.2</v>
      </c>
      <c r="R195" s="43">
        <v>0.3</v>
      </c>
      <c r="S195" s="43">
        <v>3.2</v>
      </c>
    </row>
    <row r="196" spans="1:19" s="35" customFormat="1" x14ac:dyDescent="0.25">
      <c r="A196" s="42" t="s">
        <v>29</v>
      </c>
      <c r="B196" s="44" t="s">
        <v>109</v>
      </c>
      <c r="C196" s="43">
        <v>95</v>
      </c>
      <c r="D196" s="43">
        <v>89</v>
      </c>
      <c r="E196" s="43">
        <v>5057</v>
      </c>
      <c r="F196" s="43">
        <v>4820</v>
      </c>
      <c r="G196" s="43">
        <v>14509</v>
      </c>
      <c r="H196" s="43">
        <v>0.2</v>
      </c>
      <c r="I196" s="43">
        <v>12040</v>
      </c>
      <c r="J196" s="43">
        <v>2469</v>
      </c>
      <c r="K196" s="43">
        <v>-0.3</v>
      </c>
      <c r="L196" s="43">
        <v>3.1</v>
      </c>
      <c r="M196" s="43">
        <v>50030</v>
      </c>
      <c r="N196" s="43">
        <v>-3.5</v>
      </c>
      <c r="O196" s="43">
        <v>44374</v>
      </c>
      <c r="P196" s="43">
        <v>5656</v>
      </c>
      <c r="Q196" s="43">
        <v>-1.9</v>
      </c>
      <c r="R196" s="43">
        <v>-14.7</v>
      </c>
      <c r="S196" s="43">
        <v>3.4</v>
      </c>
    </row>
    <row r="197" spans="1:19" s="35" customFormat="1" x14ac:dyDescent="0.25">
      <c r="A197" s="42" t="s">
        <v>30</v>
      </c>
      <c r="B197" s="44" t="s">
        <v>93</v>
      </c>
      <c r="C197" s="43">
        <v>171</v>
      </c>
      <c r="D197" s="43">
        <v>163</v>
      </c>
      <c r="E197" s="43">
        <v>10388</v>
      </c>
      <c r="F197" s="43">
        <v>9972</v>
      </c>
      <c r="G197" s="43">
        <v>35277</v>
      </c>
      <c r="H197" s="43">
        <v>4.2</v>
      </c>
      <c r="I197" s="43">
        <v>29536</v>
      </c>
      <c r="J197" s="43">
        <v>5741</v>
      </c>
      <c r="K197" s="43">
        <v>2.4</v>
      </c>
      <c r="L197" s="43">
        <v>14.2</v>
      </c>
      <c r="M197" s="43">
        <v>98447</v>
      </c>
      <c r="N197" s="43">
        <v>2.8</v>
      </c>
      <c r="O197" s="43">
        <v>86529</v>
      </c>
      <c r="P197" s="43">
        <v>11918</v>
      </c>
      <c r="Q197" s="43">
        <v>1.9</v>
      </c>
      <c r="R197" s="43">
        <v>9.9</v>
      </c>
      <c r="S197" s="43">
        <v>2.8</v>
      </c>
    </row>
    <row r="198" spans="1:19" s="35" customFormat="1" x14ac:dyDescent="0.25">
      <c r="A198" s="42" t="s">
        <v>32</v>
      </c>
      <c r="B198" s="44" t="s">
        <v>94</v>
      </c>
      <c r="C198" s="43">
        <v>71</v>
      </c>
      <c r="D198" s="43">
        <v>70</v>
      </c>
      <c r="E198" s="43">
        <v>5975</v>
      </c>
      <c r="F198" s="43">
        <v>5643</v>
      </c>
      <c r="G198" s="43">
        <v>26742</v>
      </c>
      <c r="H198" s="43">
        <v>-0.3</v>
      </c>
      <c r="I198" s="43">
        <v>20841</v>
      </c>
      <c r="J198" s="43">
        <v>5901</v>
      </c>
      <c r="K198" s="43">
        <v>-6</v>
      </c>
      <c r="L198" s="43">
        <v>27.3</v>
      </c>
      <c r="M198" s="43">
        <v>57991</v>
      </c>
      <c r="N198" s="43">
        <v>-0.4</v>
      </c>
      <c r="O198" s="43">
        <v>46555</v>
      </c>
      <c r="P198" s="43">
        <v>11436</v>
      </c>
      <c r="Q198" s="43">
        <v>-6</v>
      </c>
      <c r="R198" s="43">
        <v>31.4</v>
      </c>
      <c r="S198" s="43">
        <v>2.2000000000000002</v>
      </c>
    </row>
    <row r="199" spans="1:19" s="35" customFormat="1" x14ac:dyDescent="0.25">
      <c r="A199" s="42" t="s">
        <v>34</v>
      </c>
      <c r="B199" s="44" t="s">
        <v>95</v>
      </c>
      <c r="C199" s="43">
        <v>217</v>
      </c>
      <c r="D199" s="43">
        <v>205</v>
      </c>
      <c r="E199" s="43">
        <v>19783</v>
      </c>
      <c r="F199" s="43">
        <v>19037</v>
      </c>
      <c r="G199" s="43">
        <v>106096</v>
      </c>
      <c r="H199" s="43">
        <v>5.0999999999999996</v>
      </c>
      <c r="I199" s="43">
        <v>86522</v>
      </c>
      <c r="J199" s="43">
        <v>19574</v>
      </c>
      <c r="K199" s="43">
        <v>4.4000000000000004</v>
      </c>
      <c r="L199" s="43">
        <v>7.9</v>
      </c>
      <c r="M199" s="43">
        <v>204885</v>
      </c>
      <c r="N199" s="43">
        <v>1.5</v>
      </c>
      <c r="O199" s="43">
        <v>165456</v>
      </c>
      <c r="P199" s="43">
        <v>39429</v>
      </c>
      <c r="Q199" s="43">
        <v>1.1000000000000001</v>
      </c>
      <c r="R199" s="43">
        <v>3.6</v>
      </c>
      <c r="S199" s="43">
        <v>1.9</v>
      </c>
    </row>
    <row r="200" spans="1:19" s="35" customFormat="1" x14ac:dyDescent="0.25">
      <c r="A200" s="42" t="s">
        <v>36</v>
      </c>
      <c r="B200" s="44" t="s">
        <v>96</v>
      </c>
      <c r="C200" s="43">
        <v>357</v>
      </c>
      <c r="D200" s="43">
        <v>337</v>
      </c>
      <c r="E200" s="43">
        <v>47399</v>
      </c>
      <c r="F200" s="43">
        <v>45450</v>
      </c>
      <c r="G200" s="43">
        <v>434015</v>
      </c>
      <c r="H200" s="43">
        <v>11.1</v>
      </c>
      <c r="I200" s="43">
        <v>246813</v>
      </c>
      <c r="J200" s="43">
        <v>187202</v>
      </c>
      <c r="K200" s="43">
        <v>7.4</v>
      </c>
      <c r="L200" s="43">
        <v>16.5</v>
      </c>
      <c r="M200" s="43">
        <v>757027</v>
      </c>
      <c r="N200" s="43">
        <v>10.5</v>
      </c>
      <c r="O200" s="43">
        <v>424815</v>
      </c>
      <c r="P200" s="43">
        <v>332212</v>
      </c>
      <c r="Q200" s="43">
        <v>5.5</v>
      </c>
      <c r="R200" s="43">
        <v>17.600000000000001</v>
      </c>
      <c r="S200" s="43">
        <v>1.7</v>
      </c>
    </row>
    <row r="201" spans="1:19" s="35" customFormat="1" x14ac:dyDescent="0.25">
      <c r="A201" s="42" t="s">
        <v>38</v>
      </c>
      <c r="B201" s="44" t="s">
        <v>97</v>
      </c>
      <c r="C201" s="43">
        <v>321</v>
      </c>
      <c r="D201" s="43">
        <v>300</v>
      </c>
      <c r="E201" s="43">
        <v>45268</v>
      </c>
      <c r="F201" s="43">
        <v>43226</v>
      </c>
      <c r="G201" s="43">
        <v>338784</v>
      </c>
      <c r="H201" s="43">
        <v>-0.3</v>
      </c>
      <c r="I201" s="43">
        <v>191000</v>
      </c>
      <c r="J201" s="43">
        <v>147784</v>
      </c>
      <c r="K201" s="43">
        <v>-0.4</v>
      </c>
      <c r="L201" s="43">
        <v>-0.2</v>
      </c>
      <c r="M201" s="43">
        <v>552665</v>
      </c>
      <c r="N201" s="43">
        <v>2.5</v>
      </c>
      <c r="O201" s="43">
        <v>306216</v>
      </c>
      <c r="P201" s="43">
        <v>246449</v>
      </c>
      <c r="Q201" s="43">
        <v>3.4</v>
      </c>
      <c r="R201" s="43">
        <v>1.3</v>
      </c>
      <c r="S201" s="43">
        <v>1.6</v>
      </c>
    </row>
    <row r="202" spans="1:19" s="35" customFormat="1" x14ac:dyDescent="0.25">
      <c r="A202" s="42" t="s">
        <v>40</v>
      </c>
      <c r="B202" s="44" t="s">
        <v>98</v>
      </c>
      <c r="C202" s="43">
        <v>577</v>
      </c>
      <c r="D202" s="43">
        <v>557</v>
      </c>
      <c r="E202" s="43">
        <v>51419</v>
      </c>
      <c r="F202" s="43">
        <v>49171</v>
      </c>
      <c r="G202" s="43">
        <v>309370</v>
      </c>
      <c r="H202" s="43">
        <v>2.2999999999999998</v>
      </c>
      <c r="I202" s="43">
        <v>229307</v>
      </c>
      <c r="J202" s="43">
        <v>80063</v>
      </c>
      <c r="K202" s="43">
        <v>2.1</v>
      </c>
      <c r="L202" s="43">
        <v>3</v>
      </c>
      <c r="M202" s="43">
        <v>576268</v>
      </c>
      <c r="N202" s="43">
        <v>1</v>
      </c>
      <c r="O202" s="43">
        <v>441893</v>
      </c>
      <c r="P202" s="43">
        <v>134375</v>
      </c>
      <c r="Q202" s="43">
        <v>1</v>
      </c>
      <c r="R202" s="43">
        <v>0.9</v>
      </c>
      <c r="S202" s="43">
        <v>1.9</v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190:S190"/>
    <mergeCell ref="A113:S113"/>
    <mergeCell ref="C115:S115"/>
    <mergeCell ref="A128:S128"/>
    <mergeCell ref="C130:S130"/>
    <mergeCell ref="A143:S143"/>
    <mergeCell ref="C145:S145"/>
    <mergeCell ref="A158:S158"/>
    <mergeCell ref="C160:S160"/>
    <mergeCell ref="A173:S173"/>
    <mergeCell ref="C175:S175"/>
    <mergeCell ref="A188:S188"/>
    <mergeCell ref="C100:S100"/>
    <mergeCell ref="A23:S23"/>
    <mergeCell ref="C25:S25"/>
    <mergeCell ref="A38:S38"/>
    <mergeCell ref="C40:S40"/>
    <mergeCell ref="A53:S53"/>
    <mergeCell ref="C55:S55"/>
    <mergeCell ref="A68:S68"/>
    <mergeCell ref="C70:S70"/>
    <mergeCell ref="A83:S83"/>
    <mergeCell ref="C85:S85"/>
    <mergeCell ref="A98:S98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0978E-0C6B-4282-9634-C77ADF587991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1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21" ht="13.8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21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9" t="s">
        <v>7</v>
      </c>
      <c r="H3" s="60"/>
      <c r="I3" s="65" t="s">
        <v>7</v>
      </c>
      <c r="J3" s="66"/>
      <c r="K3" s="66"/>
      <c r="L3" s="66"/>
      <c r="M3" s="59" t="s">
        <v>8</v>
      </c>
      <c r="N3" s="60"/>
      <c r="O3" s="65" t="s">
        <v>8</v>
      </c>
      <c r="P3" s="66"/>
      <c r="Q3" s="66"/>
      <c r="R3" s="66"/>
      <c r="S3" s="65" t="s">
        <v>9</v>
      </c>
    </row>
    <row r="4" spans="1:21" ht="12.75" customHeight="1" x14ac:dyDescent="0.25">
      <c r="A4" s="54"/>
      <c r="B4" s="55"/>
      <c r="C4" s="55"/>
      <c r="D4" s="55"/>
      <c r="E4" s="55"/>
      <c r="F4" s="55"/>
      <c r="G4" s="61"/>
      <c r="H4" s="62"/>
      <c r="I4" s="71" t="s">
        <v>10</v>
      </c>
      <c r="J4" s="72"/>
      <c r="K4" s="72"/>
      <c r="L4" s="72"/>
      <c r="M4" s="61"/>
      <c r="N4" s="62"/>
      <c r="O4" s="71" t="s">
        <v>10</v>
      </c>
      <c r="P4" s="72"/>
      <c r="Q4" s="72"/>
      <c r="R4" s="72"/>
      <c r="S4" s="67"/>
    </row>
    <row r="5" spans="1:21" ht="25.5" customHeight="1" x14ac:dyDescent="0.25">
      <c r="A5" s="54"/>
      <c r="B5" s="55"/>
      <c r="C5" s="55"/>
      <c r="D5" s="55"/>
      <c r="E5" s="55"/>
      <c r="F5" s="55"/>
      <c r="G5" s="63"/>
      <c r="H5" s="64"/>
      <c r="I5" s="6" t="s">
        <v>11</v>
      </c>
      <c r="J5" s="6" t="s">
        <v>12</v>
      </c>
      <c r="K5" s="15" t="s">
        <v>11</v>
      </c>
      <c r="L5" s="15" t="s">
        <v>12</v>
      </c>
      <c r="M5" s="63"/>
      <c r="N5" s="64"/>
      <c r="O5" s="6" t="s">
        <v>11</v>
      </c>
      <c r="P5" s="6" t="s">
        <v>12</v>
      </c>
      <c r="Q5" s="15" t="s">
        <v>11</v>
      </c>
      <c r="R5" s="15" t="s">
        <v>12</v>
      </c>
      <c r="S5" s="67"/>
    </row>
    <row r="6" spans="1:21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48" t="s">
        <v>103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21" x14ac:dyDescent="0.25">
      <c r="A8" s="77" t="str">
        <f>"kummuliert "&amp;[1]Tabelle1!$B$1</f>
        <v>kummuliert Jan. -Apr.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21" x14ac:dyDescent="0.25">
      <c r="A9" s="2"/>
      <c r="B9" s="5" t="s">
        <v>18</v>
      </c>
      <c r="C9" s="9"/>
      <c r="D9" s="9"/>
      <c r="E9" s="9"/>
      <c r="F9" s="9"/>
      <c r="G9" s="9">
        <f>IF('2025'!G39="",'2023'!G24,IF('2025'!G54="",('2023'!G24+'2023'!G39),IF('2025'!G69="",('2023'!G24+'2023'!G39+'2023'!G54),IF('2025'!G84="",('2023'!G24+'2023'!G39+'2023'!G54+'2023'!G69),IF('2025'!G99="",('2023'!G24+'2023'!G39+'2023'!G54+'2023'!G69+'2023'!G84),IF('2025'!G114="",('2023'!G24+'2023'!G39+'2023'!G54+'2023'!G69+'2023'!G84+'2023'!G99),IF('2025'!G129="",('2023'!G24+'2023'!G39+'2023'!G54+'2023'!G69+'2023'!G84+'2023'!G99+'2023'!G114),IF('2025'!G144="",('2023'!G24+'2023'!G39+'2023'!G54+'2023'!G69+'2023'!G84+'2023'!G99+'2023'!G114+'2023'!G129),IF('2025'!G159="",('2023'!G24+'2023'!G39+'2023'!G54+'2023'!G69+'2023'!G84+'2023'!G99+'2023'!G114+'2023'!G129+'2023'!G144),IF('2025'!G174="",('2023'!G24+'2023'!G39+'2023'!G54+'2023'!G69+'2023'!G84+'2023'!G99+'2023'!G114+'2023'!G129+'2023'!G144+'2023'!G159),IF('2025'!G189="",('2023'!G24+'2023'!G39+'2023'!G54+'2023'!G69+'2023'!G84+'2023'!G99+'2023'!G114+'2023'!G129+'2023'!G144+'2023'!G159+'2023'!G174),'2023'!G24+'2023'!G39+'2023'!G54+'2023'!G69+'2023'!G84+'2023'!G99+'2023'!G114+'2023'!G129+'2023'!G144+'2023'!G159+'2023'!G174+'2023'!G189)))))))))))</f>
        <v>6673692</v>
      </c>
      <c r="H9" s="9"/>
      <c r="I9" s="9">
        <f>IF('2025'!I39="",'2023'!I24,IF('2025'!I54="",('2023'!I24+'2023'!I39),IF('2025'!I69="",('2023'!I24+'2023'!I39+'2023'!I54),IF('2025'!I84="",('2023'!I24+'2023'!I39+'2023'!I54+'2023'!I69),IF('2025'!I99="",('2023'!I24+'2023'!I39+'2023'!I54+'2023'!I69+'2023'!I84),IF('2025'!I114="",('2023'!I24+'2023'!I39+'2023'!I54+'2023'!I69+'2023'!I84+'2023'!I99),IF('2025'!I129="",('2023'!I24+'2023'!I39+'2023'!I54+'2023'!I69+'2023'!I84+'2023'!I99+'2023'!I114),IF('2025'!I144="",('2023'!I24+'2023'!I39+'2023'!I54+'2023'!I69+'2023'!I84+'2023'!I99+'2023'!I114+'2023'!I129),IF('2025'!I159="",('2023'!I24+'2023'!I39+'2023'!I54+'2023'!I69+'2023'!I84+'2023'!I99+'2023'!I114+'2023'!I129+'2023'!I144),IF('2025'!I174="",('2023'!I24+'2023'!I39+'2023'!I54+'2023'!I69+'2023'!I84+'2023'!I99+'2023'!I114+'2023'!I129+'2023'!I144+'2023'!I159),IF('2025'!I189="",('2023'!I24+'2023'!I39+'2023'!I54+'2023'!I69+'2023'!I84+'2023'!I99+'2023'!I114+'2023'!I129+'2023'!I144+'2023'!I159+'2023'!I174),'2023'!I24+'2023'!I39+'2023'!I54+'2023'!I69+'2023'!I84+'2023'!I99+'2023'!I114+'2023'!I129+'2023'!I144+'2023'!I159+'2023'!I174+'2023'!I189)))))))))))</f>
        <v>5337137</v>
      </c>
      <c r="J9" s="9">
        <f>IF('2025'!J39="",'2023'!J24,IF('2025'!J54="",('2023'!J24+'2023'!J39),IF('2025'!J69="",('2023'!J24+'2023'!J39+'2023'!J54),IF('2025'!J84="",('2023'!J24+'2023'!J39+'2023'!J54+'2023'!J69),IF('2025'!J99="",('2023'!J24+'2023'!J39+'2023'!J54+'2023'!J69+'2023'!J84),IF('2025'!J114="",('2023'!J24+'2023'!J39+'2023'!J54+'2023'!J69+'2023'!J84+'2023'!J99),IF('2025'!J129="",('2023'!J24+'2023'!J39+'2023'!J54+'2023'!J69+'2023'!J84+'2023'!J99+'2023'!J114),IF('2025'!J144="",('2023'!J24+'2023'!J39+'2023'!J54+'2023'!J69+'2023'!J84+'2023'!J99+'2023'!J114+'2023'!J129),IF('2025'!J159="",('2023'!J24+'2023'!J39+'2023'!J54+'2023'!J69+'2023'!J84+'2023'!J99+'2023'!J114+'2023'!J129+'2023'!J144),IF('2025'!J174="",('2023'!J24+'2023'!J39+'2023'!J54+'2023'!J69+'2023'!J84+'2023'!J99+'2023'!J114+'2023'!J129+'2023'!J144+'2023'!J159),IF('2025'!J189="",('2023'!J24+'2023'!J39+'2023'!J54+'2023'!J69+'2023'!J84+'2023'!J99+'2023'!J114+'2023'!J129+'2023'!J144+'2023'!J159+'2023'!J174),'2023'!J24+'2023'!J39+'2023'!J54+'2023'!J69+'2023'!J84+'2023'!J99+'2023'!J114+'2023'!J129+'2023'!J144+'2023'!J159+'2023'!J174+'2023'!J189)))))))))))</f>
        <v>1336555</v>
      </c>
      <c r="K9" s="9"/>
      <c r="L9" s="9"/>
      <c r="M9" s="9">
        <f>IF('2025'!M39="",'2023'!M24,IF('2025'!M54="",('2023'!M24+'2023'!M39),IF('2025'!M69="",('2023'!M24+'2023'!M39+'2023'!M54),IF('2025'!M84="",('2023'!M24+'2023'!M39+'2023'!M54+'2023'!M69),IF('2025'!M99="",('2023'!M24+'2023'!M39+'2023'!M54+'2023'!M69+'2023'!M84),IF('2025'!M114="",('2023'!M24+'2023'!M39+'2023'!M54+'2023'!M69+'2023'!M84+'2023'!M99),IF('2025'!M129="",('2023'!M24+'2023'!M39+'2023'!M54+'2023'!M69+'2023'!M84+'2023'!M99+'2023'!M114),IF('2025'!M144="",('2023'!M24+'2023'!M39+'2023'!M54+'2023'!M69+'2023'!M84+'2023'!M99+'2023'!M114+'2023'!M129),IF('2025'!M159="",('2023'!M24+'2023'!M39+'2023'!M54+'2023'!M69+'2023'!M84+'2023'!M99+'2023'!M114+'2023'!M129+'2023'!M144),IF('2025'!M174="",('2023'!M24+'2023'!M39+'2023'!M54+'2023'!M69+'2023'!M84+'2023'!M99+'2023'!M114+'2023'!M129+'2023'!M144+'2023'!M159),IF('2025'!M189="",('2023'!M24+'2023'!M39+'2023'!M54+'2023'!M69+'2023'!M84+'2023'!M99+'2023'!M114+'2023'!M129+'2023'!M144+'2023'!M159+'2023'!M174),'2023'!M24+'2023'!M39+'2023'!M54+'2023'!M69+'2023'!M84+'2023'!M99+'2023'!M114+'2023'!M129+'2023'!M144+'2023'!M159+'2023'!M174+'2023'!M189)))))))))))</f>
        <v>15439574</v>
      </c>
      <c r="N9" s="9"/>
      <c r="O9" s="9">
        <f>IF('2025'!O39="",'2023'!O24,IF('2025'!O54="",('2023'!O24+'2023'!O39),IF('2025'!O69="",('2023'!O24+'2023'!O39+'2023'!O54),IF('2025'!O84="",('2023'!O24+'2023'!O39+'2023'!O54+'2023'!O69),IF('2025'!O99="",('2023'!O24+'2023'!O39+'2023'!O54+'2023'!O69+'2023'!O84),IF('2025'!O114="",('2023'!O24+'2023'!O39+'2023'!O54+'2023'!O69+'2023'!O84+'2023'!O99),IF('2025'!O129="",('2023'!O24+'2023'!O39+'2023'!O54+'2023'!O69+'2023'!O84+'2023'!O99+'2023'!O114),IF('2025'!O144="",('2023'!O24+'2023'!O39+'2023'!O54+'2023'!O69+'2023'!O84+'2023'!O99+'2023'!O114+'2023'!O129),IF('2025'!O159="",('2023'!O24+'2023'!O39+'2023'!O54+'2023'!O69+'2023'!O84+'2023'!O99+'2023'!O114+'2023'!O129+'2023'!O144),IF('2025'!O174="",('2023'!O24+'2023'!O39+'2023'!O54+'2023'!O69+'2023'!O84+'2023'!O99+'2023'!O114+'2023'!O129+'2023'!O144+'2023'!O159),IF('2025'!O189="",('2023'!O24+'2023'!O39+'2023'!O54+'2023'!O69+'2023'!O84+'2023'!O99+'2023'!O114+'2023'!O129+'2023'!O144+'2023'!O159+'2023'!O174),'2023'!O24+'2023'!O39+'2023'!O54+'2023'!O69+'2023'!O84+'2023'!O99+'2023'!O114+'2023'!O129+'2023'!O144+'2023'!O159+'2023'!O174+'2023'!O189)))))))))))</f>
        <v>12560925</v>
      </c>
      <c r="P9" s="9">
        <f>IF('2025'!P39="",'2023'!P24,IF('2025'!P54="",('2023'!P24+'2023'!P39),IF('2025'!P69="",('2023'!P24+'2023'!P39+'2023'!P54),IF('2025'!P84="",('2023'!P24+'2023'!P39+'2023'!P54+'2023'!P69),IF('2025'!P99="",('2023'!P24+'2023'!P39+'2023'!P54+'2023'!P69+'2023'!P84),IF('2025'!P114="",('2023'!P24+'2023'!P39+'2023'!P54+'2023'!P69+'2023'!P84+'2023'!P99),IF('2025'!P129="",('2023'!P24+'2023'!P39+'2023'!P54+'2023'!P69+'2023'!P84+'2023'!P99+'2023'!P114),IF('2025'!P144="",('2023'!P24+'2023'!P39+'2023'!P54+'2023'!P69+'2023'!P84+'2023'!P99+'2023'!P114+'2023'!P129),IF('2025'!P159="",('2023'!P24+'2023'!P39+'2023'!P54+'2023'!P69+'2023'!P84+'2023'!P99+'2023'!P114+'2023'!P129+'2023'!P144),IF('2025'!P174="",('2023'!P24+'2023'!P39+'2023'!P54+'2023'!P69+'2023'!P84+'2023'!P99+'2023'!P114+'2023'!P129+'2023'!P144+'2023'!P159),IF('2025'!P189="",('2023'!P24+'2023'!P39+'2023'!P54+'2023'!P69+'2023'!P84+'2023'!P99+'2023'!P114+'2023'!P129+'2023'!P144+'2023'!P159+'2023'!P174),'2023'!P24+'2023'!P39+'2023'!P54+'2023'!P69+'2023'!P84+'2023'!P99+'2023'!P114+'2023'!P129+'2023'!P144+'2023'!P159+'2023'!P174+'2023'!P189)))))))))))</f>
        <v>2878649</v>
      </c>
      <c r="Q9" s="14"/>
      <c r="R9" s="14"/>
      <c r="S9" s="14">
        <f t="shared" ref="S9:S22" si="0">M9/G9</f>
        <v>2.3134981356646365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>IF('2025'!G41="",'2023'!G26,IF('2025'!G56="",('2023'!G26+'2023'!G41),IF('2025'!G71="",('2023'!G26+'2023'!G41+'2023'!G56),IF('2025'!G86="",('2023'!G26+'2023'!G41+'2023'!G56+'2023'!G71),IF('2025'!G101="",('2023'!G26+'2023'!G41+'2023'!G56+'2023'!G71+'2023'!G86),IF('2025'!G116="",('2023'!G26+'2023'!G41+'2023'!G56+'2023'!G71+'2023'!G86+'2023'!G101),IF('2025'!G131="",('2023'!G26+'2023'!G41+'2023'!G56+'2023'!G71+'2023'!G86+'2023'!G101+'2023'!G116),IF('2025'!G146="",('2023'!G26+'2023'!G41+'2023'!G56+'2023'!G71+'2023'!G86+'2023'!G101+'2023'!G116+'2023'!G131),IF('2025'!G161="",('2023'!G26+'2023'!G41+'2023'!G56+'2023'!G71+'2023'!G86+'2023'!G101+'2023'!G116+'2023'!G131+'2023'!G146),IF('2025'!G176="",('2023'!G26+'2023'!G41+'2023'!G56+'2023'!G71+'2023'!G86+'2023'!G101+'2023'!G116+'2023'!G131+'2023'!G146+'2023'!G161),IF('2025'!G191="",('2023'!G26+'2023'!G41+'2023'!G56+'2023'!G71+'2023'!G86+'2023'!G101+'2023'!G116+'2023'!G131+'2023'!G146+'2023'!G161+'2023'!G176),'2023'!G26+'2023'!G41+'2023'!G56+'2023'!G71+'2023'!G86+'2023'!G101+'2023'!G116+'2023'!G131+'2023'!G146+'2023'!G161+'2023'!G176+'2023'!G191)))))))))))</f>
        <v>329180</v>
      </c>
      <c r="H11" s="9"/>
      <c r="I11" s="9">
        <f>IF('2025'!I41="",'2023'!I26,IF('2025'!I56="",('2023'!I26+'2023'!I41),IF('2025'!I71="",('2023'!I26+'2023'!I41+'2023'!I56),IF('2025'!I86="",('2023'!I26+'2023'!I41+'2023'!I56+'2023'!I71),IF('2025'!I101="",('2023'!I26+'2023'!I41+'2023'!I56+'2023'!I71+'2023'!I86),IF('2025'!I116="",('2023'!I26+'2023'!I41+'2023'!I56+'2023'!I71+'2023'!I86+'2023'!I101),IF('2025'!I131="",('2023'!I26+'2023'!I41+'2023'!I56+'2023'!I71+'2023'!I86+'2023'!I101+'2023'!I116),IF('2025'!I146="",('2023'!I26+'2023'!I41+'2023'!I56+'2023'!I71+'2023'!I86+'2023'!I101+'2023'!I116+'2023'!I131),IF('2025'!I161="",('2023'!I26+'2023'!I41+'2023'!I56+'2023'!I71+'2023'!I86+'2023'!I101+'2023'!I116+'2023'!I131+'2023'!I146),IF('2025'!I176="",('2023'!I26+'2023'!I41+'2023'!I56+'2023'!I71+'2023'!I86+'2023'!I101+'2023'!I116+'2023'!I131+'2023'!I146+'2023'!I161),IF('2025'!I191="",('2023'!I26+'2023'!I41+'2023'!I56+'2023'!I71+'2023'!I86+'2023'!I101+'2023'!I116+'2023'!I131+'2023'!I146+'2023'!I161+'2023'!I176),'2023'!I26+'2023'!I41+'2023'!I56+'2023'!I71+'2023'!I86+'2023'!I101+'2023'!I116+'2023'!I131+'2023'!I146+'2023'!I161+'2023'!I176+'2023'!I191)))))))))))</f>
        <v>246988</v>
      </c>
      <c r="J11" s="9">
        <f>IF('2025'!J41="",'2023'!J26,IF('2025'!J56="",('2023'!J26+'2023'!J41),IF('2025'!J71="",('2023'!J26+'2023'!J41+'2023'!J56),IF('2025'!J86="",('2023'!J26+'2023'!J41+'2023'!J56+'2023'!J71),IF('2025'!J101="",('2023'!J26+'2023'!J41+'2023'!J56+'2023'!J71+'2023'!J86),IF('2025'!J116="",('2023'!J26+'2023'!J41+'2023'!J56+'2023'!J71+'2023'!J86+'2023'!J101),IF('2025'!J131="",('2023'!J26+'2023'!J41+'2023'!J56+'2023'!J71+'2023'!J86+'2023'!J101+'2023'!J116),IF('2025'!J146="",('2023'!J26+'2023'!J41+'2023'!J56+'2023'!J71+'2023'!J86+'2023'!J101+'2023'!J116+'2023'!J131),IF('2025'!J161="",('2023'!J26+'2023'!J41+'2023'!J56+'2023'!J71+'2023'!J86+'2023'!J101+'2023'!J116+'2023'!J131+'2023'!J146),IF('2025'!J176="",('2023'!J26+'2023'!J41+'2023'!J56+'2023'!J71+'2023'!J86+'2023'!J101+'2023'!J116+'2023'!J131+'2023'!J146+'2023'!J161),IF('2025'!J191="",('2023'!J26+'2023'!J41+'2023'!J56+'2023'!J71+'2023'!J86+'2023'!J101+'2023'!J116+'2023'!J131+'2023'!J146+'2023'!J161+'2023'!J176),'2023'!J26+'2023'!J41+'2023'!J56+'2023'!J71+'2023'!J86+'2023'!J101+'2023'!J116+'2023'!J131+'2023'!J146+'2023'!J161+'2023'!J176+'2023'!J191)))))))))))</f>
        <v>82192</v>
      </c>
      <c r="K11" s="9"/>
      <c r="L11" s="9"/>
      <c r="M11" s="9">
        <f>IF('2025'!M41="",'2023'!M26,IF('2025'!M56="",('2023'!M26+'2023'!M41),IF('2025'!M71="",('2023'!M26+'2023'!M41+'2023'!M56),IF('2025'!M86="",('2023'!M26+'2023'!M41+'2023'!M56+'2023'!M71),IF('2025'!M101="",('2023'!M26+'2023'!M41+'2023'!M56+'2023'!M71+'2023'!M86),IF('2025'!M116="",('2023'!M26+'2023'!M41+'2023'!M56+'2023'!M71+'2023'!M86+'2023'!M101),IF('2025'!M131="",('2023'!M26+'2023'!M41+'2023'!M56+'2023'!M71+'2023'!M86+'2023'!M101+'2023'!M116),IF('2025'!M146="",('2023'!M26+'2023'!M41+'2023'!M56+'2023'!M71+'2023'!M86+'2023'!M101+'2023'!M116+'2023'!M131),IF('2025'!M161="",('2023'!M26+'2023'!M41+'2023'!M56+'2023'!M71+'2023'!M86+'2023'!M101+'2023'!M116+'2023'!M131+'2023'!M146),IF('2025'!M176="",('2023'!M26+'2023'!M41+'2023'!M56+'2023'!M71+'2023'!M86+'2023'!M101+'2023'!M116+'2023'!M131+'2023'!M146+'2023'!M161),IF('2025'!M191="",('2023'!M26+'2023'!M41+'2023'!M56+'2023'!M71+'2023'!M86+'2023'!M101+'2023'!M116+'2023'!M131+'2023'!M146+'2023'!M161+'2023'!M176),'2023'!M26+'2023'!M41+'2023'!M56+'2023'!M71+'2023'!M86+'2023'!M101+'2023'!M116+'2023'!M131+'2023'!M146+'2023'!M161+'2023'!M176+'2023'!M191)))))))))))</f>
        <v>800588</v>
      </c>
      <c r="N11" s="9"/>
      <c r="O11" s="9">
        <f>IF('2025'!O41="",'2023'!O26,IF('2025'!O56="",('2023'!O26+'2023'!O41),IF('2025'!O71="",('2023'!O26+'2023'!O41+'2023'!O56),IF('2025'!O86="",('2023'!O26+'2023'!O41+'2023'!O56+'2023'!O71),IF('2025'!O101="",('2023'!O26+'2023'!O41+'2023'!O56+'2023'!O71+'2023'!O86),IF('2025'!O116="",('2023'!O26+'2023'!O41+'2023'!O56+'2023'!O71+'2023'!O86+'2023'!O101),IF('2025'!O131="",('2023'!O26+'2023'!O41+'2023'!O56+'2023'!O71+'2023'!O86+'2023'!O101+'2023'!O116),IF('2025'!O146="",('2023'!O26+'2023'!O41+'2023'!O56+'2023'!O71+'2023'!O86+'2023'!O101+'2023'!O116+'2023'!O131),IF('2025'!O161="",('2023'!O26+'2023'!O41+'2023'!O56+'2023'!O71+'2023'!O86+'2023'!O101+'2023'!O116+'2023'!O131+'2023'!O146),IF('2025'!O176="",('2023'!O26+'2023'!O41+'2023'!O56+'2023'!O71+'2023'!O86+'2023'!O101+'2023'!O116+'2023'!O131+'2023'!O146+'2023'!O161),IF('2025'!O191="",('2023'!O26+'2023'!O41+'2023'!O56+'2023'!O71+'2023'!O86+'2023'!O101+'2023'!O116+'2023'!O131+'2023'!O146+'2023'!O161+'2023'!O176),'2023'!O26+'2023'!O41+'2023'!O56+'2023'!O71+'2023'!O86+'2023'!O101+'2023'!O116+'2023'!O131+'2023'!O146+'2023'!O161+'2023'!O176+'2023'!O191)))))))))))</f>
        <v>627973</v>
      </c>
      <c r="P11" s="9">
        <f>IF('2025'!P41="",'2023'!P26,IF('2025'!P56="",('2023'!P26+'2023'!P41),IF('2025'!P71="",('2023'!P26+'2023'!P41+'2023'!P56),IF('2025'!P86="",('2023'!P26+'2023'!P41+'2023'!P56+'2023'!P71),IF('2025'!P101="",('2023'!P26+'2023'!P41+'2023'!P56+'2023'!P71+'2023'!P86),IF('2025'!P116="",('2023'!P26+'2023'!P41+'2023'!P56+'2023'!P71+'2023'!P86+'2023'!P101),IF('2025'!P131="",('2023'!P26+'2023'!P41+'2023'!P56+'2023'!P71+'2023'!P86+'2023'!P101+'2023'!P116),IF('2025'!P146="",('2023'!P26+'2023'!P41+'2023'!P56+'2023'!P71+'2023'!P86+'2023'!P101+'2023'!P116+'2023'!P131),IF('2025'!P161="",('2023'!P26+'2023'!P41+'2023'!P56+'2023'!P71+'2023'!P86+'2023'!P101+'2023'!P116+'2023'!P131+'2023'!P146),IF('2025'!P176="",('2023'!P26+'2023'!P41+'2023'!P56+'2023'!P71+'2023'!P86+'2023'!P101+'2023'!P116+'2023'!P131+'2023'!P146+'2023'!P161),IF('2025'!P191="",('2023'!P26+'2023'!P41+'2023'!P56+'2023'!P71+'2023'!P86+'2023'!P101+'2023'!P116+'2023'!P131+'2023'!P146+'2023'!P161+'2023'!P176),'2023'!P26+'2023'!P41+'2023'!P56+'2023'!P71+'2023'!P86+'2023'!P101+'2023'!P116+'2023'!P131+'2023'!P146+'2023'!P161+'2023'!P176+'2023'!P191)))))))))))</f>
        <v>172615</v>
      </c>
      <c r="Q11" s="14"/>
      <c r="R11" s="14"/>
      <c r="S11" s="14">
        <f t="shared" si="0"/>
        <v>2.4320675618202805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>IF('2025'!G42="",'2023'!G27,IF('2025'!G57="",('2023'!G27+'2023'!G42),IF('2025'!G72="",('2023'!G27+'2023'!G42+'2023'!G57),IF('2025'!G87="",('2023'!G27+'2023'!G42+'2023'!G57+'2023'!G72),IF('2025'!G102="",('2023'!G27+'2023'!G42+'2023'!G57+'2023'!G72+'2023'!G87),IF('2025'!G117="",('2023'!G27+'2023'!G42+'2023'!G57+'2023'!G72+'2023'!G87+'2023'!G102),IF('2025'!G132="",('2023'!G27+'2023'!G42+'2023'!G57+'2023'!G72+'2023'!G87+'2023'!G102+'2023'!G117),IF('2025'!G147="",('2023'!G27+'2023'!G42+'2023'!G57+'2023'!G72+'2023'!G87+'2023'!G102+'2023'!G117+'2023'!G132),IF('2025'!G162="",('2023'!G27+'2023'!G42+'2023'!G57+'2023'!G72+'2023'!G87+'2023'!G102+'2023'!G117+'2023'!G132+'2023'!G147),IF('2025'!G177="",('2023'!G27+'2023'!G42+'2023'!G57+'2023'!G72+'2023'!G87+'2023'!G102+'2023'!G117+'2023'!G132+'2023'!G147+'2023'!G162),IF('2025'!G192="",('2023'!G27+'2023'!G42+'2023'!G57+'2023'!G72+'2023'!G87+'2023'!G102+'2023'!G117+'2023'!G132+'2023'!G147+'2023'!G162+'2023'!G177),'2023'!G27+'2023'!G42+'2023'!G57+'2023'!G72+'2023'!G87+'2023'!G102+'2023'!G117+'2023'!G132+'2023'!G147+'2023'!G162+'2023'!G177+'2023'!G192)))))))))))</f>
        <v>583994</v>
      </c>
      <c r="H12" s="9"/>
      <c r="I12" s="9">
        <f>IF('2025'!I42="",'2023'!I27,IF('2025'!I57="",('2023'!I27+'2023'!I42),IF('2025'!I72="",('2023'!I27+'2023'!I42+'2023'!I57),IF('2025'!I87="",('2023'!I27+'2023'!I42+'2023'!I57+'2023'!I72),IF('2025'!I102="",('2023'!I27+'2023'!I42+'2023'!I57+'2023'!I72+'2023'!I87),IF('2025'!I117="",('2023'!I27+'2023'!I42+'2023'!I57+'2023'!I72+'2023'!I87+'2023'!I102),IF('2025'!I132="",('2023'!I27+'2023'!I42+'2023'!I57+'2023'!I72+'2023'!I87+'2023'!I102+'2023'!I117),IF('2025'!I147="",('2023'!I27+'2023'!I42+'2023'!I57+'2023'!I72+'2023'!I87+'2023'!I102+'2023'!I117+'2023'!I132),IF('2025'!I162="",('2023'!I27+'2023'!I42+'2023'!I57+'2023'!I72+'2023'!I87+'2023'!I102+'2023'!I117+'2023'!I132+'2023'!I147),IF('2025'!I177="",('2023'!I27+'2023'!I42+'2023'!I57+'2023'!I72+'2023'!I87+'2023'!I102+'2023'!I117+'2023'!I132+'2023'!I147+'2023'!I162),IF('2025'!I192="",('2023'!I27+'2023'!I42+'2023'!I57+'2023'!I72+'2023'!I87+'2023'!I102+'2023'!I117+'2023'!I132+'2023'!I147+'2023'!I162+'2023'!I177),'2023'!I27+'2023'!I42+'2023'!I57+'2023'!I72+'2023'!I87+'2023'!I102+'2023'!I117+'2023'!I132+'2023'!I147+'2023'!I162+'2023'!I177+'2023'!I192)))))))))))</f>
        <v>492074</v>
      </c>
      <c r="J12" s="9">
        <f>IF('2025'!J42="",'2023'!J27,IF('2025'!J57="",('2023'!J27+'2023'!J42),IF('2025'!J72="",('2023'!J27+'2023'!J42+'2023'!J57),IF('2025'!J87="",('2023'!J27+'2023'!J42+'2023'!J57+'2023'!J72),IF('2025'!J102="",('2023'!J27+'2023'!J42+'2023'!J57+'2023'!J72+'2023'!J87),IF('2025'!J117="",('2023'!J27+'2023'!J42+'2023'!J57+'2023'!J72+'2023'!J87+'2023'!J102),IF('2025'!J132="",('2023'!J27+'2023'!J42+'2023'!J57+'2023'!J72+'2023'!J87+'2023'!J102+'2023'!J117),IF('2025'!J147="",('2023'!J27+'2023'!J42+'2023'!J57+'2023'!J72+'2023'!J87+'2023'!J102+'2023'!J117+'2023'!J132),IF('2025'!J162="",('2023'!J27+'2023'!J42+'2023'!J57+'2023'!J72+'2023'!J87+'2023'!J102+'2023'!J117+'2023'!J132+'2023'!J147),IF('2025'!J177="",('2023'!J27+'2023'!J42+'2023'!J57+'2023'!J72+'2023'!J87+'2023'!J102+'2023'!J117+'2023'!J132+'2023'!J147+'2023'!J162),IF('2025'!J192="",('2023'!J27+'2023'!J42+'2023'!J57+'2023'!J72+'2023'!J87+'2023'!J102+'2023'!J117+'2023'!J132+'2023'!J147+'2023'!J162+'2023'!J177),'2023'!J27+'2023'!J42+'2023'!J57+'2023'!J72+'2023'!J87+'2023'!J102+'2023'!J117+'2023'!J132+'2023'!J147+'2023'!J162+'2023'!J177+'2023'!J192)))))))))))</f>
        <v>91920</v>
      </c>
      <c r="K12" s="9"/>
      <c r="L12" s="9"/>
      <c r="M12" s="9">
        <f>IF('2025'!M42="",'2023'!M27,IF('2025'!M57="",('2023'!M27+'2023'!M42),IF('2025'!M72="",('2023'!M27+'2023'!M42+'2023'!M57),IF('2025'!M87="",('2023'!M27+'2023'!M42+'2023'!M57+'2023'!M72),IF('2025'!M102="",('2023'!M27+'2023'!M42+'2023'!M57+'2023'!M72+'2023'!M87),IF('2025'!M117="",('2023'!M27+'2023'!M42+'2023'!M57+'2023'!M72+'2023'!M87+'2023'!M102),IF('2025'!M132="",('2023'!M27+'2023'!M42+'2023'!M57+'2023'!M72+'2023'!M87+'2023'!M102+'2023'!M117),IF('2025'!M147="",('2023'!M27+'2023'!M42+'2023'!M57+'2023'!M72+'2023'!M87+'2023'!M102+'2023'!M117+'2023'!M132),IF('2025'!M162="",('2023'!M27+'2023'!M42+'2023'!M57+'2023'!M72+'2023'!M87+'2023'!M102+'2023'!M117+'2023'!M132+'2023'!M147),IF('2025'!M177="",('2023'!M27+'2023'!M42+'2023'!M57+'2023'!M72+'2023'!M87+'2023'!M102+'2023'!M117+'2023'!M132+'2023'!M147+'2023'!M162),IF('2025'!M192="",('2023'!M27+'2023'!M42+'2023'!M57+'2023'!M72+'2023'!M87+'2023'!M102+'2023'!M117+'2023'!M132+'2023'!M147+'2023'!M162+'2023'!M177),'2023'!M27+'2023'!M42+'2023'!M57+'2023'!M72+'2023'!M87+'2023'!M102+'2023'!M117+'2023'!M132+'2023'!M147+'2023'!M162+'2023'!M177+'2023'!M192)))))))))))</f>
        <v>1327671</v>
      </c>
      <c r="N12" s="9"/>
      <c r="O12" s="9">
        <f>IF('2025'!O42="",'2023'!O27,IF('2025'!O57="",('2023'!O27+'2023'!O42),IF('2025'!O72="",('2023'!O27+'2023'!O42+'2023'!O57),IF('2025'!O87="",('2023'!O27+'2023'!O42+'2023'!O57+'2023'!O72),IF('2025'!O102="",('2023'!O27+'2023'!O42+'2023'!O57+'2023'!O72+'2023'!O87),IF('2025'!O117="",('2023'!O27+'2023'!O42+'2023'!O57+'2023'!O72+'2023'!O87+'2023'!O102),IF('2025'!O132="",('2023'!O27+'2023'!O42+'2023'!O57+'2023'!O72+'2023'!O87+'2023'!O102+'2023'!O117),IF('2025'!O147="",('2023'!O27+'2023'!O42+'2023'!O57+'2023'!O72+'2023'!O87+'2023'!O102+'2023'!O117+'2023'!O132),IF('2025'!O162="",('2023'!O27+'2023'!O42+'2023'!O57+'2023'!O72+'2023'!O87+'2023'!O102+'2023'!O117+'2023'!O132+'2023'!O147),IF('2025'!O177="",('2023'!O27+'2023'!O42+'2023'!O57+'2023'!O72+'2023'!O87+'2023'!O102+'2023'!O117+'2023'!O132+'2023'!O147+'2023'!O162),IF('2025'!O192="",('2023'!O27+'2023'!O42+'2023'!O57+'2023'!O72+'2023'!O87+'2023'!O102+'2023'!O117+'2023'!O132+'2023'!O147+'2023'!O162+'2023'!O177),'2023'!O27+'2023'!O42+'2023'!O57+'2023'!O72+'2023'!O87+'2023'!O102+'2023'!O117+'2023'!O132+'2023'!O147+'2023'!O162+'2023'!O177+'2023'!O192)))))))))))</f>
        <v>1124503</v>
      </c>
      <c r="P12" s="9">
        <f>IF('2025'!P42="",'2023'!P27,IF('2025'!P57="",('2023'!P27+'2023'!P42),IF('2025'!P72="",('2023'!P27+'2023'!P42+'2023'!P57),IF('2025'!P87="",('2023'!P27+'2023'!P42+'2023'!P57+'2023'!P72),IF('2025'!P102="",('2023'!P27+'2023'!P42+'2023'!P57+'2023'!P72+'2023'!P87),IF('2025'!P117="",('2023'!P27+'2023'!P42+'2023'!P57+'2023'!P72+'2023'!P87+'2023'!P102),IF('2025'!P132="",('2023'!P27+'2023'!P42+'2023'!P57+'2023'!P72+'2023'!P87+'2023'!P102+'2023'!P117),IF('2025'!P147="",('2023'!P27+'2023'!P42+'2023'!P57+'2023'!P72+'2023'!P87+'2023'!P102+'2023'!P117+'2023'!P132),IF('2025'!P162="",('2023'!P27+'2023'!P42+'2023'!P57+'2023'!P72+'2023'!P87+'2023'!P102+'2023'!P117+'2023'!P132+'2023'!P147),IF('2025'!P177="",('2023'!P27+'2023'!P42+'2023'!P57+'2023'!P72+'2023'!P87+'2023'!P102+'2023'!P117+'2023'!P132+'2023'!P147+'2023'!P162),IF('2025'!P192="",('2023'!P27+'2023'!P42+'2023'!P57+'2023'!P72+'2023'!P87+'2023'!P102+'2023'!P117+'2023'!P132+'2023'!P147+'2023'!P162+'2023'!P177),'2023'!P27+'2023'!P42+'2023'!P57+'2023'!P72+'2023'!P87+'2023'!P102+'2023'!P117+'2023'!P132+'2023'!P147+'2023'!P162+'2023'!P177+'2023'!P192)))))))))))</f>
        <v>203168</v>
      </c>
      <c r="Q12" s="14"/>
      <c r="R12" s="14"/>
      <c r="S12" s="14">
        <f t="shared" si="0"/>
        <v>2.2734326037596277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>IF('2025'!G43="",'2023'!G28,IF('2025'!G58="",('2023'!G28+'2023'!G43),IF('2025'!G73="",('2023'!G28+'2023'!G43+'2023'!G58),IF('2025'!G88="",('2023'!G28+'2023'!G43+'2023'!G58+'2023'!G73),IF('2025'!G103="",('2023'!G28+'2023'!G43+'2023'!G58+'2023'!G73+'2023'!G88),IF('2025'!G118="",('2023'!G28+'2023'!G43+'2023'!G58+'2023'!G73+'2023'!G88+'2023'!G103),IF('2025'!G133="",('2023'!G28+'2023'!G43+'2023'!G58+'2023'!G73+'2023'!G88+'2023'!G103+'2023'!G118),IF('2025'!G148="",('2023'!G28+'2023'!G43+'2023'!G58+'2023'!G73+'2023'!G88+'2023'!G103+'2023'!G118+'2023'!G133),IF('2025'!G163="",('2023'!G28+'2023'!G43+'2023'!G58+'2023'!G73+'2023'!G88+'2023'!G103+'2023'!G118+'2023'!G133+'2023'!G148),IF('2025'!G178="",('2023'!G28+'2023'!G43+'2023'!G58+'2023'!G73+'2023'!G88+'2023'!G103+'2023'!G118+'2023'!G133+'2023'!G148+'2023'!G163),IF('2025'!G193="",('2023'!G28+'2023'!G43+'2023'!G58+'2023'!G73+'2023'!G88+'2023'!G103+'2023'!G118+'2023'!G133+'2023'!G148+'2023'!G163+'2023'!G178),'2023'!G28+'2023'!G43+'2023'!G58+'2023'!G73+'2023'!G88+'2023'!G103+'2023'!G118+'2023'!G133+'2023'!G148+'2023'!G163+'2023'!G178+'2023'!G193)))))))))))</f>
        <v>480734</v>
      </c>
      <c r="H13" s="9"/>
      <c r="I13" s="9">
        <f>IF('2025'!I43="",'2023'!I28,IF('2025'!I58="",('2023'!I28+'2023'!I43),IF('2025'!I73="",('2023'!I28+'2023'!I43+'2023'!I58),IF('2025'!I88="",('2023'!I28+'2023'!I43+'2023'!I58+'2023'!I73),IF('2025'!I103="",('2023'!I28+'2023'!I43+'2023'!I58+'2023'!I73+'2023'!I88),IF('2025'!I118="",('2023'!I28+'2023'!I43+'2023'!I58+'2023'!I73+'2023'!I88+'2023'!I103),IF('2025'!I133="",('2023'!I28+'2023'!I43+'2023'!I58+'2023'!I73+'2023'!I88+'2023'!I103+'2023'!I118),IF('2025'!I148="",('2023'!I28+'2023'!I43+'2023'!I58+'2023'!I73+'2023'!I88+'2023'!I103+'2023'!I118+'2023'!I133),IF('2025'!I163="",('2023'!I28+'2023'!I43+'2023'!I58+'2023'!I73+'2023'!I88+'2023'!I103+'2023'!I118+'2023'!I133+'2023'!I148),IF('2025'!I178="",('2023'!I28+'2023'!I43+'2023'!I58+'2023'!I73+'2023'!I88+'2023'!I103+'2023'!I118+'2023'!I133+'2023'!I148+'2023'!I163),IF('2025'!I193="",('2023'!I28+'2023'!I43+'2023'!I58+'2023'!I73+'2023'!I88+'2023'!I103+'2023'!I118+'2023'!I133+'2023'!I148+'2023'!I163+'2023'!I178),'2023'!I28+'2023'!I43+'2023'!I58+'2023'!I73+'2023'!I88+'2023'!I103+'2023'!I118+'2023'!I133+'2023'!I148+'2023'!I163+'2023'!I178+'2023'!I193)))))))))))</f>
        <v>427353</v>
      </c>
      <c r="J13" s="9">
        <f>IF('2025'!J43="",'2023'!J28,IF('2025'!J58="",('2023'!J28+'2023'!J43),IF('2025'!J73="",('2023'!J28+'2023'!J43+'2023'!J58),IF('2025'!J88="",('2023'!J28+'2023'!J43+'2023'!J58+'2023'!J73),IF('2025'!J103="",('2023'!J28+'2023'!J43+'2023'!J58+'2023'!J73+'2023'!J88),IF('2025'!J118="",('2023'!J28+'2023'!J43+'2023'!J58+'2023'!J73+'2023'!J88+'2023'!J103),IF('2025'!J133="",('2023'!J28+'2023'!J43+'2023'!J58+'2023'!J73+'2023'!J88+'2023'!J103+'2023'!J118),IF('2025'!J148="",('2023'!J28+'2023'!J43+'2023'!J58+'2023'!J73+'2023'!J88+'2023'!J103+'2023'!J118+'2023'!J133),IF('2025'!J163="",('2023'!J28+'2023'!J43+'2023'!J58+'2023'!J73+'2023'!J88+'2023'!J103+'2023'!J118+'2023'!J133+'2023'!J148),IF('2025'!J178="",('2023'!J28+'2023'!J43+'2023'!J58+'2023'!J73+'2023'!J88+'2023'!J103+'2023'!J118+'2023'!J133+'2023'!J148+'2023'!J163),IF('2025'!J193="",('2023'!J28+'2023'!J43+'2023'!J58+'2023'!J73+'2023'!J88+'2023'!J103+'2023'!J118+'2023'!J133+'2023'!J148+'2023'!J163+'2023'!J178),'2023'!J28+'2023'!J43+'2023'!J58+'2023'!J73+'2023'!J88+'2023'!J103+'2023'!J118+'2023'!J133+'2023'!J148+'2023'!J163+'2023'!J178+'2023'!J193)))))))))))</f>
        <v>53381</v>
      </c>
      <c r="K13" s="9"/>
      <c r="L13" s="9"/>
      <c r="M13" s="9">
        <f>IF('2025'!M43="",'2023'!M28,IF('2025'!M58="",('2023'!M28+'2023'!M43),IF('2025'!M73="",('2023'!M28+'2023'!M43+'2023'!M58),IF('2025'!M88="",('2023'!M28+'2023'!M43+'2023'!M58+'2023'!M73),IF('2025'!M103="",('2023'!M28+'2023'!M43+'2023'!M58+'2023'!M73+'2023'!M88),IF('2025'!M118="",('2023'!M28+'2023'!M43+'2023'!M58+'2023'!M73+'2023'!M88+'2023'!M103),IF('2025'!M133="",('2023'!M28+'2023'!M43+'2023'!M58+'2023'!M73+'2023'!M88+'2023'!M103+'2023'!M118),IF('2025'!M148="",('2023'!M28+'2023'!M43+'2023'!M58+'2023'!M73+'2023'!M88+'2023'!M103+'2023'!M118+'2023'!M133),IF('2025'!M163="",('2023'!M28+'2023'!M43+'2023'!M58+'2023'!M73+'2023'!M88+'2023'!M103+'2023'!M118+'2023'!M133+'2023'!M148),IF('2025'!M178="",('2023'!M28+'2023'!M43+'2023'!M58+'2023'!M73+'2023'!M88+'2023'!M103+'2023'!M118+'2023'!M133+'2023'!M148+'2023'!M163),IF('2025'!M193="",('2023'!M28+'2023'!M43+'2023'!M58+'2023'!M73+'2023'!M88+'2023'!M103+'2023'!M118+'2023'!M133+'2023'!M148+'2023'!M163+'2023'!M178),'2023'!M28+'2023'!M43+'2023'!M58+'2023'!M73+'2023'!M88+'2023'!M103+'2023'!M118+'2023'!M133+'2023'!M148+'2023'!M163+'2023'!M178+'2023'!M193)))))))))))</f>
        <v>1279957</v>
      </c>
      <c r="N13" s="9"/>
      <c r="O13" s="9">
        <f>IF('2025'!O43="",'2023'!O28,IF('2025'!O58="",('2023'!O28+'2023'!O43),IF('2025'!O73="",('2023'!O28+'2023'!O43+'2023'!O58),IF('2025'!O88="",('2023'!O28+'2023'!O43+'2023'!O58+'2023'!O73),IF('2025'!O103="",('2023'!O28+'2023'!O43+'2023'!O58+'2023'!O73+'2023'!O88),IF('2025'!O118="",('2023'!O28+'2023'!O43+'2023'!O58+'2023'!O73+'2023'!O88+'2023'!O103),IF('2025'!O133="",('2023'!O28+'2023'!O43+'2023'!O58+'2023'!O73+'2023'!O88+'2023'!O103+'2023'!O118),IF('2025'!O148="",('2023'!O28+'2023'!O43+'2023'!O58+'2023'!O73+'2023'!O88+'2023'!O103+'2023'!O118+'2023'!O133),IF('2025'!O163="",('2023'!O28+'2023'!O43+'2023'!O58+'2023'!O73+'2023'!O88+'2023'!O103+'2023'!O118+'2023'!O133+'2023'!O148),IF('2025'!O178="",('2023'!O28+'2023'!O43+'2023'!O58+'2023'!O73+'2023'!O88+'2023'!O103+'2023'!O118+'2023'!O133+'2023'!O148+'2023'!O163),IF('2025'!O193="",('2023'!O28+'2023'!O43+'2023'!O58+'2023'!O73+'2023'!O88+'2023'!O103+'2023'!O118+'2023'!O133+'2023'!O148+'2023'!O163+'2023'!O178),'2023'!O28+'2023'!O43+'2023'!O58+'2023'!O73+'2023'!O88+'2023'!O103+'2023'!O118+'2023'!O133+'2023'!O148+'2023'!O163+'2023'!O178+'2023'!O193)))))))))))</f>
        <v>1154977</v>
      </c>
      <c r="P13" s="9">
        <f>IF('2025'!P43="",'2023'!P28,IF('2025'!P58="",('2023'!P28+'2023'!P43),IF('2025'!P73="",('2023'!P28+'2023'!P43+'2023'!P58),IF('2025'!P88="",('2023'!P28+'2023'!P43+'2023'!P58+'2023'!P73),IF('2025'!P103="",('2023'!P28+'2023'!P43+'2023'!P58+'2023'!P73+'2023'!P88),IF('2025'!P118="",('2023'!P28+'2023'!P43+'2023'!P58+'2023'!P73+'2023'!P88+'2023'!P103),IF('2025'!P133="",('2023'!P28+'2023'!P43+'2023'!P58+'2023'!P73+'2023'!P88+'2023'!P103+'2023'!P118),IF('2025'!P148="",('2023'!P28+'2023'!P43+'2023'!P58+'2023'!P73+'2023'!P88+'2023'!P103+'2023'!P118+'2023'!P133),IF('2025'!P163="",('2023'!P28+'2023'!P43+'2023'!P58+'2023'!P73+'2023'!P88+'2023'!P103+'2023'!P118+'2023'!P133+'2023'!P148),IF('2025'!P178="",('2023'!P28+'2023'!P43+'2023'!P58+'2023'!P73+'2023'!P88+'2023'!P103+'2023'!P118+'2023'!P133+'2023'!P148+'2023'!P163),IF('2025'!P193="",('2023'!P28+'2023'!P43+'2023'!P58+'2023'!P73+'2023'!P88+'2023'!P103+'2023'!P118+'2023'!P133+'2023'!P148+'2023'!P163+'2023'!P178),'2023'!P28+'2023'!P43+'2023'!P58+'2023'!P73+'2023'!P88+'2023'!P103+'2023'!P118+'2023'!P133+'2023'!P148+'2023'!P163+'2023'!P178+'2023'!P193)))))))))))</f>
        <v>124980</v>
      </c>
      <c r="Q13" s="14"/>
      <c r="R13" s="14"/>
      <c r="S13" s="14">
        <f t="shared" si="0"/>
        <v>2.6625056684153816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>IF('2025'!G44="",'2023'!G29,IF('2025'!G59="",('2023'!G29+'2023'!G44),IF('2025'!G74="",('2023'!G29+'2023'!G44+'2023'!G59),IF('2025'!G89="",('2023'!G29+'2023'!G44+'2023'!G59+'2023'!G74),IF('2025'!G104="",('2023'!G29+'2023'!G44+'2023'!G59+'2023'!G74+'2023'!G89),IF('2025'!G119="",('2023'!G29+'2023'!G44+'2023'!G59+'2023'!G74+'2023'!G89+'2023'!G104),IF('2025'!G134="",('2023'!G29+'2023'!G44+'2023'!G59+'2023'!G74+'2023'!G89+'2023'!G104+'2023'!G119),IF('2025'!G149="",('2023'!G29+'2023'!G44+'2023'!G59+'2023'!G74+'2023'!G89+'2023'!G104+'2023'!G119+'2023'!G134),IF('2025'!G164="",('2023'!G29+'2023'!G44+'2023'!G59+'2023'!G74+'2023'!G89+'2023'!G104+'2023'!G119+'2023'!G134+'2023'!G149),IF('2025'!G179="",('2023'!G29+'2023'!G44+'2023'!G59+'2023'!G74+'2023'!G89+'2023'!G104+'2023'!G119+'2023'!G134+'2023'!G149+'2023'!G164),IF('2025'!G194="",('2023'!G29+'2023'!G44+'2023'!G59+'2023'!G74+'2023'!G89+'2023'!G104+'2023'!G119+'2023'!G134+'2023'!G149+'2023'!G164+'2023'!G179),'2023'!G29+'2023'!G44+'2023'!G59+'2023'!G74+'2023'!G89+'2023'!G104+'2023'!G119+'2023'!G134+'2023'!G149+'2023'!G164+'2023'!G179+'2023'!G194)))))))))))</f>
        <v>548813</v>
      </c>
      <c r="H14" s="9"/>
      <c r="I14" s="9">
        <f>IF('2025'!I44="",'2023'!I29,IF('2025'!I59="",('2023'!I29+'2023'!I44),IF('2025'!I74="",('2023'!I29+'2023'!I44+'2023'!I59),IF('2025'!I89="",('2023'!I29+'2023'!I44+'2023'!I59+'2023'!I74),IF('2025'!I104="",('2023'!I29+'2023'!I44+'2023'!I59+'2023'!I74+'2023'!I89),IF('2025'!I119="",('2023'!I29+'2023'!I44+'2023'!I59+'2023'!I74+'2023'!I89+'2023'!I104),IF('2025'!I134="",('2023'!I29+'2023'!I44+'2023'!I59+'2023'!I74+'2023'!I89+'2023'!I104+'2023'!I119),IF('2025'!I149="",('2023'!I29+'2023'!I44+'2023'!I59+'2023'!I74+'2023'!I89+'2023'!I104+'2023'!I119+'2023'!I134),IF('2025'!I164="",('2023'!I29+'2023'!I44+'2023'!I59+'2023'!I74+'2023'!I89+'2023'!I104+'2023'!I119+'2023'!I134+'2023'!I149),IF('2025'!I179="",('2023'!I29+'2023'!I44+'2023'!I59+'2023'!I74+'2023'!I89+'2023'!I104+'2023'!I119+'2023'!I134+'2023'!I149+'2023'!I164),IF('2025'!I194="",('2023'!I29+'2023'!I44+'2023'!I59+'2023'!I74+'2023'!I89+'2023'!I104+'2023'!I119+'2023'!I134+'2023'!I149+'2023'!I164+'2023'!I179),'2023'!I29+'2023'!I44+'2023'!I59+'2023'!I74+'2023'!I89+'2023'!I104+'2023'!I119+'2023'!I134+'2023'!I149+'2023'!I164+'2023'!I179+'2023'!I194)))))))))))</f>
        <v>502966</v>
      </c>
      <c r="J14" s="9">
        <f>IF('2025'!J44="",'2023'!J29,IF('2025'!J59="",('2023'!J29+'2023'!J44),IF('2025'!J74="",('2023'!J29+'2023'!J44+'2023'!J59),IF('2025'!J89="",('2023'!J29+'2023'!J44+'2023'!J59+'2023'!J74),IF('2025'!J104="",('2023'!J29+'2023'!J44+'2023'!J59+'2023'!J74+'2023'!J89),IF('2025'!J119="",('2023'!J29+'2023'!J44+'2023'!J59+'2023'!J74+'2023'!J89+'2023'!J104),IF('2025'!J134="",('2023'!J29+'2023'!J44+'2023'!J59+'2023'!J74+'2023'!J89+'2023'!J104+'2023'!J119),IF('2025'!J149="",('2023'!J29+'2023'!J44+'2023'!J59+'2023'!J74+'2023'!J89+'2023'!J104+'2023'!J119+'2023'!J134),IF('2025'!J164="",('2023'!J29+'2023'!J44+'2023'!J59+'2023'!J74+'2023'!J89+'2023'!J104+'2023'!J119+'2023'!J134+'2023'!J149),IF('2025'!J179="",('2023'!J29+'2023'!J44+'2023'!J59+'2023'!J74+'2023'!J89+'2023'!J104+'2023'!J119+'2023'!J134+'2023'!J149+'2023'!J164),IF('2025'!J194="",('2023'!J29+'2023'!J44+'2023'!J59+'2023'!J74+'2023'!J89+'2023'!J104+'2023'!J119+'2023'!J134+'2023'!J149+'2023'!J164+'2023'!J179),'2023'!J29+'2023'!J44+'2023'!J59+'2023'!J74+'2023'!J89+'2023'!J104+'2023'!J119+'2023'!J134+'2023'!J149+'2023'!J164+'2023'!J179+'2023'!J194)))))))))))</f>
        <v>45847</v>
      </c>
      <c r="K14" s="9"/>
      <c r="L14" s="9"/>
      <c r="M14" s="9">
        <f>IF('2025'!M44="",'2023'!M29,IF('2025'!M59="",('2023'!M29+'2023'!M44),IF('2025'!M74="",('2023'!M29+'2023'!M44+'2023'!M59),IF('2025'!M89="",('2023'!M29+'2023'!M44+'2023'!M59+'2023'!M74),IF('2025'!M104="",('2023'!M29+'2023'!M44+'2023'!M59+'2023'!M74+'2023'!M89),IF('2025'!M119="",('2023'!M29+'2023'!M44+'2023'!M59+'2023'!M74+'2023'!M89+'2023'!M104),IF('2025'!M134="",('2023'!M29+'2023'!M44+'2023'!M59+'2023'!M74+'2023'!M89+'2023'!M104+'2023'!M119),IF('2025'!M149="",('2023'!M29+'2023'!M44+'2023'!M59+'2023'!M74+'2023'!M89+'2023'!M104+'2023'!M119+'2023'!M134),IF('2025'!M164="",('2023'!M29+'2023'!M44+'2023'!M59+'2023'!M74+'2023'!M89+'2023'!M104+'2023'!M119+'2023'!M134+'2023'!M149),IF('2025'!M179="",('2023'!M29+'2023'!M44+'2023'!M59+'2023'!M74+'2023'!M89+'2023'!M104+'2023'!M119+'2023'!M134+'2023'!M149+'2023'!M164),IF('2025'!M194="",('2023'!M29+'2023'!M44+'2023'!M59+'2023'!M74+'2023'!M89+'2023'!M104+'2023'!M119+'2023'!M134+'2023'!M149+'2023'!M164+'2023'!M179),'2023'!M29+'2023'!M44+'2023'!M59+'2023'!M74+'2023'!M89+'2023'!M104+'2023'!M119+'2023'!M134+'2023'!M149+'2023'!M164+'2023'!M179+'2023'!M194)))))))))))</f>
        <v>1943005</v>
      </c>
      <c r="N14" s="9"/>
      <c r="O14" s="9">
        <f>IF('2025'!O44="",'2023'!O29,IF('2025'!O59="",('2023'!O29+'2023'!O44),IF('2025'!O74="",('2023'!O29+'2023'!O44+'2023'!O59),IF('2025'!O89="",('2023'!O29+'2023'!O44+'2023'!O59+'2023'!O74),IF('2025'!O104="",('2023'!O29+'2023'!O44+'2023'!O59+'2023'!O74+'2023'!O89),IF('2025'!O119="",('2023'!O29+'2023'!O44+'2023'!O59+'2023'!O74+'2023'!O89+'2023'!O104),IF('2025'!O134="",('2023'!O29+'2023'!O44+'2023'!O59+'2023'!O74+'2023'!O89+'2023'!O104+'2023'!O119),IF('2025'!O149="",('2023'!O29+'2023'!O44+'2023'!O59+'2023'!O74+'2023'!O89+'2023'!O104+'2023'!O119+'2023'!O134),IF('2025'!O164="",('2023'!O29+'2023'!O44+'2023'!O59+'2023'!O74+'2023'!O89+'2023'!O104+'2023'!O119+'2023'!O134+'2023'!O149),IF('2025'!O179="",('2023'!O29+'2023'!O44+'2023'!O59+'2023'!O74+'2023'!O89+'2023'!O104+'2023'!O119+'2023'!O134+'2023'!O149+'2023'!O164),IF('2025'!O194="",('2023'!O29+'2023'!O44+'2023'!O59+'2023'!O74+'2023'!O89+'2023'!O104+'2023'!O119+'2023'!O134+'2023'!O149+'2023'!O164+'2023'!O179),'2023'!O29+'2023'!O44+'2023'!O59+'2023'!O74+'2023'!O89+'2023'!O104+'2023'!O119+'2023'!O134+'2023'!O149+'2023'!O164+'2023'!O179+'2023'!O194)))))))))))</f>
        <v>1821535</v>
      </c>
      <c r="P14" s="9">
        <f>IF('2025'!P44="",'2023'!P29,IF('2025'!P59="",('2023'!P29+'2023'!P44),IF('2025'!P74="",('2023'!P29+'2023'!P44+'2023'!P59),IF('2025'!P89="",('2023'!P29+'2023'!P44+'2023'!P59+'2023'!P74),IF('2025'!P104="",('2023'!P29+'2023'!P44+'2023'!P59+'2023'!P74+'2023'!P89),IF('2025'!P119="",('2023'!P29+'2023'!P44+'2023'!P59+'2023'!P74+'2023'!P89+'2023'!P104),IF('2025'!P134="",('2023'!P29+'2023'!P44+'2023'!P59+'2023'!P74+'2023'!P89+'2023'!P104+'2023'!P119),IF('2025'!P149="",('2023'!P29+'2023'!P44+'2023'!P59+'2023'!P74+'2023'!P89+'2023'!P104+'2023'!P119+'2023'!P134),IF('2025'!P164="",('2023'!P29+'2023'!P44+'2023'!P59+'2023'!P74+'2023'!P89+'2023'!P104+'2023'!P119+'2023'!P134+'2023'!P149),IF('2025'!P179="",('2023'!P29+'2023'!P44+'2023'!P59+'2023'!P74+'2023'!P89+'2023'!P104+'2023'!P119+'2023'!P134+'2023'!P149+'2023'!P164),IF('2025'!P194="",('2023'!P29+'2023'!P44+'2023'!P59+'2023'!P74+'2023'!P89+'2023'!P104+'2023'!P119+'2023'!P134+'2023'!P149+'2023'!P164+'2023'!P179),'2023'!P29+'2023'!P44+'2023'!P59+'2023'!P74+'2023'!P89+'2023'!P104+'2023'!P119+'2023'!P134+'2023'!P149+'2023'!P164+'2023'!P179+'2023'!P194)))))))))))</f>
        <v>121470</v>
      </c>
      <c r="Q14" s="14"/>
      <c r="R14" s="14"/>
      <c r="S14" s="14">
        <f t="shared" si="0"/>
        <v>3.540377141212034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>IF('2025'!G45="",'2023'!G30,IF('2025'!G60="",('2023'!G30+'2023'!G45),IF('2025'!G75="",('2023'!G30+'2023'!G45+'2023'!G60),IF('2025'!G90="",('2023'!G30+'2023'!G45+'2023'!G60+'2023'!G75),IF('2025'!G105="",('2023'!G30+'2023'!G45+'2023'!G60+'2023'!G75+'2023'!G90),IF('2025'!G120="",('2023'!G30+'2023'!G45+'2023'!G60+'2023'!G75+'2023'!G90+'2023'!G105),IF('2025'!G135="",('2023'!G30+'2023'!G45+'2023'!G60+'2023'!G75+'2023'!G90+'2023'!G105+'2023'!G120),IF('2025'!G150="",('2023'!G30+'2023'!G45+'2023'!G60+'2023'!G75+'2023'!G90+'2023'!G105+'2023'!G120+'2023'!G135),IF('2025'!G165="",('2023'!G30+'2023'!G45+'2023'!G60+'2023'!G75+'2023'!G90+'2023'!G105+'2023'!G120+'2023'!G135+'2023'!G150),IF('2025'!G180="",('2023'!G30+'2023'!G45+'2023'!G60+'2023'!G75+'2023'!G90+'2023'!G105+'2023'!G120+'2023'!G135+'2023'!G150+'2023'!G165),IF('2025'!G195="",('2023'!G30+'2023'!G45+'2023'!G60+'2023'!G75+'2023'!G90+'2023'!G105+'2023'!G120+'2023'!G135+'2023'!G150+'2023'!G165+'2023'!G180),'2023'!G30+'2023'!G45+'2023'!G60+'2023'!G75+'2023'!G90+'2023'!G105+'2023'!G120+'2023'!G135+'2023'!G150+'2023'!G165+'2023'!G180+'2023'!G195)))))))))))</f>
        <v>620902</v>
      </c>
      <c r="H15" s="9"/>
      <c r="I15" s="9">
        <f>IF('2025'!I45="",'2023'!I30,IF('2025'!I60="",('2023'!I30+'2023'!I45),IF('2025'!I75="",('2023'!I30+'2023'!I45+'2023'!I60),IF('2025'!I90="",('2023'!I30+'2023'!I45+'2023'!I60+'2023'!I75),IF('2025'!I105="",('2023'!I30+'2023'!I45+'2023'!I60+'2023'!I75+'2023'!I90),IF('2025'!I120="",('2023'!I30+'2023'!I45+'2023'!I60+'2023'!I75+'2023'!I90+'2023'!I105),IF('2025'!I135="",('2023'!I30+'2023'!I45+'2023'!I60+'2023'!I75+'2023'!I90+'2023'!I105+'2023'!I120),IF('2025'!I150="",('2023'!I30+'2023'!I45+'2023'!I60+'2023'!I75+'2023'!I90+'2023'!I105+'2023'!I120+'2023'!I135),IF('2025'!I165="",('2023'!I30+'2023'!I45+'2023'!I60+'2023'!I75+'2023'!I90+'2023'!I105+'2023'!I120+'2023'!I135+'2023'!I150),IF('2025'!I180="",('2023'!I30+'2023'!I45+'2023'!I60+'2023'!I75+'2023'!I90+'2023'!I105+'2023'!I120+'2023'!I135+'2023'!I150+'2023'!I165),IF('2025'!I195="",('2023'!I30+'2023'!I45+'2023'!I60+'2023'!I75+'2023'!I90+'2023'!I105+'2023'!I120+'2023'!I135+'2023'!I150+'2023'!I165+'2023'!I180),'2023'!I30+'2023'!I45+'2023'!I60+'2023'!I75+'2023'!I90+'2023'!I105+'2023'!I120+'2023'!I135+'2023'!I150+'2023'!I165+'2023'!I180+'2023'!I195)))))))))))</f>
        <v>492630</v>
      </c>
      <c r="J15" s="9">
        <f>IF('2025'!J45="",'2023'!J30,IF('2025'!J60="",('2023'!J30+'2023'!J45),IF('2025'!J75="",('2023'!J30+'2023'!J45+'2023'!J60),IF('2025'!J90="",('2023'!J30+'2023'!J45+'2023'!J60+'2023'!J75),IF('2025'!J105="",('2023'!J30+'2023'!J45+'2023'!J60+'2023'!J75+'2023'!J90),IF('2025'!J120="",('2023'!J30+'2023'!J45+'2023'!J60+'2023'!J75+'2023'!J90+'2023'!J105),IF('2025'!J135="",('2023'!J30+'2023'!J45+'2023'!J60+'2023'!J75+'2023'!J90+'2023'!J105+'2023'!J120),IF('2025'!J150="",('2023'!J30+'2023'!J45+'2023'!J60+'2023'!J75+'2023'!J90+'2023'!J105+'2023'!J120+'2023'!J135),IF('2025'!J165="",('2023'!J30+'2023'!J45+'2023'!J60+'2023'!J75+'2023'!J90+'2023'!J105+'2023'!J120+'2023'!J135+'2023'!J150),IF('2025'!J180="",('2023'!J30+'2023'!J45+'2023'!J60+'2023'!J75+'2023'!J90+'2023'!J105+'2023'!J120+'2023'!J135+'2023'!J150+'2023'!J165),IF('2025'!J195="",('2023'!J30+'2023'!J45+'2023'!J60+'2023'!J75+'2023'!J90+'2023'!J105+'2023'!J120+'2023'!J135+'2023'!J150+'2023'!J165+'2023'!J180),'2023'!J30+'2023'!J45+'2023'!J60+'2023'!J75+'2023'!J90+'2023'!J105+'2023'!J120+'2023'!J135+'2023'!J150+'2023'!J165+'2023'!J180+'2023'!J195)))))))))))</f>
        <v>128272</v>
      </c>
      <c r="K15" s="9"/>
      <c r="L15" s="9"/>
      <c r="M15" s="9">
        <f>IF('2025'!M45="",'2023'!M30,IF('2025'!M60="",('2023'!M30+'2023'!M45),IF('2025'!M75="",('2023'!M30+'2023'!M45+'2023'!M60),IF('2025'!M90="",('2023'!M30+'2023'!M45+'2023'!M60+'2023'!M75),IF('2025'!M105="",('2023'!M30+'2023'!M45+'2023'!M60+'2023'!M75+'2023'!M90),IF('2025'!M120="",('2023'!M30+'2023'!M45+'2023'!M60+'2023'!M75+'2023'!M90+'2023'!M105),IF('2025'!M135="",('2023'!M30+'2023'!M45+'2023'!M60+'2023'!M75+'2023'!M90+'2023'!M105+'2023'!M120),IF('2025'!M150="",('2023'!M30+'2023'!M45+'2023'!M60+'2023'!M75+'2023'!M90+'2023'!M105+'2023'!M120+'2023'!M135),IF('2025'!M165="",('2023'!M30+'2023'!M45+'2023'!M60+'2023'!M75+'2023'!M90+'2023'!M105+'2023'!M120+'2023'!M135+'2023'!M150),IF('2025'!M180="",('2023'!M30+'2023'!M45+'2023'!M60+'2023'!M75+'2023'!M90+'2023'!M105+'2023'!M120+'2023'!M135+'2023'!M150+'2023'!M165),IF('2025'!M195="",('2023'!M30+'2023'!M45+'2023'!M60+'2023'!M75+'2023'!M90+'2023'!M105+'2023'!M120+'2023'!M135+'2023'!M150+'2023'!M165+'2023'!M180),'2023'!M30+'2023'!M45+'2023'!M60+'2023'!M75+'2023'!M90+'2023'!M105+'2023'!M120+'2023'!M135+'2023'!M150+'2023'!M165+'2023'!M180+'2023'!M195)))))))))))</f>
        <v>2001094</v>
      </c>
      <c r="N15" s="9"/>
      <c r="O15" s="9">
        <f>IF('2025'!O45="",'2023'!O30,IF('2025'!O60="",('2023'!O30+'2023'!O45),IF('2025'!O75="",('2023'!O30+'2023'!O45+'2023'!O60),IF('2025'!O90="",('2023'!O30+'2023'!O45+'2023'!O60+'2023'!O75),IF('2025'!O105="",('2023'!O30+'2023'!O45+'2023'!O60+'2023'!O75+'2023'!O90),IF('2025'!O120="",('2023'!O30+'2023'!O45+'2023'!O60+'2023'!O75+'2023'!O90+'2023'!O105),IF('2025'!O135="",('2023'!O30+'2023'!O45+'2023'!O60+'2023'!O75+'2023'!O90+'2023'!O105+'2023'!O120),IF('2025'!O150="",('2023'!O30+'2023'!O45+'2023'!O60+'2023'!O75+'2023'!O90+'2023'!O105+'2023'!O120+'2023'!O135),IF('2025'!O165="",('2023'!O30+'2023'!O45+'2023'!O60+'2023'!O75+'2023'!O90+'2023'!O105+'2023'!O120+'2023'!O135+'2023'!O150),IF('2025'!O180="",('2023'!O30+'2023'!O45+'2023'!O60+'2023'!O75+'2023'!O90+'2023'!O105+'2023'!O120+'2023'!O135+'2023'!O150+'2023'!O165),IF('2025'!O195="",('2023'!O30+'2023'!O45+'2023'!O60+'2023'!O75+'2023'!O90+'2023'!O105+'2023'!O120+'2023'!O135+'2023'!O150+'2023'!O165+'2023'!O180),'2023'!O30+'2023'!O45+'2023'!O60+'2023'!O75+'2023'!O90+'2023'!O105+'2023'!O120+'2023'!O135+'2023'!O150+'2023'!O165+'2023'!O180+'2023'!O195)))))))))))</f>
        <v>1575671</v>
      </c>
      <c r="P15" s="9">
        <f>IF('2025'!P45="",'2023'!P30,IF('2025'!P60="",('2023'!P30+'2023'!P45),IF('2025'!P75="",('2023'!P30+'2023'!P45+'2023'!P60),IF('2025'!P90="",('2023'!P30+'2023'!P45+'2023'!P60+'2023'!P75),IF('2025'!P105="",('2023'!P30+'2023'!P45+'2023'!P60+'2023'!P75+'2023'!P90),IF('2025'!P120="",('2023'!P30+'2023'!P45+'2023'!P60+'2023'!P75+'2023'!P90+'2023'!P105),IF('2025'!P135="",('2023'!P30+'2023'!P45+'2023'!P60+'2023'!P75+'2023'!P90+'2023'!P105+'2023'!P120),IF('2025'!P150="",('2023'!P30+'2023'!P45+'2023'!P60+'2023'!P75+'2023'!P90+'2023'!P105+'2023'!P120+'2023'!P135),IF('2025'!P165="",('2023'!P30+'2023'!P45+'2023'!P60+'2023'!P75+'2023'!P90+'2023'!P105+'2023'!P120+'2023'!P135+'2023'!P150),IF('2025'!P180="",('2023'!P30+'2023'!P45+'2023'!P60+'2023'!P75+'2023'!P90+'2023'!P105+'2023'!P120+'2023'!P135+'2023'!P150+'2023'!P165),IF('2025'!P195="",('2023'!P30+'2023'!P45+'2023'!P60+'2023'!P75+'2023'!P90+'2023'!P105+'2023'!P120+'2023'!P135+'2023'!P150+'2023'!P165+'2023'!P180),'2023'!P30+'2023'!P45+'2023'!P60+'2023'!P75+'2023'!P90+'2023'!P105+'2023'!P120+'2023'!P135+'2023'!P150+'2023'!P165+'2023'!P180+'2023'!P195)))))))))))</f>
        <v>425423</v>
      </c>
      <c r="Q15" s="14"/>
      <c r="R15" s="14"/>
      <c r="S15" s="14">
        <f t="shared" si="0"/>
        <v>3.2228821939694186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>IF('2025'!G46="",'2023'!G31,IF('2025'!G61="",('2023'!G31+'2023'!G46),IF('2025'!G76="",('2023'!G31+'2023'!G46+'2023'!G61),IF('2025'!G91="",('2023'!G31+'2023'!G46+'2023'!G61+'2023'!G76),IF('2025'!G106="",('2023'!G31+'2023'!G46+'2023'!G61+'2023'!G76+'2023'!G91),IF('2025'!G121="",('2023'!G31+'2023'!G46+'2023'!G61+'2023'!G76+'2023'!G91+'2023'!G106),IF('2025'!G136="",('2023'!G31+'2023'!G46+'2023'!G61+'2023'!G76+'2023'!G91+'2023'!G106+'2023'!G121),IF('2025'!G151="",('2023'!G31+'2023'!G46+'2023'!G61+'2023'!G76+'2023'!G91+'2023'!G106+'2023'!G121+'2023'!G136),IF('2025'!G166="",('2023'!G31+'2023'!G46+'2023'!G61+'2023'!G76+'2023'!G91+'2023'!G106+'2023'!G121+'2023'!G136+'2023'!G151),IF('2025'!G181="",('2023'!G31+'2023'!G46+'2023'!G61+'2023'!G76+'2023'!G91+'2023'!G106+'2023'!G121+'2023'!G136+'2023'!G151+'2023'!G166),IF('2025'!G196="",('2023'!G31+'2023'!G46+'2023'!G61+'2023'!G76+'2023'!G91+'2023'!G106+'2023'!G121+'2023'!G136+'2023'!G151+'2023'!G166+'2023'!G181),'2023'!G31+'2023'!G46+'2023'!G61+'2023'!G76+'2023'!G91+'2023'!G106+'2023'!G121+'2023'!G136+'2023'!G151+'2023'!G166+'2023'!G181+'2023'!G196)))))))))))</f>
        <v>66514</v>
      </c>
      <c r="H16" s="9"/>
      <c r="I16" s="9">
        <f>IF('2025'!I46="",'2023'!I31,IF('2025'!I61="",('2023'!I31+'2023'!I46),IF('2025'!I76="",('2023'!I31+'2023'!I46+'2023'!I61),IF('2025'!I91="",('2023'!I31+'2023'!I46+'2023'!I61+'2023'!I76),IF('2025'!I106="",('2023'!I31+'2023'!I46+'2023'!I61+'2023'!I76+'2023'!I91),IF('2025'!I121="",('2023'!I31+'2023'!I46+'2023'!I61+'2023'!I76+'2023'!I91+'2023'!I106),IF('2025'!I136="",('2023'!I31+'2023'!I46+'2023'!I61+'2023'!I76+'2023'!I91+'2023'!I106+'2023'!I121),IF('2025'!I151="",('2023'!I31+'2023'!I46+'2023'!I61+'2023'!I76+'2023'!I91+'2023'!I106+'2023'!I121+'2023'!I136),IF('2025'!I166="",('2023'!I31+'2023'!I46+'2023'!I61+'2023'!I76+'2023'!I91+'2023'!I106+'2023'!I121+'2023'!I136+'2023'!I151),IF('2025'!I181="",('2023'!I31+'2023'!I46+'2023'!I61+'2023'!I76+'2023'!I91+'2023'!I106+'2023'!I121+'2023'!I136+'2023'!I151+'2023'!I166),IF('2025'!I196="",('2023'!I31+'2023'!I46+'2023'!I61+'2023'!I76+'2023'!I91+'2023'!I106+'2023'!I121+'2023'!I136+'2023'!I151+'2023'!I166+'2023'!I181),'2023'!I31+'2023'!I46+'2023'!I61+'2023'!I76+'2023'!I91+'2023'!I106+'2023'!I121+'2023'!I136+'2023'!I151+'2023'!I166+'2023'!I181+'2023'!I196)))))))))))</f>
        <v>56159</v>
      </c>
      <c r="J16" s="9">
        <f>IF('2025'!J46="",'2023'!J31,IF('2025'!J61="",('2023'!J31+'2023'!J46),IF('2025'!J76="",('2023'!J31+'2023'!J46+'2023'!J61),IF('2025'!J91="",('2023'!J31+'2023'!J46+'2023'!J61+'2023'!J76),IF('2025'!J106="",('2023'!J31+'2023'!J46+'2023'!J61+'2023'!J76+'2023'!J91),IF('2025'!J121="",('2023'!J31+'2023'!J46+'2023'!J61+'2023'!J76+'2023'!J91+'2023'!J106),IF('2025'!J136="",('2023'!J31+'2023'!J46+'2023'!J61+'2023'!J76+'2023'!J91+'2023'!J106+'2023'!J121),IF('2025'!J151="",('2023'!J31+'2023'!J46+'2023'!J61+'2023'!J76+'2023'!J91+'2023'!J106+'2023'!J121+'2023'!J136),IF('2025'!J166="",('2023'!J31+'2023'!J46+'2023'!J61+'2023'!J76+'2023'!J91+'2023'!J106+'2023'!J121+'2023'!J136+'2023'!J151),IF('2025'!J181="",('2023'!J31+'2023'!J46+'2023'!J61+'2023'!J76+'2023'!J91+'2023'!J106+'2023'!J121+'2023'!J136+'2023'!J151+'2023'!J166),IF('2025'!J196="",('2023'!J31+'2023'!J46+'2023'!J61+'2023'!J76+'2023'!J91+'2023'!J106+'2023'!J121+'2023'!J136+'2023'!J151+'2023'!J166+'2023'!J181),'2023'!J31+'2023'!J46+'2023'!J61+'2023'!J76+'2023'!J91+'2023'!J106+'2023'!J121+'2023'!J136+'2023'!J151+'2023'!J166+'2023'!J181+'2023'!J196)))))))))))</f>
        <v>10355</v>
      </c>
      <c r="K16" s="9"/>
      <c r="L16" s="9"/>
      <c r="M16" s="9">
        <f>IF('2025'!M46="",'2023'!M31,IF('2025'!M61="",('2023'!M31+'2023'!M46),IF('2025'!M76="",('2023'!M31+'2023'!M46+'2023'!M61),IF('2025'!M91="",('2023'!M31+'2023'!M46+'2023'!M61+'2023'!M76),IF('2025'!M106="",('2023'!M31+'2023'!M46+'2023'!M61+'2023'!M76+'2023'!M91),IF('2025'!M121="",('2023'!M31+'2023'!M46+'2023'!M61+'2023'!M76+'2023'!M91+'2023'!M106),IF('2025'!M136="",('2023'!M31+'2023'!M46+'2023'!M61+'2023'!M76+'2023'!M91+'2023'!M106+'2023'!M121),IF('2025'!M151="",('2023'!M31+'2023'!M46+'2023'!M61+'2023'!M76+'2023'!M91+'2023'!M106+'2023'!M121+'2023'!M136),IF('2025'!M166="",('2023'!M31+'2023'!M46+'2023'!M61+'2023'!M76+'2023'!M91+'2023'!M106+'2023'!M121+'2023'!M136+'2023'!M151),IF('2025'!M181="",('2023'!M31+'2023'!M46+'2023'!M61+'2023'!M76+'2023'!M91+'2023'!M106+'2023'!M121+'2023'!M136+'2023'!M151+'2023'!M166),IF('2025'!M196="",('2023'!M31+'2023'!M46+'2023'!M61+'2023'!M76+'2023'!M91+'2023'!M106+'2023'!M121+'2023'!M136+'2023'!M151+'2023'!M166+'2023'!M181),'2023'!M31+'2023'!M46+'2023'!M61+'2023'!M76+'2023'!M91+'2023'!M106+'2023'!M121+'2023'!M136+'2023'!M151+'2023'!M166+'2023'!M181+'2023'!M196)))))))))))</f>
        <v>228624</v>
      </c>
      <c r="N16" s="9"/>
      <c r="O16" s="9">
        <f>IF('2025'!O46="",'2023'!O31,IF('2025'!O61="",('2023'!O31+'2023'!O46),IF('2025'!O76="",('2023'!O31+'2023'!O46+'2023'!O61),IF('2025'!O91="",('2023'!O31+'2023'!O46+'2023'!O61+'2023'!O76),IF('2025'!O106="",('2023'!O31+'2023'!O46+'2023'!O61+'2023'!O76+'2023'!O91),IF('2025'!O121="",('2023'!O31+'2023'!O46+'2023'!O61+'2023'!O76+'2023'!O91+'2023'!O106),IF('2025'!O136="",('2023'!O31+'2023'!O46+'2023'!O61+'2023'!O76+'2023'!O91+'2023'!O106+'2023'!O121),IF('2025'!O151="",('2023'!O31+'2023'!O46+'2023'!O61+'2023'!O76+'2023'!O91+'2023'!O106+'2023'!O121+'2023'!O136),IF('2025'!O166="",('2023'!O31+'2023'!O46+'2023'!O61+'2023'!O76+'2023'!O91+'2023'!O106+'2023'!O121+'2023'!O136+'2023'!O151),IF('2025'!O181="",('2023'!O31+'2023'!O46+'2023'!O61+'2023'!O76+'2023'!O91+'2023'!O106+'2023'!O121+'2023'!O136+'2023'!O151+'2023'!O166),IF('2025'!O196="",('2023'!O31+'2023'!O46+'2023'!O61+'2023'!O76+'2023'!O91+'2023'!O106+'2023'!O121+'2023'!O136+'2023'!O151+'2023'!O166+'2023'!O181),'2023'!O31+'2023'!O46+'2023'!O61+'2023'!O76+'2023'!O91+'2023'!O106+'2023'!O121+'2023'!O136+'2023'!O151+'2023'!O166+'2023'!O181+'2023'!O196)))))))))))</f>
        <v>205070</v>
      </c>
      <c r="P16" s="9">
        <f>IF('2025'!P46="",'2023'!P31,IF('2025'!P61="",('2023'!P31+'2023'!P46),IF('2025'!P76="",('2023'!P31+'2023'!P46+'2023'!P61),IF('2025'!P91="",('2023'!P31+'2023'!P46+'2023'!P61+'2023'!P76),IF('2025'!P106="",('2023'!P31+'2023'!P46+'2023'!P61+'2023'!P76+'2023'!P91),IF('2025'!P121="",('2023'!P31+'2023'!P46+'2023'!P61+'2023'!P76+'2023'!P91+'2023'!P106),IF('2025'!P136="",('2023'!P31+'2023'!P46+'2023'!P61+'2023'!P76+'2023'!P91+'2023'!P106+'2023'!P121),IF('2025'!P151="",('2023'!P31+'2023'!P46+'2023'!P61+'2023'!P76+'2023'!P91+'2023'!P106+'2023'!P121+'2023'!P136),IF('2025'!P166="",('2023'!P31+'2023'!P46+'2023'!P61+'2023'!P76+'2023'!P91+'2023'!P106+'2023'!P121+'2023'!P136+'2023'!P151),IF('2025'!P181="",('2023'!P31+'2023'!P46+'2023'!P61+'2023'!P76+'2023'!P91+'2023'!P106+'2023'!P121+'2023'!P136+'2023'!P151+'2023'!P166),IF('2025'!P196="",('2023'!P31+'2023'!P46+'2023'!P61+'2023'!P76+'2023'!P91+'2023'!P106+'2023'!P121+'2023'!P136+'2023'!P151+'2023'!P166+'2023'!P181),'2023'!P31+'2023'!P46+'2023'!P61+'2023'!P76+'2023'!P91+'2023'!P106+'2023'!P121+'2023'!P136+'2023'!P151+'2023'!P166+'2023'!P181+'2023'!P196)))))))))))</f>
        <v>23554</v>
      </c>
      <c r="Q16" s="14"/>
      <c r="R16" s="14"/>
      <c r="S16" s="14">
        <f t="shared" si="0"/>
        <v>3.4372312595844483</v>
      </c>
      <c r="T16" s="39"/>
      <c r="U16" s="39"/>
    </row>
    <row r="17" spans="1:20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>IF('2025'!G47="",'2023'!G32,IF('2025'!G62="",('2023'!G32+'2023'!G47),IF('2025'!G77="",('2023'!G32+'2023'!G47+'2023'!G62),IF('2025'!G92="",('2023'!G32+'2023'!G47+'2023'!G62+'2023'!G77),IF('2025'!G107="",('2023'!G32+'2023'!G47+'2023'!G62+'2023'!G77+'2023'!G92),IF('2025'!G122="",('2023'!G32+'2023'!G47+'2023'!G62+'2023'!G77+'2023'!G92+'2023'!G107),IF('2025'!G137="",('2023'!G32+'2023'!G47+'2023'!G62+'2023'!G77+'2023'!G92+'2023'!G107+'2023'!G122),IF('2025'!G152="",('2023'!G32+'2023'!G47+'2023'!G62+'2023'!G77+'2023'!G92+'2023'!G107+'2023'!G122+'2023'!G137),IF('2025'!G167="",('2023'!G32+'2023'!G47+'2023'!G62+'2023'!G77+'2023'!G92+'2023'!G107+'2023'!G122+'2023'!G137+'2023'!G152),IF('2025'!G182="",('2023'!G32+'2023'!G47+'2023'!G62+'2023'!G77+'2023'!G92+'2023'!G107+'2023'!G122+'2023'!G137+'2023'!G152+'2023'!G167),IF('2025'!G197="",('2023'!G32+'2023'!G47+'2023'!G62+'2023'!G77+'2023'!G92+'2023'!G107+'2023'!G122+'2023'!G137+'2023'!G152+'2023'!G167+'2023'!G182),'2023'!G32+'2023'!G47+'2023'!G62+'2023'!G77+'2023'!G92+'2023'!G107+'2023'!G122+'2023'!G137+'2023'!G152+'2023'!G167+'2023'!G182+'2023'!G197)))))))))))</f>
        <v>157917</v>
      </c>
      <c r="H17" s="9"/>
      <c r="I17" s="9">
        <f>IF('2025'!I47="",'2023'!I32,IF('2025'!I62="",('2023'!I32+'2023'!I47),IF('2025'!I77="",('2023'!I32+'2023'!I47+'2023'!I62),IF('2025'!I92="",('2023'!I32+'2023'!I47+'2023'!I62+'2023'!I77),IF('2025'!I107="",('2023'!I32+'2023'!I47+'2023'!I62+'2023'!I77+'2023'!I92),IF('2025'!I122="",('2023'!I32+'2023'!I47+'2023'!I62+'2023'!I77+'2023'!I92+'2023'!I107),IF('2025'!I137="",('2023'!I32+'2023'!I47+'2023'!I62+'2023'!I77+'2023'!I92+'2023'!I107+'2023'!I122),IF('2025'!I152="",('2023'!I32+'2023'!I47+'2023'!I62+'2023'!I77+'2023'!I92+'2023'!I107+'2023'!I122+'2023'!I137),IF('2025'!I167="",('2023'!I32+'2023'!I47+'2023'!I62+'2023'!I77+'2023'!I92+'2023'!I107+'2023'!I122+'2023'!I137+'2023'!I152),IF('2025'!I182="",('2023'!I32+'2023'!I47+'2023'!I62+'2023'!I77+'2023'!I92+'2023'!I107+'2023'!I122+'2023'!I137+'2023'!I152+'2023'!I167),IF('2025'!I197="",('2023'!I32+'2023'!I47+'2023'!I62+'2023'!I77+'2023'!I92+'2023'!I107+'2023'!I122+'2023'!I137+'2023'!I152+'2023'!I167+'2023'!I182),'2023'!I32+'2023'!I47+'2023'!I62+'2023'!I77+'2023'!I92+'2023'!I107+'2023'!I122+'2023'!I137+'2023'!I152+'2023'!I167+'2023'!I182+'2023'!I197)))))))))))</f>
        <v>140473</v>
      </c>
      <c r="J17" s="9">
        <f>IF('2025'!J47="",'2023'!J32,IF('2025'!J62="",('2023'!J32+'2023'!J47),IF('2025'!J77="",('2023'!J32+'2023'!J47+'2023'!J62),IF('2025'!J92="",('2023'!J32+'2023'!J47+'2023'!J62+'2023'!J77),IF('2025'!J107="",('2023'!J32+'2023'!J47+'2023'!J62+'2023'!J77+'2023'!J92),IF('2025'!J122="",('2023'!J32+'2023'!J47+'2023'!J62+'2023'!J77+'2023'!J92+'2023'!J107),IF('2025'!J137="",('2023'!J32+'2023'!J47+'2023'!J62+'2023'!J77+'2023'!J92+'2023'!J107+'2023'!J122),IF('2025'!J152="",('2023'!J32+'2023'!J47+'2023'!J62+'2023'!J77+'2023'!J92+'2023'!J107+'2023'!J122+'2023'!J137),IF('2025'!J167="",('2023'!J32+'2023'!J47+'2023'!J62+'2023'!J77+'2023'!J92+'2023'!J107+'2023'!J122+'2023'!J137+'2023'!J152),IF('2025'!J182="",('2023'!J32+'2023'!J47+'2023'!J62+'2023'!J77+'2023'!J92+'2023'!J107+'2023'!J122+'2023'!J137+'2023'!J152+'2023'!J167),IF('2025'!J197="",('2023'!J32+'2023'!J47+'2023'!J62+'2023'!J77+'2023'!J92+'2023'!J107+'2023'!J122+'2023'!J137+'2023'!J152+'2023'!J167+'2023'!J182),'2023'!J32+'2023'!J47+'2023'!J62+'2023'!J77+'2023'!J92+'2023'!J107+'2023'!J122+'2023'!J137+'2023'!J152+'2023'!J167+'2023'!J182+'2023'!J197)))))))))))</f>
        <v>17444</v>
      </c>
      <c r="K17" s="9"/>
      <c r="L17" s="9"/>
      <c r="M17" s="9">
        <f>IF('2025'!M47="",'2023'!M32,IF('2025'!M62="",('2023'!M32+'2023'!M47),IF('2025'!M77="",('2023'!M32+'2023'!M47+'2023'!M62),IF('2025'!M92="",('2023'!M32+'2023'!M47+'2023'!M62+'2023'!M77),IF('2025'!M107="",('2023'!M32+'2023'!M47+'2023'!M62+'2023'!M77+'2023'!M92),IF('2025'!M122="",('2023'!M32+'2023'!M47+'2023'!M62+'2023'!M77+'2023'!M92+'2023'!M107),IF('2025'!M137="",('2023'!M32+'2023'!M47+'2023'!M62+'2023'!M77+'2023'!M92+'2023'!M107+'2023'!M122),IF('2025'!M152="",('2023'!M32+'2023'!M47+'2023'!M62+'2023'!M77+'2023'!M92+'2023'!M107+'2023'!M122+'2023'!M137),IF('2025'!M167="",('2023'!M32+'2023'!M47+'2023'!M62+'2023'!M77+'2023'!M92+'2023'!M107+'2023'!M122+'2023'!M137+'2023'!M152),IF('2025'!M182="",('2023'!M32+'2023'!M47+'2023'!M62+'2023'!M77+'2023'!M92+'2023'!M107+'2023'!M122+'2023'!M137+'2023'!M152+'2023'!M167),IF('2025'!M197="",('2023'!M32+'2023'!M47+'2023'!M62+'2023'!M77+'2023'!M92+'2023'!M107+'2023'!M122+'2023'!M137+'2023'!M152+'2023'!M167+'2023'!M182),'2023'!M32+'2023'!M47+'2023'!M62+'2023'!M77+'2023'!M92+'2023'!M107+'2023'!M122+'2023'!M137+'2023'!M152+'2023'!M167+'2023'!M182+'2023'!M197)))))))))))</f>
        <v>432969</v>
      </c>
      <c r="N17" s="9"/>
      <c r="O17" s="9">
        <f>IF('2025'!O47="",'2023'!O32,IF('2025'!O62="",('2023'!O32+'2023'!O47),IF('2025'!O77="",('2023'!O32+'2023'!O47+'2023'!O62),IF('2025'!O92="",('2023'!O32+'2023'!O47+'2023'!O62+'2023'!O77),IF('2025'!O107="",('2023'!O32+'2023'!O47+'2023'!O62+'2023'!O77+'2023'!O92),IF('2025'!O122="",('2023'!O32+'2023'!O47+'2023'!O62+'2023'!O77+'2023'!O92+'2023'!O107),IF('2025'!O137="",('2023'!O32+'2023'!O47+'2023'!O62+'2023'!O77+'2023'!O92+'2023'!O107+'2023'!O122),IF('2025'!O152="",('2023'!O32+'2023'!O47+'2023'!O62+'2023'!O77+'2023'!O92+'2023'!O107+'2023'!O122+'2023'!O137),IF('2025'!O167="",('2023'!O32+'2023'!O47+'2023'!O62+'2023'!O77+'2023'!O92+'2023'!O107+'2023'!O122+'2023'!O137+'2023'!O152),IF('2025'!O182="",('2023'!O32+'2023'!O47+'2023'!O62+'2023'!O77+'2023'!O92+'2023'!O107+'2023'!O122+'2023'!O137+'2023'!O152+'2023'!O167),IF('2025'!O197="",('2023'!O32+'2023'!O47+'2023'!O62+'2023'!O77+'2023'!O92+'2023'!O107+'2023'!O122+'2023'!O137+'2023'!O152+'2023'!O167+'2023'!O182),'2023'!O32+'2023'!O47+'2023'!O62+'2023'!O77+'2023'!O92+'2023'!O107+'2023'!O122+'2023'!O137+'2023'!O152+'2023'!O167+'2023'!O182+'2023'!O197)))))))))))</f>
        <v>393938</v>
      </c>
      <c r="P17" s="9">
        <f>IF('2025'!P47="",'2023'!P32,IF('2025'!P62="",('2023'!P32+'2023'!P47),IF('2025'!P77="",('2023'!P32+'2023'!P47+'2023'!P62),IF('2025'!P92="",('2023'!P32+'2023'!P47+'2023'!P62+'2023'!P77),IF('2025'!P107="",('2023'!P32+'2023'!P47+'2023'!P62+'2023'!P77+'2023'!P92),IF('2025'!P122="",('2023'!P32+'2023'!P47+'2023'!P62+'2023'!P77+'2023'!P92+'2023'!P107),IF('2025'!P137="",('2023'!P32+'2023'!P47+'2023'!P62+'2023'!P77+'2023'!P92+'2023'!P107+'2023'!P122),IF('2025'!P152="",('2023'!P32+'2023'!P47+'2023'!P62+'2023'!P77+'2023'!P92+'2023'!P107+'2023'!P122+'2023'!P137),IF('2025'!P167="",('2023'!P32+'2023'!P47+'2023'!P62+'2023'!P77+'2023'!P92+'2023'!P107+'2023'!P122+'2023'!P137+'2023'!P152),IF('2025'!P182="",('2023'!P32+'2023'!P47+'2023'!P62+'2023'!P77+'2023'!P92+'2023'!P107+'2023'!P122+'2023'!P137+'2023'!P152+'2023'!P167),IF('2025'!P197="",('2023'!P32+'2023'!P47+'2023'!P62+'2023'!P77+'2023'!P92+'2023'!P107+'2023'!P122+'2023'!P137+'2023'!P152+'2023'!P167+'2023'!P182),'2023'!P32+'2023'!P47+'2023'!P62+'2023'!P77+'2023'!P92+'2023'!P107+'2023'!P122+'2023'!P137+'2023'!P152+'2023'!P167+'2023'!P182+'2023'!P197)))))))))))</f>
        <v>39031</v>
      </c>
      <c r="Q17" s="23"/>
      <c r="R17" s="23"/>
      <c r="S17" s="23">
        <v>3.5</v>
      </c>
    </row>
    <row r="18" spans="1:20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>IF('2025'!G48="",'2023'!G33,IF('2025'!G63="",('2023'!G33+'2023'!G48),IF('2025'!G78="",('2023'!G33+'2023'!G48+'2023'!G63),IF('2025'!G93="",('2023'!G33+'2023'!G48+'2023'!G63+'2023'!G78),IF('2025'!G108="",('2023'!G33+'2023'!G48+'2023'!G63+'2023'!G78+'2023'!G93),IF('2025'!G123="",('2023'!G33+'2023'!G48+'2023'!G63+'2023'!G78+'2023'!G93+'2023'!G108),IF('2025'!G138="",('2023'!G33+'2023'!G48+'2023'!G63+'2023'!G78+'2023'!G93+'2023'!G108+'2023'!G123),IF('2025'!G153="",('2023'!G33+'2023'!G48+'2023'!G63+'2023'!G78+'2023'!G93+'2023'!G108+'2023'!G123+'2023'!G138),IF('2025'!G168="",('2023'!G33+'2023'!G48+'2023'!G63+'2023'!G78+'2023'!G93+'2023'!G108+'2023'!G123+'2023'!G138+'2023'!G153),IF('2025'!G183="",('2023'!G33+'2023'!G48+'2023'!G63+'2023'!G78+'2023'!G93+'2023'!G108+'2023'!G123+'2023'!G138+'2023'!G153+'2023'!G168),IF('2025'!G198="",('2023'!G33+'2023'!G48+'2023'!G63+'2023'!G78+'2023'!G93+'2023'!G108+'2023'!G123+'2023'!G138+'2023'!G153+'2023'!G168+'2023'!G183),'2023'!G33+'2023'!G48+'2023'!G63+'2023'!G78+'2023'!G93+'2023'!G108+'2023'!G123+'2023'!G138+'2023'!G153+'2023'!G168+'2023'!G183+'2023'!G198)))))))))))</f>
        <v>111693</v>
      </c>
      <c r="H18" s="9"/>
      <c r="I18" s="9">
        <f>IF('2025'!I48="",'2023'!I33,IF('2025'!I63="",('2023'!I33+'2023'!I48),IF('2025'!I78="",('2023'!I33+'2023'!I48+'2023'!I63),IF('2025'!I93="",('2023'!I33+'2023'!I48+'2023'!I63+'2023'!I78),IF('2025'!I108="",('2023'!I33+'2023'!I48+'2023'!I63+'2023'!I78+'2023'!I93),IF('2025'!I123="",('2023'!I33+'2023'!I48+'2023'!I63+'2023'!I78+'2023'!I93+'2023'!I108),IF('2025'!I138="",('2023'!I33+'2023'!I48+'2023'!I63+'2023'!I78+'2023'!I93+'2023'!I108+'2023'!I123),IF('2025'!I153="",('2023'!I33+'2023'!I48+'2023'!I63+'2023'!I78+'2023'!I93+'2023'!I108+'2023'!I123+'2023'!I138),IF('2025'!I168="",('2023'!I33+'2023'!I48+'2023'!I63+'2023'!I78+'2023'!I93+'2023'!I108+'2023'!I123+'2023'!I138+'2023'!I153),IF('2025'!I183="",('2023'!I33+'2023'!I48+'2023'!I63+'2023'!I78+'2023'!I93+'2023'!I108+'2023'!I123+'2023'!I138+'2023'!I153+'2023'!I168),IF('2025'!I198="",('2023'!I33+'2023'!I48+'2023'!I63+'2023'!I78+'2023'!I93+'2023'!I108+'2023'!I123+'2023'!I138+'2023'!I153+'2023'!I168+'2023'!I183),'2023'!I33+'2023'!I48+'2023'!I63+'2023'!I78+'2023'!I93+'2023'!I108+'2023'!I123+'2023'!I138+'2023'!I153+'2023'!I168+'2023'!I183+'2023'!I198)))))))))))</f>
        <v>96414</v>
      </c>
      <c r="J18" s="9">
        <f>IF('2025'!J48="",'2023'!J33,IF('2025'!J63="",('2023'!J33+'2023'!J48),IF('2025'!J78="",('2023'!J33+'2023'!J48+'2023'!J63),IF('2025'!J93="",('2023'!J33+'2023'!J48+'2023'!J63+'2023'!J78),IF('2025'!J108="",('2023'!J33+'2023'!J48+'2023'!J63+'2023'!J78+'2023'!J93),IF('2025'!J123="",('2023'!J33+'2023'!J48+'2023'!J63+'2023'!J78+'2023'!J93+'2023'!J108),IF('2025'!J138="",('2023'!J33+'2023'!J48+'2023'!J63+'2023'!J78+'2023'!J93+'2023'!J108+'2023'!J123),IF('2025'!J153="",('2023'!J33+'2023'!J48+'2023'!J63+'2023'!J78+'2023'!J93+'2023'!J108+'2023'!J123+'2023'!J138),IF('2025'!J168="",('2023'!J33+'2023'!J48+'2023'!J63+'2023'!J78+'2023'!J93+'2023'!J108+'2023'!J123+'2023'!J138+'2023'!J153),IF('2025'!J183="",('2023'!J33+'2023'!J48+'2023'!J63+'2023'!J78+'2023'!J93+'2023'!J108+'2023'!J123+'2023'!J138+'2023'!J153+'2023'!J168),IF('2025'!J198="",('2023'!J33+'2023'!J48+'2023'!J63+'2023'!J78+'2023'!J93+'2023'!J108+'2023'!J123+'2023'!J138+'2023'!J153+'2023'!J168+'2023'!J183),'2023'!J33+'2023'!J48+'2023'!J63+'2023'!J78+'2023'!J93+'2023'!J108+'2023'!J123+'2023'!J138+'2023'!J153+'2023'!J168+'2023'!J183+'2023'!J198)))))))))))</f>
        <v>15279</v>
      </c>
      <c r="K18" s="9"/>
      <c r="L18" s="9"/>
      <c r="M18" s="9">
        <f>IF('2025'!M48="",'2023'!M33,IF('2025'!M63="",('2023'!M33+'2023'!M48),IF('2025'!M78="",('2023'!M33+'2023'!M48+'2023'!M63),IF('2025'!M93="",('2023'!M33+'2023'!M48+'2023'!M63+'2023'!M78),IF('2025'!M108="",('2023'!M33+'2023'!M48+'2023'!M63+'2023'!M78+'2023'!M93),IF('2025'!M123="",('2023'!M33+'2023'!M48+'2023'!M63+'2023'!M78+'2023'!M93+'2023'!M108),IF('2025'!M138="",('2023'!M33+'2023'!M48+'2023'!M63+'2023'!M78+'2023'!M93+'2023'!M108+'2023'!M123),IF('2025'!M153="",('2023'!M33+'2023'!M48+'2023'!M63+'2023'!M78+'2023'!M93+'2023'!M108+'2023'!M123+'2023'!M138),IF('2025'!M168="",('2023'!M33+'2023'!M48+'2023'!M63+'2023'!M78+'2023'!M93+'2023'!M108+'2023'!M123+'2023'!M138+'2023'!M153),IF('2025'!M183="",('2023'!M33+'2023'!M48+'2023'!M63+'2023'!M78+'2023'!M93+'2023'!M108+'2023'!M123+'2023'!M138+'2023'!M153+'2023'!M168),IF('2025'!M198="",('2023'!M33+'2023'!M48+'2023'!M63+'2023'!M78+'2023'!M93+'2023'!M108+'2023'!M123+'2023'!M138+'2023'!M153+'2023'!M168+'2023'!M183),'2023'!M33+'2023'!M48+'2023'!M63+'2023'!M78+'2023'!M93+'2023'!M108+'2023'!M123+'2023'!M138+'2023'!M153+'2023'!M168+'2023'!M183+'2023'!M198)))))))))))</f>
        <v>259142</v>
      </c>
      <c r="N18" s="9"/>
      <c r="O18" s="9">
        <f>IF('2025'!O48="",'2023'!O33,IF('2025'!O63="",('2023'!O33+'2023'!O48),IF('2025'!O78="",('2023'!O33+'2023'!O48+'2023'!O63),IF('2025'!O93="",('2023'!O33+'2023'!O48+'2023'!O63+'2023'!O78),IF('2025'!O108="",('2023'!O33+'2023'!O48+'2023'!O63+'2023'!O78+'2023'!O93),IF('2025'!O123="",('2023'!O33+'2023'!O48+'2023'!O63+'2023'!O78+'2023'!O93+'2023'!O108),IF('2025'!O138="",('2023'!O33+'2023'!O48+'2023'!O63+'2023'!O78+'2023'!O93+'2023'!O108+'2023'!O123),IF('2025'!O153="",('2023'!O33+'2023'!O48+'2023'!O63+'2023'!O78+'2023'!O93+'2023'!O108+'2023'!O123+'2023'!O138),IF('2025'!O168="",('2023'!O33+'2023'!O48+'2023'!O63+'2023'!O78+'2023'!O93+'2023'!O108+'2023'!O123+'2023'!O138+'2023'!O153),IF('2025'!O183="",('2023'!O33+'2023'!O48+'2023'!O63+'2023'!O78+'2023'!O93+'2023'!O108+'2023'!O123+'2023'!O138+'2023'!O153+'2023'!O168),IF('2025'!O198="",('2023'!O33+'2023'!O48+'2023'!O63+'2023'!O78+'2023'!O93+'2023'!O108+'2023'!O123+'2023'!O138+'2023'!O153+'2023'!O168+'2023'!O183),'2023'!O33+'2023'!O48+'2023'!O63+'2023'!O78+'2023'!O93+'2023'!O108+'2023'!O123+'2023'!O138+'2023'!O153+'2023'!O168+'2023'!O183+'2023'!O198)))))))))))</f>
        <v>229466</v>
      </c>
      <c r="P18" s="9">
        <f>IF('2025'!P48="",'2023'!P33,IF('2025'!P63="",('2023'!P33+'2023'!P48),IF('2025'!P78="",('2023'!P33+'2023'!P48+'2023'!P63),IF('2025'!P93="",('2023'!P33+'2023'!P48+'2023'!P63+'2023'!P78),IF('2025'!P108="",('2023'!P33+'2023'!P48+'2023'!P63+'2023'!P78+'2023'!P93),IF('2025'!P123="",('2023'!P33+'2023'!P48+'2023'!P63+'2023'!P78+'2023'!P93+'2023'!P108),IF('2025'!P138="",('2023'!P33+'2023'!P48+'2023'!P63+'2023'!P78+'2023'!P93+'2023'!P108+'2023'!P123),IF('2025'!P153="",('2023'!P33+'2023'!P48+'2023'!P63+'2023'!P78+'2023'!P93+'2023'!P108+'2023'!P123+'2023'!P138),IF('2025'!P168="",('2023'!P33+'2023'!P48+'2023'!P63+'2023'!P78+'2023'!P93+'2023'!P108+'2023'!P123+'2023'!P138+'2023'!P153),IF('2025'!P183="",('2023'!P33+'2023'!P48+'2023'!P63+'2023'!P78+'2023'!P93+'2023'!P108+'2023'!P123+'2023'!P138+'2023'!P153+'2023'!P168),IF('2025'!P198="",('2023'!P33+'2023'!P48+'2023'!P63+'2023'!P78+'2023'!P93+'2023'!P108+'2023'!P123+'2023'!P138+'2023'!P153+'2023'!P168+'2023'!P183),'2023'!P33+'2023'!P48+'2023'!P63+'2023'!P78+'2023'!P93+'2023'!P108+'2023'!P123+'2023'!P138+'2023'!P153+'2023'!P168+'2023'!P183+'2023'!P198)))))))))))</f>
        <v>29676</v>
      </c>
      <c r="Q18" s="14"/>
      <c r="R18" s="14"/>
      <c r="S18" s="14">
        <f t="shared" si="0"/>
        <v>2.320127492322706</v>
      </c>
    </row>
    <row r="19" spans="1:20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>IF('2025'!G49="",'2023'!G34,IF('2025'!G64="",('2023'!G34+'2023'!G49),IF('2025'!G79="",('2023'!G34+'2023'!G49+'2023'!G64),IF('2025'!G94="",('2023'!G34+'2023'!G49+'2023'!G64+'2023'!G79),IF('2025'!G109="",('2023'!G34+'2023'!G49+'2023'!G64+'2023'!G79+'2023'!G94),IF('2025'!G124="",('2023'!G34+'2023'!G49+'2023'!G64+'2023'!G79+'2023'!G94+'2023'!G109),IF('2025'!G139="",('2023'!G34+'2023'!G49+'2023'!G64+'2023'!G79+'2023'!G94+'2023'!G109+'2023'!G124),IF('2025'!G154="",('2023'!G34+'2023'!G49+'2023'!G64+'2023'!G79+'2023'!G94+'2023'!G109+'2023'!G124+'2023'!G139),IF('2025'!G169="",('2023'!G34+'2023'!G49+'2023'!G64+'2023'!G79+'2023'!G94+'2023'!G109+'2023'!G124+'2023'!G139+'2023'!G154),IF('2025'!G184="",('2023'!G34+'2023'!G49+'2023'!G64+'2023'!G79+'2023'!G94+'2023'!G109+'2023'!G124+'2023'!G139+'2023'!G154+'2023'!G169),IF('2025'!G199="",('2023'!G34+'2023'!G49+'2023'!G64+'2023'!G79+'2023'!G94+'2023'!G109+'2023'!G124+'2023'!G139+'2023'!G154+'2023'!G169+'2023'!G184),'2023'!G34+'2023'!G49+'2023'!G64+'2023'!G79+'2023'!G94+'2023'!G109+'2023'!G124+'2023'!G139+'2023'!G154+'2023'!G169+'2023'!G184+'2023'!G199)))))))))))</f>
        <v>396749</v>
      </c>
      <c r="H19" s="9"/>
      <c r="I19" s="9">
        <f>IF('2025'!I49="",'2023'!I34,IF('2025'!I64="",('2023'!I34+'2023'!I49),IF('2025'!I79="",('2023'!I34+'2023'!I49+'2023'!I64),IF('2025'!I94="",('2023'!I34+'2023'!I49+'2023'!I64+'2023'!I79),IF('2025'!I109="",('2023'!I34+'2023'!I49+'2023'!I64+'2023'!I79+'2023'!I94),IF('2025'!I124="",('2023'!I34+'2023'!I49+'2023'!I64+'2023'!I79+'2023'!I94+'2023'!I109),IF('2025'!I139="",('2023'!I34+'2023'!I49+'2023'!I64+'2023'!I79+'2023'!I94+'2023'!I109+'2023'!I124),IF('2025'!I154="",('2023'!I34+'2023'!I49+'2023'!I64+'2023'!I79+'2023'!I94+'2023'!I109+'2023'!I124+'2023'!I139),IF('2025'!I169="",('2023'!I34+'2023'!I49+'2023'!I64+'2023'!I79+'2023'!I94+'2023'!I109+'2023'!I124+'2023'!I139+'2023'!I154),IF('2025'!I184="",('2023'!I34+'2023'!I49+'2023'!I64+'2023'!I79+'2023'!I94+'2023'!I109+'2023'!I124+'2023'!I139+'2023'!I154+'2023'!I169),IF('2025'!I199="",('2023'!I34+'2023'!I49+'2023'!I64+'2023'!I79+'2023'!I94+'2023'!I109+'2023'!I124+'2023'!I139+'2023'!I154+'2023'!I169+'2023'!I184),'2023'!I34+'2023'!I49+'2023'!I64+'2023'!I79+'2023'!I94+'2023'!I109+'2023'!I124+'2023'!I139+'2023'!I154+'2023'!I169+'2023'!I184+'2023'!I199)))))))))))</f>
        <v>340896</v>
      </c>
      <c r="J19" s="9">
        <f>IF('2025'!J49="",'2023'!J34,IF('2025'!J64="",('2023'!J34+'2023'!J49),IF('2025'!J79="",('2023'!J34+'2023'!J49+'2023'!J64),IF('2025'!J94="",('2023'!J34+'2023'!J49+'2023'!J64+'2023'!J79),IF('2025'!J109="",('2023'!J34+'2023'!J49+'2023'!J64+'2023'!J79+'2023'!J94),IF('2025'!J124="",('2023'!J34+'2023'!J49+'2023'!J64+'2023'!J79+'2023'!J94+'2023'!J109),IF('2025'!J139="",('2023'!J34+'2023'!J49+'2023'!J64+'2023'!J79+'2023'!J94+'2023'!J109+'2023'!J124),IF('2025'!J154="",('2023'!J34+'2023'!J49+'2023'!J64+'2023'!J79+'2023'!J94+'2023'!J109+'2023'!J124+'2023'!J139),IF('2025'!J169="",('2023'!J34+'2023'!J49+'2023'!J64+'2023'!J79+'2023'!J94+'2023'!J109+'2023'!J124+'2023'!J139+'2023'!J154),IF('2025'!J184="",('2023'!J34+'2023'!J49+'2023'!J64+'2023'!J79+'2023'!J94+'2023'!J109+'2023'!J124+'2023'!J139+'2023'!J154+'2023'!J169),IF('2025'!J199="",('2023'!J34+'2023'!J49+'2023'!J64+'2023'!J79+'2023'!J94+'2023'!J109+'2023'!J124+'2023'!J139+'2023'!J154+'2023'!J169+'2023'!J184),'2023'!J34+'2023'!J49+'2023'!J64+'2023'!J79+'2023'!J94+'2023'!J109+'2023'!J124+'2023'!J139+'2023'!J154+'2023'!J169+'2023'!J184+'2023'!J199)))))))))))</f>
        <v>55853</v>
      </c>
      <c r="K19" s="9"/>
      <c r="L19" s="9"/>
      <c r="M19" s="9">
        <f>IF('2025'!M49="",'2023'!M34,IF('2025'!M64="",('2023'!M34+'2023'!M49),IF('2025'!M79="",('2023'!M34+'2023'!M49+'2023'!M64),IF('2025'!M94="",('2023'!M34+'2023'!M49+'2023'!M64+'2023'!M79),IF('2025'!M109="",('2023'!M34+'2023'!M49+'2023'!M64+'2023'!M79+'2023'!M94),IF('2025'!M124="",('2023'!M34+'2023'!M49+'2023'!M64+'2023'!M79+'2023'!M94+'2023'!M109),IF('2025'!M139="",('2023'!M34+'2023'!M49+'2023'!M64+'2023'!M79+'2023'!M94+'2023'!M109+'2023'!M124),IF('2025'!M154="",('2023'!M34+'2023'!M49+'2023'!M64+'2023'!M79+'2023'!M94+'2023'!M109+'2023'!M124+'2023'!M139),IF('2025'!M169="",('2023'!M34+'2023'!M49+'2023'!M64+'2023'!M79+'2023'!M94+'2023'!M109+'2023'!M124+'2023'!M139+'2023'!M154),IF('2025'!M184="",('2023'!M34+'2023'!M49+'2023'!M64+'2023'!M79+'2023'!M94+'2023'!M109+'2023'!M124+'2023'!M139+'2023'!M154+'2023'!M169),IF('2025'!M199="",('2023'!M34+'2023'!M49+'2023'!M64+'2023'!M79+'2023'!M94+'2023'!M109+'2023'!M124+'2023'!M139+'2023'!M154+'2023'!M169+'2023'!M184),'2023'!M34+'2023'!M49+'2023'!M64+'2023'!M79+'2023'!M94+'2023'!M109+'2023'!M124+'2023'!M139+'2023'!M154+'2023'!M169+'2023'!M184+'2023'!M199)))))))))))</f>
        <v>812031</v>
      </c>
      <c r="N19" s="9"/>
      <c r="O19" s="9">
        <f>IF('2025'!O49="",'2023'!O34,IF('2025'!O64="",('2023'!O34+'2023'!O49),IF('2025'!O79="",('2023'!O34+'2023'!O49+'2023'!O64),IF('2025'!O94="",('2023'!O34+'2023'!O49+'2023'!O64+'2023'!O79),IF('2025'!O109="",('2023'!O34+'2023'!O49+'2023'!O64+'2023'!O79+'2023'!O94),IF('2025'!O124="",('2023'!O34+'2023'!O49+'2023'!O64+'2023'!O79+'2023'!O94+'2023'!O109),IF('2025'!O139="",('2023'!O34+'2023'!O49+'2023'!O64+'2023'!O79+'2023'!O94+'2023'!O109+'2023'!O124),IF('2025'!O154="",('2023'!O34+'2023'!O49+'2023'!O64+'2023'!O79+'2023'!O94+'2023'!O109+'2023'!O124+'2023'!O139),IF('2025'!O169="",('2023'!O34+'2023'!O49+'2023'!O64+'2023'!O79+'2023'!O94+'2023'!O109+'2023'!O124+'2023'!O139+'2023'!O154),IF('2025'!O184="",('2023'!O34+'2023'!O49+'2023'!O64+'2023'!O79+'2023'!O94+'2023'!O109+'2023'!O124+'2023'!O139+'2023'!O154+'2023'!O169),IF('2025'!O199="",('2023'!O34+'2023'!O49+'2023'!O64+'2023'!O79+'2023'!O94+'2023'!O109+'2023'!O124+'2023'!O139+'2023'!O154+'2023'!O169+'2023'!O184),'2023'!O34+'2023'!O49+'2023'!O64+'2023'!O79+'2023'!O94+'2023'!O109+'2023'!O124+'2023'!O139+'2023'!O154+'2023'!O169+'2023'!O184+'2023'!O199)))))))))))</f>
        <v>685568</v>
      </c>
      <c r="P19" s="9">
        <f>IF('2025'!P49="",'2023'!P34,IF('2025'!P64="",('2023'!P34+'2023'!P49),IF('2025'!P79="",('2023'!P34+'2023'!P49+'2023'!P64),IF('2025'!P94="",('2023'!P34+'2023'!P49+'2023'!P64+'2023'!P79),IF('2025'!P109="",('2023'!P34+'2023'!P49+'2023'!P64+'2023'!P79+'2023'!P94),IF('2025'!P124="",('2023'!P34+'2023'!P49+'2023'!P64+'2023'!P79+'2023'!P94+'2023'!P109),IF('2025'!P139="",('2023'!P34+'2023'!P49+'2023'!P64+'2023'!P79+'2023'!P94+'2023'!P109+'2023'!P124),IF('2025'!P154="",('2023'!P34+'2023'!P49+'2023'!P64+'2023'!P79+'2023'!P94+'2023'!P109+'2023'!P124+'2023'!P139),IF('2025'!P169="",('2023'!P34+'2023'!P49+'2023'!P64+'2023'!P79+'2023'!P94+'2023'!P109+'2023'!P124+'2023'!P139+'2023'!P154),IF('2025'!P184="",('2023'!P34+'2023'!P49+'2023'!P64+'2023'!P79+'2023'!P94+'2023'!P109+'2023'!P124+'2023'!P139+'2023'!P154+'2023'!P169),IF('2025'!P199="",('2023'!P34+'2023'!P49+'2023'!P64+'2023'!P79+'2023'!P94+'2023'!P109+'2023'!P124+'2023'!P139+'2023'!P154+'2023'!P169+'2023'!P184),'2023'!P34+'2023'!P49+'2023'!P64+'2023'!P79+'2023'!P94+'2023'!P109+'2023'!P124+'2023'!P139+'2023'!P154+'2023'!P169+'2023'!P184+'2023'!P199)))))))))))</f>
        <v>126463</v>
      </c>
      <c r="Q19" s="14"/>
      <c r="R19" s="14"/>
      <c r="S19" s="14">
        <f t="shared" si="0"/>
        <v>2.0467121530237002</v>
      </c>
    </row>
    <row r="20" spans="1:20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>IF('2025'!G50="",'2023'!G35,IF('2025'!G65="",('2023'!G35+'2023'!G50),IF('2025'!G80="",('2023'!G35+'2023'!G50+'2023'!G65),IF('2025'!G95="",('2023'!G35+'2023'!G50+'2023'!G65+'2023'!G80),IF('2025'!G110="",('2023'!G35+'2023'!G50+'2023'!G65+'2023'!G80+'2023'!G95),IF('2025'!G125="",('2023'!G35+'2023'!G50+'2023'!G65+'2023'!G80+'2023'!G95+'2023'!G110),IF('2025'!G140="",('2023'!G35+'2023'!G50+'2023'!G65+'2023'!G80+'2023'!G95+'2023'!G110+'2023'!G125),IF('2025'!G155="",('2023'!G35+'2023'!G50+'2023'!G65+'2023'!G80+'2023'!G95+'2023'!G110+'2023'!G125+'2023'!G140),IF('2025'!G170="",('2023'!G35+'2023'!G50+'2023'!G65+'2023'!G80+'2023'!G95+'2023'!G110+'2023'!G125+'2023'!G140+'2023'!G155),IF('2025'!G185="",('2023'!G35+'2023'!G50+'2023'!G65+'2023'!G80+'2023'!G95+'2023'!G110+'2023'!G125+'2023'!G140+'2023'!G155+'2023'!G170),IF('2025'!G200="",('2023'!G35+'2023'!G50+'2023'!G65+'2023'!G80+'2023'!G95+'2023'!G110+'2023'!G125+'2023'!G140+'2023'!G155+'2023'!G170+'2023'!G185),'2023'!G35+'2023'!G50+'2023'!G65+'2023'!G80+'2023'!G95+'2023'!G110+'2023'!G125+'2023'!G140+'2023'!G155+'2023'!G170+'2023'!G185+'2023'!G200)))))))))))</f>
        <v>1279324</v>
      </c>
      <c r="H20" s="9"/>
      <c r="I20" s="9">
        <f>IF('2025'!I50="",'2023'!I35,IF('2025'!I65="",('2023'!I35+'2023'!I50),IF('2025'!I80="",('2023'!I35+'2023'!I50+'2023'!I65),IF('2025'!I95="",('2023'!I35+'2023'!I50+'2023'!I65+'2023'!I80),IF('2025'!I110="",('2023'!I35+'2023'!I50+'2023'!I65+'2023'!I80+'2023'!I95),IF('2025'!I125="",('2023'!I35+'2023'!I50+'2023'!I65+'2023'!I80+'2023'!I95+'2023'!I110),IF('2025'!I140="",('2023'!I35+'2023'!I50+'2023'!I65+'2023'!I80+'2023'!I95+'2023'!I110+'2023'!I125),IF('2025'!I155="",('2023'!I35+'2023'!I50+'2023'!I65+'2023'!I80+'2023'!I95+'2023'!I110+'2023'!I125+'2023'!I140),IF('2025'!I170="",('2023'!I35+'2023'!I50+'2023'!I65+'2023'!I80+'2023'!I95+'2023'!I110+'2023'!I125+'2023'!I140+'2023'!I155),IF('2025'!I185="",('2023'!I35+'2023'!I50+'2023'!I65+'2023'!I80+'2023'!I95+'2023'!I110+'2023'!I125+'2023'!I140+'2023'!I155+'2023'!I170),IF('2025'!I200="",('2023'!I35+'2023'!I50+'2023'!I65+'2023'!I80+'2023'!I95+'2023'!I110+'2023'!I125+'2023'!I140+'2023'!I155+'2023'!I170+'2023'!I185),'2023'!I35+'2023'!I50+'2023'!I65+'2023'!I80+'2023'!I95+'2023'!I110+'2023'!I125+'2023'!I140+'2023'!I155+'2023'!I170+'2023'!I185+'2023'!I200)))))))))))</f>
        <v>931250</v>
      </c>
      <c r="J20" s="9">
        <f>IF('2025'!J50="",'2023'!J35,IF('2025'!J65="",('2023'!J35+'2023'!J50),IF('2025'!J80="",('2023'!J35+'2023'!J50+'2023'!J65),IF('2025'!J95="",('2023'!J35+'2023'!J50+'2023'!J65+'2023'!J80),IF('2025'!J110="",('2023'!J35+'2023'!J50+'2023'!J65+'2023'!J80+'2023'!J95),IF('2025'!J125="",('2023'!J35+'2023'!J50+'2023'!J65+'2023'!J80+'2023'!J95+'2023'!J110),IF('2025'!J140="",('2023'!J35+'2023'!J50+'2023'!J65+'2023'!J80+'2023'!J95+'2023'!J110+'2023'!J125),IF('2025'!J155="",('2023'!J35+'2023'!J50+'2023'!J65+'2023'!J80+'2023'!J95+'2023'!J110+'2023'!J125+'2023'!J140),IF('2025'!J170="",('2023'!J35+'2023'!J50+'2023'!J65+'2023'!J80+'2023'!J95+'2023'!J110+'2023'!J125+'2023'!J140+'2023'!J155),IF('2025'!J185="",('2023'!J35+'2023'!J50+'2023'!J65+'2023'!J80+'2023'!J95+'2023'!J110+'2023'!J125+'2023'!J140+'2023'!J155+'2023'!J170),IF('2025'!J200="",('2023'!J35+'2023'!J50+'2023'!J65+'2023'!J80+'2023'!J95+'2023'!J110+'2023'!J125+'2023'!J140+'2023'!J155+'2023'!J170+'2023'!J185),'2023'!J35+'2023'!J50+'2023'!J65+'2023'!J80+'2023'!J95+'2023'!J110+'2023'!J125+'2023'!J140+'2023'!J155+'2023'!J170+'2023'!J185+'2023'!J200)))))))))))</f>
        <v>348074</v>
      </c>
      <c r="K20" s="9"/>
      <c r="L20" s="9"/>
      <c r="M20" s="9">
        <f>IF('2025'!M50="",'2023'!M35,IF('2025'!M65="",('2023'!M35+'2023'!M50),IF('2025'!M80="",('2023'!M35+'2023'!M50+'2023'!M65),IF('2025'!M95="",('2023'!M35+'2023'!M50+'2023'!M65+'2023'!M80),IF('2025'!M110="",('2023'!M35+'2023'!M50+'2023'!M65+'2023'!M80+'2023'!M95),IF('2025'!M125="",('2023'!M35+'2023'!M50+'2023'!M65+'2023'!M80+'2023'!M95+'2023'!M110),IF('2025'!M140="",('2023'!M35+'2023'!M50+'2023'!M65+'2023'!M80+'2023'!M95+'2023'!M110+'2023'!M125),IF('2025'!M155="",('2023'!M35+'2023'!M50+'2023'!M65+'2023'!M80+'2023'!M95+'2023'!M110+'2023'!M125+'2023'!M140),IF('2025'!M170="",('2023'!M35+'2023'!M50+'2023'!M65+'2023'!M80+'2023'!M95+'2023'!M110+'2023'!M125+'2023'!M140+'2023'!M155),IF('2025'!M185="",('2023'!M35+'2023'!M50+'2023'!M65+'2023'!M80+'2023'!M95+'2023'!M110+'2023'!M125+'2023'!M140+'2023'!M155+'2023'!M170),IF('2025'!M200="",('2023'!M35+'2023'!M50+'2023'!M65+'2023'!M80+'2023'!M95+'2023'!M110+'2023'!M125+'2023'!M140+'2023'!M155+'2023'!M170+'2023'!M185),'2023'!M35+'2023'!M50+'2023'!M65+'2023'!M80+'2023'!M95+'2023'!M110+'2023'!M125+'2023'!M140+'2023'!M155+'2023'!M170+'2023'!M185+'2023'!M200)))))))))))</f>
        <v>2378304</v>
      </c>
      <c r="N20" s="9"/>
      <c r="O20" s="9">
        <f>IF('2025'!O50="",'2023'!O35,IF('2025'!O65="",('2023'!O35+'2023'!O50),IF('2025'!O80="",('2023'!O35+'2023'!O50+'2023'!O65),IF('2025'!O95="",('2023'!O35+'2023'!O50+'2023'!O65+'2023'!O80),IF('2025'!O110="",('2023'!O35+'2023'!O50+'2023'!O65+'2023'!O80+'2023'!O95),IF('2025'!O125="",('2023'!O35+'2023'!O50+'2023'!O65+'2023'!O80+'2023'!O95+'2023'!O110),IF('2025'!O140="",('2023'!O35+'2023'!O50+'2023'!O65+'2023'!O80+'2023'!O95+'2023'!O110+'2023'!O125),IF('2025'!O155="",('2023'!O35+'2023'!O50+'2023'!O65+'2023'!O80+'2023'!O95+'2023'!O110+'2023'!O125+'2023'!O140),IF('2025'!O170="",('2023'!O35+'2023'!O50+'2023'!O65+'2023'!O80+'2023'!O95+'2023'!O110+'2023'!O125+'2023'!O140+'2023'!O155),IF('2025'!O185="",('2023'!O35+'2023'!O50+'2023'!O65+'2023'!O80+'2023'!O95+'2023'!O110+'2023'!O125+'2023'!O140+'2023'!O155+'2023'!O170),IF('2025'!O200="",('2023'!O35+'2023'!O50+'2023'!O65+'2023'!O80+'2023'!O95+'2023'!O110+'2023'!O125+'2023'!O140+'2023'!O155+'2023'!O170+'2023'!O185),'2023'!O35+'2023'!O50+'2023'!O65+'2023'!O80+'2023'!O95+'2023'!O110+'2023'!O125+'2023'!O140+'2023'!O155+'2023'!O170+'2023'!O185+'2023'!O200)))))))))))</f>
        <v>1721957</v>
      </c>
      <c r="P20" s="9">
        <f>IF('2025'!P50="",'2023'!P35,IF('2025'!P65="",('2023'!P35+'2023'!P50),IF('2025'!P80="",('2023'!P35+'2023'!P50+'2023'!P65),IF('2025'!P95="",('2023'!P35+'2023'!P50+'2023'!P65+'2023'!P80),IF('2025'!P110="",('2023'!P35+'2023'!P50+'2023'!P65+'2023'!P80+'2023'!P95),IF('2025'!P125="",('2023'!P35+'2023'!P50+'2023'!P65+'2023'!P80+'2023'!P95+'2023'!P110),IF('2025'!P140="",('2023'!P35+'2023'!P50+'2023'!P65+'2023'!P80+'2023'!P95+'2023'!P110+'2023'!P125),IF('2025'!P155="",('2023'!P35+'2023'!P50+'2023'!P65+'2023'!P80+'2023'!P95+'2023'!P110+'2023'!P125+'2023'!P140),IF('2025'!P170="",('2023'!P35+'2023'!P50+'2023'!P65+'2023'!P80+'2023'!P95+'2023'!P110+'2023'!P125+'2023'!P140+'2023'!P155),IF('2025'!P185="",('2023'!P35+'2023'!P50+'2023'!P65+'2023'!P80+'2023'!P95+'2023'!P110+'2023'!P125+'2023'!P140+'2023'!P155+'2023'!P170),IF('2025'!P200="",('2023'!P35+'2023'!P50+'2023'!P65+'2023'!P80+'2023'!P95+'2023'!P110+'2023'!P125+'2023'!P140+'2023'!P155+'2023'!P170+'2023'!P185),'2023'!P35+'2023'!P50+'2023'!P65+'2023'!P80+'2023'!P95+'2023'!P110+'2023'!P125+'2023'!P140+'2023'!P155+'2023'!P170+'2023'!P185+'2023'!P200)))))))))))</f>
        <v>656347</v>
      </c>
      <c r="Q20" s="14"/>
      <c r="R20" s="14"/>
      <c r="S20" s="14">
        <f t="shared" si="0"/>
        <v>1.8590318011699929</v>
      </c>
      <c r="T20" s="40"/>
    </row>
    <row r="21" spans="1:20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>IF('2025'!G51="",'2023'!G36,IF('2025'!G66="",('2023'!G36+'2023'!G51),IF('2025'!G81="",('2023'!G36+'2023'!G51+'2023'!G66),IF('2025'!G96="",('2023'!G36+'2023'!G51+'2023'!G66+'2023'!G81),IF('2025'!G111="",('2023'!G36+'2023'!G51+'2023'!G66+'2023'!G81+'2023'!G96),IF('2025'!G126="",('2023'!G36+'2023'!G51+'2023'!G66+'2023'!G81+'2023'!G96+'2023'!G111),IF('2025'!G141="",('2023'!G36+'2023'!G51+'2023'!G66+'2023'!G81+'2023'!G96+'2023'!G111+'2023'!G126),IF('2025'!G156="",('2023'!G36+'2023'!G51+'2023'!G66+'2023'!G81+'2023'!G96+'2023'!G111+'2023'!G126+'2023'!G141),IF('2025'!G171="",('2023'!G36+'2023'!G51+'2023'!G66+'2023'!G81+'2023'!G96+'2023'!G111+'2023'!G126+'2023'!G141+'2023'!G156),IF('2025'!G186="",('2023'!G36+'2023'!G51+'2023'!G66+'2023'!G81+'2023'!G96+'2023'!G111+'2023'!G126+'2023'!G141+'2023'!G156+'2023'!G171),IF('2025'!G201="",('2023'!G36+'2023'!G51+'2023'!G66+'2023'!G81+'2023'!G96+'2023'!G111+'2023'!G126+'2023'!G141+'2023'!G156+'2023'!G171+'2023'!G186),'2023'!G36+'2023'!G51+'2023'!G66+'2023'!G81+'2023'!G96+'2023'!G111+'2023'!G126+'2023'!G141+'2023'!G156+'2023'!G171+'2023'!G186+'2023'!G201)))))))))))</f>
        <v>1017615</v>
      </c>
      <c r="H21" s="9"/>
      <c r="I21" s="9">
        <f>IF('2025'!I51="",'2023'!I36,IF('2025'!I66="",('2023'!I36+'2023'!I51),IF('2025'!I81="",('2023'!I36+'2023'!I51+'2023'!I66),IF('2025'!I96="",('2023'!I36+'2023'!I51+'2023'!I66+'2023'!I81),IF('2025'!I111="",('2023'!I36+'2023'!I51+'2023'!I66+'2023'!I81+'2023'!I96),IF('2025'!I126="",('2023'!I36+'2023'!I51+'2023'!I66+'2023'!I81+'2023'!I96+'2023'!I111),IF('2025'!I141="",('2023'!I36+'2023'!I51+'2023'!I66+'2023'!I81+'2023'!I96+'2023'!I111+'2023'!I126),IF('2025'!I156="",('2023'!I36+'2023'!I51+'2023'!I66+'2023'!I81+'2023'!I96+'2023'!I111+'2023'!I126+'2023'!I141),IF('2025'!I171="",('2023'!I36+'2023'!I51+'2023'!I66+'2023'!I81+'2023'!I96+'2023'!I111+'2023'!I126+'2023'!I141+'2023'!I156),IF('2025'!I186="",('2023'!I36+'2023'!I51+'2023'!I66+'2023'!I81+'2023'!I96+'2023'!I111+'2023'!I126+'2023'!I141+'2023'!I156+'2023'!I171),IF('2025'!I201="",('2023'!I36+'2023'!I51+'2023'!I66+'2023'!I81+'2023'!I96+'2023'!I111+'2023'!I126+'2023'!I141+'2023'!I156+'2023'!I171+'2023'!I186),'2023'!I36+'2023'!I51+'2023'!I66+'2023'!I81+'2023'!I96+'2023'!I111+'2023'!I126+'2023'!I141+'2023'!I156+'2023'!I171+'2023'!I186+'2023'!I201)))))))))))</f>
        <v>706192</v>
      </c>
      <c r="J21" s="9">
        <f>IF('2025'!J51="",'2023'!J36,IF('2025'!J66="",('2023'!J36+'2023'!J51),IF('2025'!J81="",('2023'!J36+'2023'!J51+'2023'!J66),IF('2025'!J96="",('2023'!J36+'2023'!J51+'2023'!J66+'2023'!J81),IF('2025'!J111="",('2023'!J36+'2023'!J51+'2023'!J66+'2023'!J81+'2023'!J96),IF('2025'!J126="",('2023'!J36+'2023'!J51+'2023'!J66+'2023'!J81+'2023'!J96+'2023'!J111),IF('2025'!J141="",('2023'!J36+'2023'!J51+'2023'!J66+'2023'!J81+'2023'!J96+'2023'!J111+'2023'!J126),IF('2025'!J156="",('2023'!J36+'2023'!J51+'2023'!J66+'2023'!J81+'2023'!J96+'2023'!J111+'2023'!J126+'2023'!J141),IF('2025'!J171="",('2023'!J36+'2023'!J51+'2023'!J66+'2023'!J81+'2023'!J96+'2023'!J111+'2023'!J126+'2023'!J141+'2023'!J156),IF('2025'!J186="",('2023'!J36+'2023'!J51+'2023'!J66+'2023'!J81+'2023'!J96+'2023'!J111+'2023'!J126+'2023'!J141+'2023'!J156+'2023'!J171),IF('2025'!J201="",('2023'!J36+'2023'!J51+'2023'!J66+'2023'!J81+'2023'!J96+'2023'!J111+'2023'!J126+'2023'!J141+'2023'!J156+'2023'!J171+'2023'!J186),'2023'!J36+'2023'!J51+'2023'!J66+'2023'!J81+'2023'!J96+'2023'!J111+'2023'!J126+'2023'!J141+'2023'!J156+'2023'!J171+'2023'!J186+'2023'!J201)))))))))))</f>
        <v>311423</v>
      </c>
      <c r="K21" s="9"/>
      <c r="L21" s="9"/>
      <c r="M21" s="9">
        <f>IF('2025'!M51="",'2023'!M36,IF('2025'!M66="",('2023'!M36+'2023'!M51),IF('2025'!M81="",('2023'!M36+'2023'!M51+'2023'!M66),IF('2025'!M96="",('2023'!M36+'2023'!M51+'2023'!M66+'2023'!M81),IF('2025'!M111="",('2023'!M36+'2023'!M51+'2023'!M66+'2023'!M81+'2023'!M96),IF('2025'!M126="",('2023'!M36+'2023'!M51+'2023'!M66+'2023'!M81+'2023'!M96+'2023'!M111),IF('2025'!M141="",('2023'!M36+'2023'!M51+'2023'!M66+'2023'!M81+'2023'!M96+'2023'!M111+'2023'!M126),IF('2025'!M156="",('2023'!M36+'2023'!M51+'2023'!M66+'2023'!M81+'2023'!M96+'2023'!M111+'2023'!M126+'2023'!M141),IF('2025'!M171="",('2023'!M36+'2023'!M51+'2023'!M66+'2023'!M81+'2023'!M96+'2023'!M111+'2023'!M126+'2023'!M141+'2023'!M156),IF('2025'!M186="",('2023'!M36+'2023'!M51+'2023'!M66+'2023'!M81+'2023'!M96+'2023'!M111+'2023'!M126+'2023'!M141+'2023'!M156+'2023'!M171),IF('2025'!M201="",('2023'!M36+'2023'!M51+'2023'!M66+'2023'!M81+'2023'!M96+'2023'!M111+'2023'!M126+'2023'!M141+'2023'!M156+'2023'!M171+'2023'!M186),'2023'!M36+'2023'!M51+'2023'!M66+'2023'!M81+'2023'!M96+'2023'!M111+'2023'!M126+'2023'!M141+'2023'!M156+'2023'!M171+'2023'!M186+'2023'!M201)))))))))))</f>
        <v>1815312</v>
      </c>
      <c r="N21" s="9"/>
      <c r="O21" s="9">
        <f>IF('2025'!O51="",'2023'!O36,IF('2025'!O66="",('2023'!O36+'2023'!O51),IF('2025'!O81="",('2023'!O36+'2023'!O51+'2023'!O66),IF('2025'!O96="",('2023'!O36+'2023'!O51+'2023'!O66+'2023'!O81),IF('2025'!O111="",('2023'!O36+'2023'!O51+'2023'!O66+'2023'!O81+'2023'!O96),IF('2025'!O126="",('2023'!O36+'2023'!O51+'2023'!O66+'2023'!O81+'2023'!O96+'2023'!O111),IF('2025'!O141="",('2023'!O36+'2023'!O51+'2023'!O66+'2023'!O81+'2023'!O96+'2023'!O111+'2023'!O126),IF('2025'!O156="",('2023'!O36+'2023'!O51+'2023'!O66+'2023'!O81+'2023'!O96+'2023'!O111+'2023'!O126+'2023'!O141),IF('2025'!O171="",('2023'!O36+'2023'!O51+'2023'!O66+'2023'!O81+'2023'!O96+'2023'!O111+'2023'!O126+'2023'!O141+'2023'!O156),IF('2025'!O186="",('2023'!O36+'2023'!O51+'2023'!O66+'2023'!O81+'2023'!O96+'2023'!O111+'2023'!O126+'2023'!O141+'2023'!O156+'2023'!O171),IF('2025'!O201="",('2023'!O36+'2023'!O51+'2023'!O66+'2023'!O81+'2023'!O96+'2023'!O111+'2023'!O126+'2023'!O141+'2023'!O156+'2023'!O171+'2023'!O186),'2023'!O36+'2023'!O51+'2023'!O66+'2023'!O81+'2023'!O96+'2023'!O111+'2023'!O126+'2023'!O141+'2023'!O156+'2023'!O171+'2023'!O186+'2023'!O201)))))))))))</f>
        <v>1202793</v>
      </c>
      <c r="P21" s="9">
        <f>IF('2025'!P51="",'2023'!P36,IF('2025'!P66="",('2023'!P36+'2023'!P51),IF('2025'!P81="",('2023'!P36+'2023'!P51+'2023'!P66),IF('2025'!P96="",('2023'!P36+'2023'!P51+'2023'!P66+'2023'!P81),IF('2025'!P111="",('2023'!P36+'2023'!P51+'2023'!P66+'2023'!P81+'2023'!P96),IF('2025'!P126="",('2023'!P36+'2023'!P51+'2023'!P66+'2023'!P81+'2023'!P96+'2023'!P111),IF('2025'!P141="",('2023'!P36+'2023'!P51+'2023'!P66+'2023'!P81+'2023'!P96+'2023'!P111+'2023'!P126),IF('2025'!P156="",('2023'!P36+'2023'!P51+'2023'!P66+'2023'!P81+'2023'!P96+'2023'!P111+'2023'!P126+'2023'!P141),IF('2025'!P171="",('2023'!P36+'2023'!P51+'2023'!P66+'2023'!P81+'2023'!P96+'2023'!P111+'2023'!P126+'2023'!P141+'2023'!P156),IF('2025'!P186="",('2023'!P36+'2023'!P51+'2023'!P66+'2023'!P81+'2023'!P96+'2023'!P111+'2023'!P126+'2023'!P141+'2023'!P156+'2023'!P171),IF('2025'!P201="",('2023'!P36+'2023'!P51+'2023'!P66+'2023'!P81+'2023'!P96+'2023'!P111+'2023'!P126+'2023'!P141+'2023'!P156+'2023'!P171+'2023'!P186),'2023'!P36+'2023'!P51+'2023'!P66+'2023'!P81+'2023'!P96+'2023'!P111+'2023'!P126+'2023'!P141+'2023'!P156+'2023'!P171+'2023'!P186+'2023'!P201)))))))))))</f>
        <v>612519</v>
      </c>
      <c r="Q21" s="14"/>
      <c r="R21" s="14"/>
      <c r="S21" s="14">
        <f t="shared" si="0"/>
        <v>1.7838887988089798</v>
      </c>
    </row>
    <row r="22" spans="1:20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>IF('2025'!G52="",'2023'!G37,IF('2025'!G67="",('2023'!G37+'2023'!G52),IF('2025'!G82="",('2023'!G37+'2023'!G52+'2023'!G67),IF('2025'!G97="",('2023'!G37+'2023'!G52+'2023'!G67+'2023'!G82),IF('2025'!G112="",('2023'!G37+'2023'!G52+'2023'!G67+'2023'!G82+'2023'!G97),IF('2025'!G127="",('2023'!G37+'2023'!G52+'2023'!G67+'2023'!G82+'2023'!G97+'2023'!G112),IF('2025'!G142="",('2023'!G37+'2023'!G52+'2023'!G67+'2023'!G82+'2023'!G97+'2023'!G112+'2023'!G127),IF('2025'!G157="",('2023'!G37+'2023'!G52+'2023'!G67+'2023'!G82+'2023'!G97+'2023'!G112+'2023'!G127+'2023'!G142),IF('2025'!G172="",('2023'!G37+'2023'!G52+'2023'!G67+'2023'!G82+'2023'!G97+'2023'!G112+'2023'!G127+'2023'!G142+'2023'!G157),IF('2025'!G187="",('2023'!G37+'2023'!G52+'2023'!G67+'2023'!G82+'2023'!G97+'2023'!G112+'2023'!G127+'2023'!G142+'2023'!G157+'2023'!G172),IF('2025'!G202="",('2023'!G37+'2023'!G52+'2023'!G67+'2023'!G82+'2023'!G97+'2023'!G112+'2023'!G127+'2023'!G142+'2023'!G157+'2023'!G172+'2023'!G187),'2023'!G37+'2023'!G52+'2023'!G67+'2023'!G82+'2023'!G97+'2023'!G112+'2023'!G127+'2023'!G142+'2023'!G157+'2023'!G172+'2023'!G187+'2023'!G202)))))))))))</f>
        <v>1080257</v>
      </c>
      <c r="H22" s="9"/>
      <c r="I22" s="9">
        <f>IF('2025'!I52="",'2023'!I37,IF('2025'!I67="",('2023'!I37+'2023'!I52),IF('2025'!I82="",('2023'!I37+'2023'!I52+'2023'!I67),IF('2025'!I97="",('2023'!I37+'2023'!I52+'2023'!I67+'2023'!I82),IF('2025'!I112="",('2023'!I37+'2023'!I52+'2023'!I67+'2023'!I82+'2023'!I97),IF('2025'!I127="",('2023'!I37+'2023'!I52+'2023'!I67+'2023'!I82+'2023'!I97+'2023'!I112),IF('2025'!I142="",('2023'!I37+'2023'!I52+'2023'!I67+'2023'!I82+'2023'!I97+'2023'!I112+'2023'!I127),IF('2025'!I157="",('2023'!I37+'2023'!I52+'2023'!I67+'2023'!I82+'2023'!I97+'2023'!I112+'2023'!I127+'2023'!I142),IF('2025'!I172="",('2023'!I37+'2023'!I52+'2023'!I67+'2023'!I82+'2023'!I97+'2023'!I112+'2023'!I127+'2023'!I142+'2023'!I157),IF('2025'!I187="",('2023'!I37+'2023'!I52+'2023'!I67+'2023'!I82+'2023'!I97+'2023'!I112+'2023'!I127+'2023'!I142+'2023'!I157+'2023'!I172),IF('2025'!I202="",('2023'!I37+'2023'!I52+'2023'!I67+'2023'!I82+'2023'!I97+'2023'!I112+'2023'!I127+'2023'!I142+'2023'!I157+'2023'!I172+'2023'!I187),'2023'!I37+'2023'!I52+'2023'!I67+'2023'!I82+'2023'!I97+'2023'!I112+'2023'!I127+'2023'!I142+'2023'!I157+'2023'!I172+'2023'!I187+'2023'!I202)))))))))))</f>
        <v>903742</v>
      </c>
      <c r="J22" s="9">
        <f>IF('2025'!J52="",'2023'!J37,IF('2025'!J67="",('2023'!J37+'2023'!J52),IF('2025'!J82="",('2023'!J37+'2023'!J52+'2023'!J67),IF('2025'!J97="",('2023'!J37+'2023'!J52+'2023'!J67+'2023'!J82),IF('2025'!J112="",('2023'!J37+'2023'!J52+'2023'!J67+'2023'!J82+'2023'!J97),IF('2025'!J127="",('2023'!J37+'2023'!J52+'2023'!J67+'2023'!J82+'2023'!J97+'2023'!J112),IF('2025'!J142="",('2023'!J37+'2023'!J52+'2023'!J67+'2023'!J82+'2023'!J97+'2023'!J112+'2023'!J127),IF('2025'!J157="",('2023'!J37+'2023'!J52+'2023'!J67+'2023'!J82+'2023'!J97+'2023'!J112+'2023'!J127+'2023'!J142),IF('2025'!J172="",('2023'!J37+'2023'!J52+'2023'!J67+'2023'!J82+'2023'!J97+'2023'!J112+'2023'!J127+'2023'!J142+'2023'!J157),IF('2025'!J187="",('2023'!J37+'2023'!J52+'2023'!J67+'2023'!J82+'2023'!J97+'2023'!J112+'2023'!J127+'2023'!J142+'2023'!J157+'2023'!J172),IF('2025'!J202="",('2023'!J37+'2023'!J52+'2023'!J67+'2023'!J82+'2023'!J97+'2023'!J112+'2023'!J127+'2023'!J142+'2023'!J157+'2023'!J172+'2023'!J187),'2023'!J37+'2023'!J52+'2023'!J67+'2023'!J82+'2023'!J97+'2023'!J112+'2023'!J127+'2023'!J142+'2023'!J157+'2023'!J172+'2023'!J187+'2023'!J202)))))))))))</f>
        <v>176515</v>
      </c>
      <c r="K22" s="9"/>
      <c r="L22" s="9"/>
      <c r="M22" s="9">
        <f>IF('2025'!M52="",'2023'!M37,IF('2025'!M67="",('2023'!M37+'2023'!M52),IF('2025'!M82="",('2023'!M37+'2023'!M52+'2023'!M67),IF('2025'!M97="",('2023'!M37+'2023'!M52+'2023'!M67+'2023'!M82),IF('2025'!M112="",('2023'!M37+'2023'!M52+'2023'!M67+'2023'!M82+'2023'!M97),IF('2025'!M127="",('2023'!M37+'2023'!M52+'2023'!M67+'2023'!M82+'2023'!M97+'2023'!M112),IF('2025'!M142="",('2023'!M37+'2023'!M52+'2023'!M67+'2023'!M82+'2023'!M97+'2023'!M112+'2023'!M127),IF('2025'!M157="",('2023'!M37+'2023'!M52+'2023'!M67+'2023'!M82+'2023'!M97+'2023'!M112+'2023'!M127+'2023'!M142),IF('2025'!M172="",('2023'!M37+'2023'!M52+'2023'!M67+'2023'!M82+'2023'!M97+'2023'!M112+'2023'!M127+'2023'!M142+'2023'!M157),IF('2025'!M187="",('2023'!M37+'2023'!M52+'2023'!M67+'2023'!M82+'2023'!M97+'2023'!M112+'2023'!M127+'2023'!M142+'2023'!M157+'2023'!M172),IF('2025'!M202="",('2023'!M37+'2023'!M52+'2023'!M67+'2023'!M82+'2023'!M97+'2023'!M112+'2023'!M127+'2023'!M142+'2023'!M157+'2023'!M172+'2023'!M187),'2023'!M37+'2023'!M52+'2023'!M67+'2023'!M82+'2023'!M97+'2023'!M112+'2023'!M127+'2023'!M142+'2023'!M157+'2023'!M172+'2023'!M187+'2023'!M202)))))))))))</f>
        <v>2160877</v>
      </c>
      <c r="N22" s="9"/>
      <c r="O22" s="9">
        <f>IF('2025'!O52="",'2023'!O37,IF('2025'!O67="",('2023'!O37+'2023'!O52),IF('2025'!O82="",('2023'!O37+'2023'!O52+'2023'!O67),IF('2025'!O97="",('2023'!O37+'2023'!O52+'2023'!O67+'2023'!O82),IF('2025'!O112="",('2023'!O37+'2023'!O52+'2023'!O67+'2023'!O82+'2023'!O97),IF('2025'!O127="",('2023'!O37+'2023'!O52+'2023'!O67+'2023'!O82+'2023'!O97+'2023'!O112),IF('2025'!O142="",('2023'!O37+'2023'!O52+'2023'!O67+'2023'!O82+'2023'!O97+'2023'!O112+'2023'!O127),IF('2025'!O157="",('2023'!O37+'2023'!O52+'2023'!O67+'2023'!O82+'2023'!O97+'2023'!O112+'2023'!O127+'2023'!O142),IF('2025'!O172="",('2023'!O37+'2023'!O52+'2023'!O67+'2023'!O82+'2023'!O97+'2023'!O112+'2023'!O127+'2023'!O142+'2023'!O157),IF('2025'!O187="",('2023'!O37+'2023'!O52+'2023'!O67+'2023'!O82+'2023'!O97+'2023'!O112+'2023'!O127+'2023'!O142+'2023'!O157+'2023'!O172),IF('2025'!O202="",('2023'!O37+'2023'!O52+'2023'!O67+'2023'!O82+'2023'!O97+'2023'!O112+'2023'!O127+'2023'!O142+'2023'!O157+'2023'!O172+'2023'!O187),'2023'!O37+'2023'!O52+'2023'!O67+'2023'!O82+'2023'!O97+'2023'!O112+'2023'!O127+'2023'!O142+'2023'!O157+'2023'!O172+'2023'!O187+'2023'!O202)))))))))))</f>
        <v>1817474</v>
      </c>
      <c r="P22" s="9">
        <f>IF('2025'!P52="",'2023'!P37,IF('2025'!P67="",('2023'!P37+'2023'!P52),IF('2025'!P82="",('2023'!P37+'2023'!P52+'2023'!P67),IF('2025'!P97="",('2023'!P37+'2023'!P52+'2023'!P67+'2023'!P82),IF('2025'!P112="",('2023'!P37+'2023'!P52+'2023'!P67+'2023'!P82+'2023'!P97),IF('2025'!P127="",('2023'!P37+'2023'!P52+'2023'!P67+'2023'!P82+'2023'!P97+'2023'!P112),IF('2025'!P142="",('2023'!P37+'2023'!P52+'2023'!P67+'2023'!P82+'2023'!P97+'2023'!P112+'2023'!P127),IF('2025'!P157="",('2023'!P37+'2023'!P52+'2023'!P67+'2023'!P82+'2023'!P97+'2023'!P112+'2023'!P127+'2023'!P142),IF('2025'!P172="",('2023'!P37+'2023'!P52+'2023'!P67+'2023'!P82+'2023'!P97+'2023'!P112+'2023'!P127+'2023'!P142+'2023'!P157),IF('2025'!P187="",('2023'!P37+'2023'!P52+'2023'!P67+'2023'!P82+'2023'!P97+'2023'!P112+'2023'!P127+'2023'!P142+'2023'!P157+'2023'!P172),IF('2025'!P202="",('2023'!P37+'2023'!P52+'2023'!P67+'2023'!P82+'2023'!P97+'2023'!P112+'2023'!P127+'2023'!P142+'2023'!P157+'2023'!P172+'2023'!P187),'2023'!P37+'2023'!P52+'2023'!P67+'2023'!P82+'2023'!P97+'2023'!P112+'2023'!P127+'2023'!P142+'2023'!P157+'2023'!P172+'2023'!P187+'2023'!P202)))))))))))</f>
        <v>343403</v>
      </c>
      <c r="Q22" s="14"/>
      <c r="R22" s="14"/>
      <c r="S22" s="14">
        <f t="shared" si="0"/>
        <v>2.0003360311481435</v>
      </c>
    </row>
    <row r="23" spans="1:20" s="35" customFormat="1" ht="33.75" customHeight="1" x14ac:dyDescent="0.3">
      <c r="A23" s="47" t="s">
        <v>16</v>
      </c>
      <c r="B23" s="45"/>
      <c r="C23" s="45"/>
      <c r="D23" s="45"/>
      <c r="E23" s="45"/>
      <c r="F23" s="45"/>
      <c r="G23" s="46"/>
      <c r="H23" s="45"/>
      <c r="I23" s="46"/>
      <c r="J23" s="45"/>
      <c r="K23" s="45"/>
      <c r="L23" s="45"/>
      <c r="M23" s="46"/>
      <c r="N23" s="45"/>
      <c r="O23" s="46"/>
      <c r="P23" s="46"/>
      <c r="Q23" s="45"/>
      <c r="R23" s="45"/>
      <c r="S23" s="45"/>
    </row>
    <row r="24" spans="1:20" s="35" customFormat="1" x14ac:dyDescent="0.25">
      <c r="B24" s="36" t="s">
        <v>87</v>
      </c>
      <c r="C24" s="37">
        <v>4806</v>
      </c>
      <c r="D24" s="37">
        <v>4473</v>
      </c>
      <c r="E24" s="37">
        <v>339657</v>
      </c>
      <c r="F24" s="37">
        <v>320018</v>
      </c>
      <c r="G24" s="37">
        <v>1393547</v>
      </c>
      <c r="H24" s="37">
        <v>77.5</v>
      </c>
      <c r="I24" s="37">
        <v>1107797</v>
      </c>
      <c r="J24" s="37">
        <v>285750</v>
      </c>
      <c r="K24" s="37">
        <v>72.2</v>
      </c>
      <c r="L24" s="37">
        <v>101.6</v>
      </c>
      <c r="M24" s="37">
        <v>3292298</v>
      </c>
      <c r="N24" s="37">
        <v>54.3</v>
      </c>
      <c r="O24" s="37">
        <v>2678117</v>
      </c>
      <c r="P24" s="37">
        <v>614181</v>
      </c>
      <c r="Q24" s="37">
        <v>47.9</v>
      </c>
      <c r="R24" s="37">
        <v>89.9</v>
      </c>
      <c r="S24" s="37">
        <v>2.4</v>
      </c>
    </row>
    <row r="25" spans="1:20" s="35" customFormat="1" ht="13.8" x14ac:dyDescent="0.3">
      <c r="B25" s="36" t="s">
        <v>99</v>
      </c>
      <c r="C25" s="45"/>
      <c r="D25" s="45"/>
      <c r="E25" s="45"/>
      <c r="F25" s="45"/>
      <c r="G25" s="46"/>
      <c r="H25" s="45"/>
      <c r="I25" s="46"/>
      <c r="J25" s="45"/>
      <c r="K25" s="45"/>
      <c r="L25" s="45"/>
      <c r="M25" s="46"/>
      <c r="N25" s="45"/>
      <c r="O25" s="46"/>
      <c r="P25" s="46"/>
      <c r="Q25" s="45"/>
      <c r="R25" s="45"/>
      <c r="S25" s="45"/>
    </row>
    <row r="26" spans="1:20" s="35" customFormat="1" x14ac:dyDescent="0.25">
      <c r="A26" s="38" t="s">
        <v>19</v>
      </c>
      <c r="B26" s="36" t="s">
        <v>88</v>
      </c>
      <c r="C26" s="37">
        <v>411</v>
      </c>
      <c r="D26" s="37">
        <v>350</v>
      </c>
      <c r="E26" s="37">
        <v>20702</v>
      </c>
      <c r="F26" s="37">
        <v>18941</v>
      </c>
      <c r="G26" s="37">
        <v>62474</v>
      </c>
      <c r="H26" s="37">
        <v>46.7</v>
      </c>
      <c r="I26" s="37">
        <v>47608</v>
      </c>
      <c r="J26" s="37">
        <v>14866</v>
      </c>
      <c r="K26" s="37">
        <v>44.1</v>
      </c>
      <c r="L26" s="37">
        <v>55.9</v>
      </c>
      <c r="M26" s="37">
        <v>160742</v>
      </c>
      <c r="N26" s="37">
        <v>40.4</v>
      </c>
      <c r="O26" s="37">
        <v>129893</v>
      </c>
      <c r="P26" s="37">
        <v>30849</v>
      </c>
      <c r="Q26" s="37">
        <v>39.4</v>
      </c>
      <c r="R26" s="37">
        <v>44.9</v>
      </c>
      <c r="S26" s="37">
        <v>2.6</v>
      </c>
    </row>
    <row r="27" spans="1:20" s="35" customFormat="1" x14ac:dyDescent="0.25">
      <c r="A27" s="38" t="s">
        <v>21</v>
      </c>
      <c r="B27" s="36" t="s">
        <v>89</v>
      </c>
      <c r="C27" s="37">
        <v>526</v>
      </c>
      <c r="D27" s="37">
        <v>494</v>
      </c>
      <c r="E27" s="37">
        <v>29592</v>
      </c>
      <c r="F27" s="37">
        <v>28379</v>
      </c>
      <c r="G27" s="37">
        <v>124583</v>
      </c>
      <c r="H27" s="37">
        <v>66.099999999999994</v>
      </c>
      <c r="I27" s="37">
        <v>105364</v>
      </c>
      <c r="J27" s="37">
        <v>19219</v>
      </c>
      <c r="K27" s="37">
        <v>61.8</v>
      </c>
      <c r="L27" s="37">
        <v>94.5</v>
      </c>
      <c r="M27" s="37">
        <v>289593</v>
      </c>
      <c r="N27" s="37">
        <v>56.6</v>
      </c>
      <c r="O27" s="37">
        <v>247896</v>
      </c>
      <c r="P27" s="37">
        <v>41697</v>
      </c>
      <c r="Q27" s="37">
        <v>52.3</v>
      </c>
      <c r="R27" s="37">
        <v>88.5</v>
      </c>
      <c r="S27" s="37">
        <v>2.2999999999999998</v>
      </c>
    </row>
    <row r="28" spans="1:20" s="35" customFormat="1" x14ac:dyDescent="0.25">
      <c r="A28" s="38" t="s">
        <v>23</v>
      </c>
      <c r="B28" s="36" t="s">
        <v>90</v>
      </c>
      <c r="C28" s="37">
        <v>558</v>
      </c>
      <c r="D28" s="37">
        <v>524</v>
      </c>
      <c r="E28" s="37">
        <v>28271</v>
      </c>
      <c r="F28" s="37">
        <v>26512</v>
      </c>
      <c r="G28" s="37">
        <v>92751</v>
      </c>
      <c r="H28" s="37">
        <v>66.900000000000006</v>
      </c>
      <c r="I28" s="37">
        <v>81344</v>
      </c>
      <c r="J28" s="37">
        <v>11407</v>
      </c>
      <c r="K28" s="37">
        <v>67.7</v>
      </c>
      <c r="L28" s="37">
        <v>61.2</v>
      </c>
      <c r="M28" s="37">
        <v>251335</v>
      </c>
      <c r="N28" s="37">
        <v>73.5</v>
      </c>
      <c r="O28" s="37">
        <v>226864</v>
      </c>
      <c r="P28" s="37">
        <v>24471</v>
      </c>
      <c r="Q28" s="37">
        <v>78.900000000000006</v>
      </c>
      <c r="R28" s="37">
        <v>35.700000000000003</v>
      </c>
      <c r="S28" s="37">
        <v>2.7</v>
      </c>
    </row>
    <row r="29" spans="1:20" s="35" customFormat="1" x14ac:dyDescent="0.25">
      <c r="A29" s="38" t="s">
        <v>25</v>
      </c>
      <c r="B29" s="36" t="s">
        <v>91</v>
      </c>
      <c r="C29" s="37">
        <v>690</v>
      </c>
      <c r="D29" s="37">
        <v>626</v>
      </c>
      <c r="E29" s="37">
        <v>38954</v>
      </c>
      <c r="F29" s="37">
        <v>35424</v>
      </c>
      <c r="G29" s="37">
        <v>109842</v>
      </c>
      <c r="H29" s="37">
        <v>61.8</v>
      </c>
      <c r="I29" s="37">
        <v>100421</v>
      </c>
      <c r="J29" s="37">
        <v>9421</v>
      </c>
      <c r="K29" s="37">
        <v>59.6</v>
      </c>
      <c r="L29" s="37">
        <v>90.5</v>
      </c>
      <c r="M29" s="37">
        <v>413094</v>
      </c>
      <c r="N29" s="37">
        <v>27.9</v>
      </c>
      <c r="O29" s="37">
        <v>387410</v>
      </c>
      <c r="P29" s="37">
        <v>25684</v>
      </c>
      <c r="Q29" s="37">
        <v>26.4</v>
      </c>
      <c r="R29" s="37">
        <v>55.8</v>
      </c>
      <c r="S29" s="37">
        <v>3.8</v>
      </c>
    </row>
    <row r="30" spans="1:20" s="35" customFormat="1" x14ac:dyDescent="0.25">
      <c r="A30" s="38" t="s">
        <v>27</v>
      </c>
      <c r="B30" s="36" t="s">
        <v>92</v>
      </c>
      <c r="C30" s="37">
        <v>787</v>
      </c>
      <c r="D30" s="37">
        <v>748</v>
      </c>
      <c r="E30" s="37">
        <v>43122</v>
      </c>
      <c r="F30" s="37">
        <v>39641</v>
      </c>
      <c r="G30" s="37">
        <v>141844</v>
      </c>
      <c r="H30" s="37">
        <v>21.4</v>
      </c>
      <c r="I30" s="37">
        <v>107999</v>
      </c>
      <c r="J30" s="37">
        <v>33845</v>
      </c>
      <c r="K30" s="37">
        <v>15.3</v>
      </c>
      <c r="L30" s="37">
        <v>45.7</v>
      </c>
      <c r="M30" s="37">
        <v>459174</v>
      </c>
      <c r="N30" s="37">
        <v>15.6</v>
      </c>
      <c r="O30" s="37">
        <v>350628</v>
      </c>
      <c r="P30" s="37">
        <v>108546</v>
      </c>
      <c r="Q30" s="37">
        <v>7.7</v>
      </c>
      <c r="R30" s="37">
        <v>51.7</v>
      </c>
      <c r="S30" s="37">
        <v>3.2</v>
      </c>
    </row>
    <row r="31" spans="1:20" s="35" customFormat="1" x14ac:dyDescent="0.25">
      <c r="A31" s="38" t="s">
        <v>29</v>
      </c>
      <c r="B31" s="36" t="s">
        <v>107</v>
      </c>
      <c r="C31" s="37">
        <v>94</v>
      </c>
      <c r="D31" s="37">
        <v>91</v>
      </c>
      <c r="E31" s="37">
        <v>4935</v>
      </c>
      <c r="F31" s="37">
        <v>4732</v>
      </c>
      <c r="G31" s="37">
        <v>14012</v>
      </c>
      <c r="H31" s="37">
        <v>66.599999999999994</v>
      </c>
      <c r="I31" s="37">
        <v>11908</v>
      </c>
      <c r="J31" s="37">
        <v>2104</v>
      </c>
      <c r="K31" s="37">
        <v>64.7</v>
      </c>
      <c r="L31" s="37">
        <v>77.900000000000006</v>
      </c>
      <c r="M31" s="37">
        <v>49684</v>
      </c>
      <c r="N31" s="37">
        <v>25.8</v>
      </c>
      <c r="O31" s="37">
        <v>45093</v>
      </c>
      <c r="P31" s="37">
        <v>4591</v>
      </c>
      <c r="Q31" s="37">
        <v>22.7</v>
      </c>
      <c r="R31" s="37">
        <v>65.599999999999994</v>
      </c>
      <c r="S31" s="37">
        <v>3.5</v>
      </c>
    </row>
    <row r="32" spans="1:20" s="35" customFormat="1" x14ac:dyDescent="0.25">
      <c r="A32" s="38" t="s">
        <v>30</v>
      </c>
      <c r="B32" s="36" t="s">
        <v>93</v>
      </c>
      <c r="C32" s="37">
        <v>183</v>
      </c>
      <c r="D32" s="37">
        <v>171</v>
      </c>
      <c r="E32" s="37">
        <v>10686</v>
      </c>
      <c r="F32" s="37">
        <v>10002</v>
      </c>
      <c r="G32" s="37">
        <v>30154</v>
      </c>
      <c r="H32" s="37">
        <v>78.5</v>
      </c>
      <c r="I32" s="37">
        <v>27215</v>
      </c>
      <c r="J32" s="37">
        <v>2939</v>
      </c>
      <c r="K32" s="37">
        <v>75.3</v>
      </c>
      <c r="L32" s="37">
        <v>114.8</v>
      </c>
      <c r="M32" s="37">
        <v>88296</v>
      </c>
      <c r="N32" s="37">
        <v>36.1</v>
      </c>
      <c r="O32" s="37">
        <v>81978</v>
      </c>
      <c r="P32" s="37">
        <v>6318</v>
      </c>
      <c r="Q32" s="37">
        <v>34.6</v>
      </c>
      <c r="R32" s="37">
        <v>59.1</v>
      </c>
      <c r="S32" s="37">
        <v>2.9</v>
      </c>
    </row>
    <row r="33" spans="1:19" s="35" customFormat="1" x14ac:dyDescent="0.25">
      <c r="A33" s="38" t="s">
        <v>32</v>
      </c>
      <c r="B33" s="36" t="s">
        <v>94</v>
      </c>
      <c r="C33" s="37">
        <v>74</v>
      </c>
      <c r="D33" s="37">
        <v>72</v>
      </c>
      <c r="E33" s="37">
        <v>6054</v>
      </c>
      <c r="F33" s="37">
        <v>5884</v>
      </c>
      <c r="G33" s="37">
        <v>24558</v>
      </c>
      <c r="H33" s="37">
        <v>89.1</v>
      </c>
      <c r="I33" s="37">
        <v>21335</v>
      </c>
      <c r="J33" s="37">
        <v>3223</v>
      </c>
      <c r="K33" s="37">
        <v>83.1</v>
      </c>
      <c r="L33" s="37">
        <v>141.1</v>
      </c>
      <c r="M33" s="37">
        <v>60206</v>
      </c>
      <c r="N33" s="37">
        <v>70.2</v>
      </c>
      <c r="O33" s="37">
        <v>53990</v>
      </c>
      <c r="P33" s="37">
        <v>6216</v>
      </c>
      <c r="Q33" s="37">
        <v>66.7</v>
      </c>
      <c r="R33" s="37">
        <v>107.6</v>
      </c>
      <c r="S33" s="37">
        <v>2.5</v>
      </c>
    </row>
    <row r="34" spans="1:19" s="35" customFormat="1" x14ac:dyDescent="0.25">
      <c r="A34" s="38" t="s">
        <v>34</v>
      </c>
      <c r="B34" s="36" t="s">
        <v>95</v>
      </c>
      <c r="C34" s="37">
        <v>221</v>
      </c>
      <c r="D34" s="37">
        <v>203</v>
      </c>
      <c r="E34" s="37">
        <v>19356</v>
      </c>
      <c r="F34" s="37">
        <v>18382</v>
      </c>
      <c r="G34" s="37">
        <v>79520</v>
      </c>
      <c r="H34" s="37">
        <v>98.2</v>
      </c>
      <c r="I34" s="37">
        <v>69465</v>
      </c>
      <c r="J34" s="37">
        <v>10055</v>
      </c>
      <c r="K34" s="37">
        <v>98.7</v>
      </c>
      <c r="L34" s="37">
        <v>95.1</v>
      </c>
      <c r="M34" s="37">
        <v>164667</v>
      </c>
      <c r="N34" s="37">
        <v>74.400000000000006</v>
      </c>
      <c r="O34" s="37">
        <v>141882</v>
      </c>
      <c r="P34" s="37">
        <v>22785</v>
      </c>
      <c r="Q34" s="37">
        <v>74.2</v>
      </c>
      <c r="R34" s="37">
        <v>75.7</v>
      </c>
      <c r="S34" s="37">
        <v>2.1</v>
      </c>
    </row>
    <row r="35" spans="1:19" s="35" customFormat="1" x14ac:dyDescent="0.25">
      <c r="A35" s="38" t="s">
        <v>36</v>
      </c>
      <c r="B35" s="36" t="s">
        <v>96</v>
      </c>
      <c r="C35" s="37">
        <v>374</v>
      </c>
      <c r="D35" s="37">
        <v>349</v>
      </c>
      <c r="E35" s="37">
        <v>45816</v>
      </c>
      <c r="F35" s="37">
        <v>43617</v>
      </c>
      <c r="G35" s="37">
        <v>258256</v>
      </c>
      <c r="H35" s="37">
        <v>87.8</v>
      </c>
      <c r="I35" s="37">
        <v>194192</v>
      </c>
      <c r="J35" s="37">
        <v>64064</v>
      </c>
      <c r="K35" s="37">
        <v>91.4</v>
      </c>
      <c r="L35" s="37">
        <v>77.5</v>
      </c>
      <c r="M35" s="37">
        <v>474080</v>
      </c>
      <c r="N35" s="37">
        <v>64.8</v>
      </c>
      <c r="O35" s="37">
        <v>359497</v>
      </c>
      <c r="P35" s="37">
        <v>114583</v>
      </c>
      <c r="Q35" s="37">
        <v>65.900000000000006</v>
      </c>
      <c r="R35" s="37">
        <v>61.5</v>
      </c>
      <c r="S35" s="37">
        <v>1.8</v>
      </c>
    </row>
    <row r="36" spans="1:19" s="35" customFormat="1" x14ac:dyDescent="0.25">
      <c r="A36" s="38" t="s">
        <v>38</v>
      </c>
      <c r="B36" s="36" t="s">
        <v>97</v>
      </c>
      <c r="C36" s="37">
        <v>320</v>
      </c>
      <c r="D36" s="37">
        <v>297</v>
      </c>
      <c r="E36" s="37">
        <v>43480</v>
      </c>
      <c r="F36" s="37">
        <v>41968</v>
      </c>
      <c r="G36" s="37">
        <v>236582</v>
      </c>
      <c r="H36" s="37">
        <v>136</v>
      </c>
      <c r="I36" s="37">
        <v>159684</v>
      </c>
      <c r="J36" s="37">
        <v>76898</v>
      </c>
      <c r="K36" s="37">
        <v>117.2</v>
      </c>
      <c r="L36" s="37">
        <v>188</v>
      </c>
      <c r="M36" s="37">
        <v>430525</v>
      </c>
      <c r="N36" s="37">
        <v>150.69999999999999</v>
      </c>
      <c r="O36" s="37">
        <v>275723</v>
      </c>
      <c r="P36" s="37">
        <v>154802</v>
      </c>
      <c r="Q36" s="37">
        <v>118.8</v>
      </c>
      <c r="R36" s="37">
        <v>238.8</v>
      </c>
      <c r="S36" s="37">
        <v>1.8</v>
      </c>
    </row>
    <row r="37" spans="1:19" s="35" customFormat="1" x14ac:dyDescent="0.25">
      <c r="A37" s="38" t="s">
        <v>40</v>
      </c>
      <c r="B37" s="36" t="s">
        <v>98</v>
      </c>
      <c r="C37" s="37">
        <v>568</v>
      </c>
      <c r="D37" s="37">
        <v>548</v>
      </c>
      <c r="E37" s="37">
        <v>48689</v>
      </c>
      <c r="F37" s="37">
        <v>46536</v>
      </c>
      <c r="G37" s="37">
        <v>218971</v>
      </c>
      <c r="H37" s="37">
        <v>97.7</v>
      </c>
      <c r="I37" s="37">
        <v>181262</v>
      </c>
      <c r="J37" s="37">
        <v>37709</v>
      </c>
      <c r="K37" s="37">
        <v>89.7</v>
      </c>
      <c r="L37" s="37">
        <v>147.80000000000001</v>
      </c>
      <c r="M37" s="37">
        <v>450902</v>
      </c>
      <c r="N37" s="37">
        <v>63.2</v>
      </c>
      <c r="O37" s="37">
        <v>377263</v>
      </c>
      <c r="P37" s="37">
        <v>73639</v>
      </c>
      <c r="Q37" s="37">
        <v>56.1</v>
      </c>
      <c r="R37" s="37">
        <v>112.7</v>
      </c>
      <c r="S37" s="37">
        <v>2.1</v>
      </c>
    </row>
    <row r="38" spans="1:19" s="35" customFormat="1" ht="33.75" customHeight="1" x14ac:dyDescent="0.3">
      <c r="A38" s="47" t="s">
        <v>42</v>
      </c>
      <c r="B38" s="45"/>
      <c r="C38" s="45"/>
      <c r="D38" s="45"/>
      <c r="E38" s="45"/>
      <c r="F38" s="45"/>
      <c r="G38" s="46"/>
      <c r="H38" s="45"/>
      <c r="I38" s="46"/>
      <c r="J38" s="45"/>
      <c r="K38" s="45"/>
      <c r="L38" s="45"/>
      <c r="M38" s="46"/>
      <c r="N38" s="45"/>
      <c r="O38" s="46"/>
      <c r="P38" s="46"/>
      <c r="Q38" s="45"/>
      <c r="R38" s="45"/>
      <c r="S38" s="45"/>
    </row>
    <row r="39" spans="1:19" s="35" customFormat="1" x14ac:dyDescent="0.25">
      <c r="B39" s="36" t="s">
        <v>87</v>
      </c>
      <c r="C39" s="37">
        <v>4802</v>
      </c>
      <c r="D39" s="37">
        <v>4497</v>
      </c>
      <c r="E39" s="37">
        <v>341889</v>
      </c>
      <c r="F39" s="37">
        <v>323689</v>
      </c>
      <c r="G39" s="37">
        <v>1488099</v>
      </c>
      <c r="H39" s="37">
        <v>74.3</v>
      </c>
      <c r="I39" s="37">
        <v>1174884</v>
      </c>
      <c r="J39" s="37">
        <v>313215</v>
      </c>
      <c r="K39" s="37">
        <v>66.900000000000006</v>
      </c>
      <c r="L39" s="37">
        <v>108.7</v>
      </c>
      <c r="M39" s="37">
        <v>3447002</v>
      </c>
      <c r="N39" s="37">
        <v>54.6</v>
      </c>
      <c r="O39" s="37">
        <v>2751902</v>
      </c>
      <c r="P39" s="37">
        <v>695100</v>
      </c>
      <c r="Q39" s="37">
        <v>46.8</v>
      </c>
      <c r="R39" s="37">
        <v>96.3</v>
      </c>
      <c r="S39" s="37">
        <v>2.2999999999999998</v>
      </c>
    </row>
    <row r="40" spans="1:19" s="35" customFormat="1" ht="13.8" x14ac:dyDescent="0.3">
      <c r="B40" s="36" t="s">
        <v>99</v>
      </c>
      <c r="C40" s="45"/>
      <c r="D40" s="45"/>
      <c r="E40" s="45"/>
      <c r="F40" s="45"/>
      <c r="G40" s="46"/>
      <c r="H40" s="45"/>
      <c r="I40" s="46"/>
      <c r="J40" s="45"/>
      <c r="K40" s="45"/>
      <c r="L40" s="45"/>
      <c r="M40" s="46"/>
      <c r="N40" s="45"/>
      <c r="O40" s="46"/>
      <c r="P40" s="46"/>
      <c r="Q40" s="45"/>
      <c r="R40" s="45"/>
      <c r="S40" s="45"/>
    </row>
    <row r="41" spans="1:19" s="35" customFormat="1" x14ac:dyDescent="0.25">
      <c r="A41" s="38" t="s">
        <v>19</v>
      </c>
      <c r="B41" s="36" t="s">
        <v>88</v>
      </c>
      <c r="C41" s="37">
        <v>408</v>
      </c>
      <c r="D41" s="37">
        <v>351</v>
      </c>
      <c r="E41" s="37">
        <v>20676</v>
      </c>
      <c r="F41" s="37">
        <v>18749</v>
      </c>
      <c r="G41" s="37">
        <v>64276</v>
      </c>
      <c r="H41" s="37">
        <v>39.299999999999997</v>
      </c>
      <c r="I41" s="37">
        <v>47019</v>
      </c>
      <c r="J41" s="37">
        <v>17257</v>
      </c>
      <c r="K41" s="37">
        <v>28.5</v>
      </c>
      <c r="L41" s="37">
        <v>80.5</v>
      </c>
      <c r="M41" s="37">
        <v>154174</v>
      </c>
      <c r="N41" s="37">
        <v>34.200000000000003</v>
      </c>
      <c r="O41" s="37">
        <v>118229</v>
      </c>
      <c r="P41" s="37">
        <v>35945</v>
      </c>
      <c r="Q41" s="37">
        <v>26.3</v>
      </c>
      <c r="R41" s="37">
        <v>68.5</v>
      </c>
      <c r="S41" s="37">
        <v>2.4</v>
      </c>
    </row>
    <row r="42" spans="1:19" s="35" customFormat="1" x14ac:dyDescent="0.25">
      <c r="A42" s="38" t="s">
        <v>21</v>
      </c>
      <c r="B42" s="36" t="s">
        <v>89</v>
      </c>
      <c r="C42" s="37">
        <v>526</v>
      </c>
      <c r="D42" s="37">
        <v>496</v>
      </c>
      <c r="E42" s="37">
        <v>29627</v>
      </c>
      <c r="F42" s="37">
        <v>28612</v>
      </c>
      <c r="G42" s="37">
        <v>123856</v>
      </c>
      <c r="H42" s="37">
        <v>52</v>
      </c>
      <c r="I42" s="37">
        <v>103386</v>
      </c>
      <c r="J42" s="37">
        <v>20470</v>
      </c>
      <c r="K42" s="37">
        <v>46.8</v>
      </c>
      <c r="L42" s="37">
        <v>85</v>
      </c>
      <c r="M42" s="37">
        <v>284365</v>
      </c>
      <c r="N42" s="37">
        <v>43.9</v>
      </c>
      <c r="O42" s="37">
        <v>238724</v>
      </c>
      <c r="P42" s="37">
        <v>45641</v>
      </c>
      <c r="Q42" s="37">
        <v>38.200000000000003</v>
      </c>
      <c r="R42" s="37">
        <v>83.3</v>
      </c>
      <c r="S42" s="37">
        <v>2.2999999999999998</v>
      </c>
    </row>
    <row r="43" spans="1:19" s="35" customFormat="1" x14ac:dyDescent="0.25">
      <c r="A43" s="38" t="s">
        <v>23</v>
      </c>
      <c r="B43" s="36" t="s">
        <v>90</v>
      </c>
      <c r="C43" s="37">
        <v>556</v>
      </c>
      <c r="D43" s="37">
        <v>529</v>
      </c>
      <c r="E43" s="37">
        <v>28324</v>
      </c>
      <c r="F43" s="37">
        <v>27323</v>
      </c>
      <c r="G43" s="37">
        <v>101790</v>
      </c>
      <c r="H43" s="37">
        <v>60.1</v>
      </c>
      <c r="I43" s="37">
        <v>90404</v>
      </c>
      <c r="J43" s="37">
        <v>11386</v>
      </c>
      <c r="K43" s="37">
        <v>59.5</v>
      </c>
      <c r="L43" s="37">
        <v>65</v>
      </c>
      <c r="M43" s="37">
        <v>271879</v>
      </c>
      <c r="N43" s="37">
        <v>70.7</v>
      </c>
      <c r="O43" s="37">
        <v>243769</v>
      </c>
      <c r="P43" s="37">
        <v>28110</v>
      </c>
      <c r="Q43" s="37">
        <v>74.400000000000006</v>
      </c>
      <c r="R43" s="37">
        <v>44.4</v>
      </c>
      <c r="S43" s="37">
        <v>2.7</v>
      </c>
    </row>
    <row r="44" spans="1:19" s="35" customFormat="1" x14ac:dyDescent="0.25">
      <c r="A44" s="38" t="s">
        <v>25</v>
      </c>
      <c r="B44" s="36" t="s">
        <v>91</v>
      </c>
      <c r="C44" s="37">
        <v>687</v>
      </c>
      <c r="D44" s="37">
        <v>624</v>
      </c>
      <c r="E44" s="37">
        <v>38876</v>
      </c>
      <c r="F44" s="37">
        <v>34992</v>
      </c>
      <c r="G44" s="37">
        <v>118338</v>
      </c>
      <c r="H44" s="37">
        <v>58.8</v>
      </c>
      <c r="I44" s="37">
        <v>108374</v>
      </c>
      <c r="J44" s="37">
        <v>9964</v>
      </c>
      <c r="K44" s="37">
        <v>57.4</v>
      </c>
      <c r="L44" s="37">
        <v>75.900000000000006</v>
      </c>
      <c r="M44" s="37">
        <v>431720</v>
      </c>
      <c r="N44" s="37">
        <v>26.6</v>
      </c>
      <c r="O44" s="37">
        <v>404467</v>
      </c>
      <c r="P44" s="37">
        <v>27253</v>
      </c>
      <c r="Q44" s="37">
        <v>25.6</v>
      </c>
      <c r="R44" s="37">
        <v>43.4</v>
      </c>
      <c r="S44" s="37">
        <v>3.6</v>
      </c>
    </row>
    <row r="45" spans="1:19" s="35" customFormat="1" x14ac:dyDescent="0.25">
      <c r="A45" s="38" t="s">
        <v>27</v>
      </c>
      <c r="B45" s="36" t="s">
        <v>92</v>
      </c>
      <c r="C45" s="37">
        <v>783</v>
      </c>
      <c r="D45" s="37">
        <v>750</v>
      </c>
      <c r="E45" s="37">
        <v>43000</v>
      </c>
      <c r="F45" s="37">
        <v>39694</v>
      </c>
      <c r="G45" s="37">
        <v>156902</v>
      </c>
      <c r="H45" s="37">
        <v>29.2</v>
      </c>
      <c r="I45" s="37">
        <v>109581</v>
      </c>
      <c r="J45" s="37">
        <v>47321</v>
      </c>
      <c r="K45" s="37">
        <v>19.899999999999999</v>
      </c>
      <c r="L45" s="37">
        <v>57.9</v>
      </c>
      <c r="M45" s="37">
        <v>496606</v>
      </c>
      <c r="N45" s="37">
        <v>25.4</v>
      </c>
      <c r="O45" s="37">
        <v>335720</v>
      </c>
      <c r="P45" s="37">
        <v>160886</v>
      </c>
      <c r="Q45" s="37">
        <v>10.7</v>
      </c>
      <c r="R45" s="37">
        <v>73.2</v>
      </c>
      <c r="S45" s="37">
        <v>3.2</v>
      </c>
    </row>
    <row r="46" spans="1:19" s="35" customFormat="1" x14ac:dyDescent="0.25">
      <c r="A46" s="38" t="s">
        <v>29</v>
      </c>
      <c r="B46" s="36" t="s">
        <v>107</v>
      </c>
      <c r="C46" s="37">
        <v>94</v>
      </c>
      <c r="D46" s="37">
        <v>91</v>
      </c>
      <c r="E46" s="37">
        <v>4938</v>
      </c>
      <c r="F46" s="37">
        <v>4768</v>
      </c>
      <c r="G46" s="37">
        <v>15238</v>
      </c>
      <c r="H46" s="37">
        <v>58</v>
      </c>
      <c r="I46" s="37">
        <v>12599</v>
      </c>
      <c r="J46" s="37">
        <v>2639</v>
      </c>
      <c r="K46" s="37">
        <v>52.1</v>
      </c>
      <c r="L46" s="37">
        <v>93.5</v>
      </c>
      <c r="M46" s="37">
        <v>52445</v>
      </c>
      <c r="N46" s="37">
        <v>33.200000000000003</v>
      </c>
      <c r="O46" s="37">
        <v>46650</v>
      </c>
      <c r="P46" s="37">
        <v>5795</v>
      </c>
      <c r="Q46" s="37">
        <v>27.8</v>
      </c>
      <c r="R46" s="37">
        <v>101.6</v>
      </c>
      <c r="S46" s="37">
        <v>3.4</v>
      </c>
    </row>
    <row r="47" spans="1:19" s="35" customFormat="1" x14ac:dyDescent="0.25">
      <c r="A47" s="38" t="s">
        <v>30</v>
      </c>
      <c r="B47" s="36" t="s">
        <v>93</v>
      </c>
      <c r="C47" s="37">
        <v>183</v>
      </c>
      <c r="D47" s="37">
        <v>173</v>
      </c>
      <c r="E47" s="37">
        <v>10684</v>
      </c>
      <c r="F47" s="37">
        <v>10318</v>
      </c>
      <c r="G47" s="37">
        <v>33786</v>
      </c>
      <c r="H47" s="37">
        <v>78.3</v>
      </c>
      <c r="I47" s="37">
        <v>29943</v>
      </c>
      <c r="J47" s="37">
        <v>3843</v>
      </c>
      <c r="K47" s="37">
        <v>71.7</v>
      </c>
      <c r="L47" s="37">
        <v>154.5</v>
      </c>
      <c r="M47" s="37">
        <v>93577</v>
      </c>
      <c r="N47" s="37">
        <v>39.700000000000003</v>
      </c>
      <c r="O47" s="37">
        <v>84861</v>
      </c>
      <c r="P47" s="37">
        <v>8716</v>
      </c>
      <c r="Q47" s="37">
        <v>35.5</v>
      </c>
      <c r="R47" s="37">
        <v>100</v>
      </c>
      <c r="S47" s="37">
        <v>2.8</v>
      </c>
    </row>
    <row r="48" spans="1:19" s="35" customFormat="1" x14ac:dyDescent="0.25">
      <c r="A48" s="38" t="s">
        <v>32</v>
      </c>
      <c r="B48" s="36" t="s">
        <v>94</v>
      </c>
      <c r="C48" s="37">
        <v>75</v>
      </c>
      <c r="D48" s="37">
        <v>72</v>
      </c>
      <c r="E48" s="37">
        <v>6092</v>
      </c>
      <c r="F48" s="37">
        <v>5801</v>
      </c>
      <c r="G48" s="37">
        <v>24035</v>
      </c>
      <c r="H48" s="37">
        <v>88.2</v>
      </c>
      <c r="I48" s="37">
        <v>20854</v>
      </c>
      <c r="J48" s="37">
        <v>3181</v>
      </c>
      <c r="K48" s="37">
        <v>80.599999999999994</v>
      </c>
      <c r="L48" s="37">
        <v>160.30000000000001</v>
      </c>
      <c r="M48" s="37">
        <v>58856</v>
      </c>
      <c r="N48" s="37">
        <v>68.599999999999994</v>
      </c>
      <c r="O48" s="37">
        <v>52611</v>
      </c>
      <c r="P48" s="37">
        <v>6245</v>
      </c>
      <c r="Q48" s="37">
        <v>66.5</v>
      </c>
      <c r="R48" s="37">
        <v>88.8</v>
      </c>
      <c r="S48" s="37">
        <v>2.4</v>
      </c>
    </row>
    <row r="49" spans="1:19" s="35" customFormat="1" x14ac:dyDescent="0.25">
      <c r="A49" s="38" t="s">
        <v>34</v>
      </c>
      <c r="B49" s="36" t="s">
        <v>95</v>
      </c>
      <c r="C49" s="37">
        <v>219</v>
      </c>
      <c r="D49" s="37">
        <v>205</v>
      </c>
      <c r="E49" s="37">
        <v>19325</v>
      </c>
      <c r="F49" s="37">
        <v>18611</v>
      </c>
      <c r="G49" s="37">
        <v>83263</v>
      </c>
      <c r="H49" s="37">
        <v>74.7</v>
      </c>
      <c r="I49" s="37">
        <v>71809</v>
      </c>
      <c r="J49" s="37">
        <v>11454</v>
      </c>
      <c r="K49" s="37">
        <v>72.8</v>
      </c>
      <c r="L49" s="37">
        <v>87.6</v>
      </c>
      <c r="M49" s="37">
        <v>171862</v>
      </c>
      <c r="N49" s="37">
        <v>61.2</v>
      </c>
      <c r="O49" s="37">
        <v>145911</v>
      </c>
      <c r="P49" s="37">
        <v>25951</v>
      </c>
      <c r="Q49" s="37">
        <v>59.6</v>
      </c>
      <c r="R49" s="37">
        <v>70.900000000000006</v>
      </c>
      <c r="S49" s="37">
        <v>2.1</v>
      </c>
    </row>
    <row r="50" spans="1:19" s="35" customFormat="1" x14ac:dyDescent="0.25">
      <c r="A50" s="38" t="s">
        <v>36</v>
      </c>
      <c r="B50" s="36" t="s">
        <v>96</v>
      </c>
      <c r="C50" s="37">
        <v>377</v>
      </c>
      <c r="D50" s="37">
        <v>352</v>
      </c>
      <c r="E50" s="37">
        <v>46542</v>
      </c>
      <c r="F50" s="37">
        <v>44431</v>
      </c>
      <c r="G50" s="37">
        <v>305381</v>
      </c>
      <c r="H50" s="37">
        <v>109.6</v>
      </c>
      <c r="I50" s="37">
        <v>228428</v>
      </c>
      <c r="J50" s="37">
        <v>76953</v>
      </c>
      <c r="K50" s="37">
        <v>102.3</v>
      </c>
      <c r="L50" s="37">
        <v>134.69999999999999</v>
      </c>
      <c r="M50" s="37">
        <v>560057</v>
      </c>
      <c r="N50" s="37">
        <v>90.9</v>
      </c>
      <c r="O50" s="37">
        <v>417447</v>
      </c>
      <c r="P50" s="37">
        <v>142610</v>
      </c>
      <c r="Q50" s="37">
        <v>82.7</v>
      </c>
      <c r="R50" s="37">
        <v>119.9</v>
      </c>
      <c r="S50" s="37">
        <v>1.8</v>
      </c>
    </row>
    <row r="51" spans="1:19" s="35" customFormat="1" x14ac:dyDescent="0.25">
      <c r="A51" s="38" t="s">
        <v>38</v>
      </c>
      <c r="B51" s="36" t="s">
        <v>97</v>
      </c>
      <c r="C51" s="37">
        <v>321</v>
      </c>
      <c r="D51" s="37">
        <v>300</v>
      </c>
      <c r="E51" s="37">
        <v>43840</v>
      </c>
      <c r="F51" s="37">
        <v>42329</v>
      </c>
      <c r="G51" s="37">
        <v>217546</v>
      </c>
      <c r="H51" s="37">
        <v>105.4</v>
      </c>
      <c r="I51" s="37">
        <v>148313</v>
      </c>
      <c r="J51" s="37">
        <v>69233</v>
      </c>
      <c r="K51" s="37">
        <v>87.9</v>
      </c>
      <c r="L51" s="37">
        <v>157</v>
      </c>
      <c r="M51" s="37">
        <v>386376</v>
      </c>
      <c r="N51" s="37">
        <v>116.9</v>
      </c>
      <c r="O51" s="37">
        <v>253304</v>
      </c>
      <c r="P51" s="37">
        <v>133072</v>
      </c>
      <c r="Q51" s="37">
        <v>94.7</v>
      </c>
      <c r="R51" s="37">
        <v>177</v>
      </c>
      <c r="S51" s="37">
        <v>1.8</v>
      </c>
    </row>
    <row r="52" spans="1:19" s="35" customFormat="1" x14ac:dyDescent="0.25">
      <c r="A52" s="38" t="s">
        <v>40</v>
      </c>
      <c r="B52" s="36" t="s">
        <v>98</v>
      </c>
      <c r="C52" s="37">
        <v>573</v>
      </c>
      <c r="D52" s="37">
        <v>554</v>
      </c>
      <c r="E52" s="37">
        <v>49965</v>
      </c>
      <c r="F52" s="37">
        <v>48061</v>
      </c>
      <c r="G52" s="37">
        <v>243688</v>
      </c>
      <c r="H52" s="37">
        <v>93.1</v>
      </c>
      <c r="I52" s="37">
        <v>204174</v>
      </c>
      <c r="J52" s="37">
        <v>39514</v>
      </c>
      <c r="K52" s="37">
        <v>86.9</v>
      </c>
      <c r="L52" s="37">
        <v>132.4</v>
      </c>
      <c r="M52" s="37">
        <v>485085</v>
      </c>
      <c r="N52" s="37">
        <v>61.3</v>
      </c>
      <c r="O52" s="37">
        <v>410209</v>
      </c>
      <c r="P52" s="37">
        <v>74876</v>
      </c>
      <c r="Q52" s="37">
        <v>56.1</v>
      </c>
      <c r="R52" s="37">
        <v>97.5</v>
      </c>
      <c r="S52" s="37">
        <v>2</v>
      </c>
    </row>
    <row r="53" spans="1:19" s="35" customFormat="1" ht="33.75" customHeight="1" x14ac:dyDescent="0.3">
      <c r="A53" s="47" t="s">
        <v>43</v>
      </c>
      <c r="B53" s="45"/>
      <c r="C53" s="45"/>
      <c r="D53" s="45"/>
      <c r="E53" s="45"/>
      <c r="F53" s="45"/>
      <c r="G53" s="46"/>
      <c r="H53" s="45"/>
      <c r="I53" s="46"/>
      <c r="J53" s="45"/>
      <c r="K53" s="45"/>
      <c r="L53" s="45"/>
      <c r="M53" s="46"/>
      <c r="N53" s="45"/>
      <c r="O53" s="46"/>
      <c r="P53" s="46"/>
      <c r="Q53" s="45"/>
      <c r="R53" s="45"/>
      <c r="S53" s="45"/>
    </row>
    <row r="54" spans="1:19" s="35" customFormat="1" x14ac:dyDescent="0.25">
      <c r="B54" s="36" t="s">
        <v>87</v>
      </c>
      <c r="C54" s="37">
        <v>4796</v>
      </c>
      <c r="D54" s="37">
        <v>4553</v>
      </c>
      <c r="E54" s="37">
        <v>341835</v>
      </c>
      <c r="F54" s="37">
        <v>326102</v>
      </c>
      <c r="G54" s="37">
        <v>1861851</v>
      </c>
      <c r="H54" s="37">
        <v>49.5</v>
      </c>
      <c r="I54" s="37">
        <v>1511846</v>
      </c>
      <c r="J54" s="37">
        <v>350005</v>
      </c>
      <c r="K54" s="37">
        <v>43.9</v>
      </c>
      <c r="L54" s="37">
        <v>79.7</v>
      </c>
      <c r="M54" s="37">
        <v>4233560</v>
      </c>
      <c r="N54" s="37">
        <v>38.200000000000003</v>
      </c>
      <c r="O54" s="37">
        <v>3469238</v>
      </c>
      <c r="P54" s="37">
        <v>764322</v>
      </c>
      <c r="Q54" s="37">
        <v>32.1</v>
      </c>
      <c r="R54" s="37">
        <v>75</v>
      </c>
      <c r="S54" s="37">
        <v>2.2999999999999998</v>
      </c>
    </row>
    <row r="55" spans="1:19" s="35" customFormat="1" ht="13.8" x14ac:dyDescent="0.3">
      <c r="B55" s="36" t="s">
        <v>99</v>
      </c>
      <c r="C55" s="45"/>
      <c r="D55" s="45"/>
      <c r="E55" s="45"/>
      <c r="F55" s="45"/>
      <c r="G55" s="46"/>
      <c r="H55" s="45"/>
      <c r="I55" s="46"/>
      <c r="J55" s="45"/>
      <c r="K55" s="45"/>
      <c r="L55" s="45"/>
      <c r="M55" s="46"/>
      <c r="N55" s="45"/>
      <c r="O55" s="46"/>
      <c r="P55" s="46"/>
      <c r="Q55" s="45"/>
      <c r="R55" s="45"/>
      <c r="S55" s="45"/>
    </row>
    <row r="56" spans="1:19" s="35" customFormat="1" x14ac:dyDescent="0.25">
      <c r="A56" s="38" t="s">
        <v>19</v>
      </c>
      <c r="B56" s="36" t="s">
        <v>88</v>
      </c>
      <c r="C56" s="37">
        <v>407</v>
      </c>
      <c r="D56" s="37">
        <v>365</v>
      </c>
      <c r="E56" s="37">
        <v>20651</v>
      </c>
      <c r="F56" s="37">
        <v>18934</v>
      </c>
      <c r="G56" s="37">
        <v>91769</v>
      </c>
      <c r="H56" s="37">
        <v>26.9</v>
      </c>
      <c r="I56" s="37">
        <v>71633</v>
      </c>
      <c r="J56" s="37">
        <v>20136</v>
      </c>
      <c r="K56" s="37">
        <v>23.4</v>
      </c>
      <c r="L56" s="37">
        <v>41.3</v>
      </c>
      <c r="M56" s="37">
        <v>215658</v>
      </c>
      <c r="N56" s="37">
        <v>18.8</v>
      </c>
      <c r="O56" s="37">
        <v>174965</v>
      </c>
      <c r="P56" s="37">
        <v>40693</v>
      </c>
      <c r="Q56" s="37">
        <v>16.2</v>
      </c>
      <c r="R56" s="37">
        <v>31.1</v>
      </c>
      <c r="S56" s="37">
        <v>2.4</v>
      </c>
    </row>
    <row r="57" spans="1:19" s="35" customFormat="1" x14ac:dyDescent="0.25">
      <c r="A57" s="38" t="s">
        <v>21</v>
      </c>
      <c r="B57" s="36" t="s">
        <v>89</v>
      </c>
      <c r="C57" s="37">
        <v>525</v>
      </c>
      <c r="D57" s="37">
        <v>498</v>
      </c>
      <c r="E57" s="37">
        <v>29612</v>
      </c>
      <c r="F57" s="37">
        <v>28428</v>
      </c>
      <c r="G57" s="37">
        <v>165005</v>
      </c>
      <c r="H57" s="37">
        <v>29.8</v>
      </c>
      <c r="I57" s="37">
        <v>140500</v>
      </c>
      <c r="J57" s="37">
        <v>24505</v>
      </c>
      <c r="K57" s="37">
        <v>26.3</v>
      </c>
      <c r="L57" s="37">
        <v>53.8</v>
      </c>
      <c r="M57" s="37">
        <v>361091</v>
      </c>
      <c r="N57" s="37">
        <v>24</v>
      </c>
      <c r="O57" s="37">
        <v>307300</v>
      </c>
      <c r="P57" s="37">
        <v>53791</v>
      </c>
      <c r="Q57" s="37">
        <v>20.7</v>
      </c>
      <c r="R57" s="37">
        <v>47.3</v>
      </c>
      <c r="S57" s="37">
        <v>2.2000000000000002</v>
      </c>
    </row>
    <row r="58" spans="1:19" s="35" customFormat="1" x14ac:dyDescent="0.25">
      <c r="A58" s="38" t="s">
        <v>23</v>
      </c>
      <c r="B58" s="36" t="s">
        <v>90</v>
      </c>
      <c r="C58" s="37">
        <v>556</v>
      </c>
      <c r="D58" s="37">
        <v>534</v>
      </c>
      <c r="E58" s="37">
        <v>28338</v>
      </c>
      <c r="F58" s="37">
        <v>27364</v>
      </c>
      <c r="G58" s="37">
        <v>134345</v>
      </c>
      <c r="H58" s="37">
        <v>35.9</v>
      </c>
      <c r="I58" s="37">
        <v>121930</v>
      </c>
      <c r="J58" s="37">
        <v>12415</v>
      </c>
      <c r="K58" s="37">
        <v>36.799999999999997</v>
      </c>
      <c r="L58" s="37">
        <v>27.6</v>
      </c>
      <c r="M58" s="37">
        <v>351649</v>
      </c>
      <c r="N58" s="37">
        <v>50.3</v>
      </c>
      <c r="O58" s="37">
        <v>320023</v>
      </c>
      <c r="P58" s="37">
        <v>31626</v>
      </c>
      <c r="Q58" s="37">
        <v>53.6</v>
      </c>
      <c r="R58" s="37">
        <v>23.9</v>
      </c>
      <c r="S58" s="37">
        <v>2.6</v>
      </c>
    </row>
    <row r="59" spans="1:19" s="35" customFormat="1" x14ac:dyDescent="0.25">
      <c r="A59" s="38" t="s">
        <v>25</v>
      </c>
      <c r="B59" s="36" t="s">
        <v>91</v>
      </c>
      <c r="C59" s="37">
        <v>687</v>
      </c>
      <c r="D59" s="37">
        <v>649</v>
      </c>
      <c r="E59" s="37">
        <v>38784</v>
      </c>
      <c r="F59" s="37">
        <v>36303</v>
      </c>
      <c r="G59" s="37">
        <v>150218</v>
      </c>
      <c r="H59" s="37">
        <v>36.6</v>
      </c>
      <c r="I59" s="37">
        <v>138181</v>
      </c>
      <c r="J59" s="37">
        <v>12037</v>
      </c>
      <c r="K59" s="37">
        <v>36.1</v>
      </c>
      <c r="L59" s="37">
        <v>43.2</v>
      </c>
      <c r="M59" s="37">
        <v>524653</v>
      </c>
      <c r="N59" s="37">
        <v>19</v>
      </c>
      <c r="O59" s="37">
        <v>492117</v>
      </c>
      <c r="P59" s="37">
        <v>32536</v>
      </c>
      <c r="Q59" s="37">
        <v>18.399999999999999</v>
      </c>
      <c r="R59" s="37">
        <v>30.2</v>
      </c>
      <c r="S59" s="37">
        <v>3.5</v>
      </c>
    </row>
    <row r="60" spans="1:19" s="35" customFormat="1" x14ac:dyDescent="0.25">
      <c r="A60" s="38" t="s">
        <v>27</v>
      </c>
      <c r="B60" s="36" t="s">
        <v>92</v>
      </c>
      <c r="C60" s="37">
        <v>780</v>
      </c>
      <c r="D60" s="37">
        <v>757</v>
      </c>
      <c r="E60" s="37">
        <v>42907</v>
      </c>
      <c r="F60" s="37">
        <v>40422</v>
      </c>
      <c r="G60" s="37">
        <v>156272</v>
      </c>
      <c r="H60" s="37">
        <v>20.2</v>
      </c>
      <c r="I60" s="37">
        <v>130533</v>
      </c>
      <c r="J60" s="37">
        <v>25739</v>
      </c>
      <c r="K60" s="37">
        <v>18.5</v>
      </c>
      <c r="L60" s="37">
        <v>29.9</v>
      </c>
      <c r="M60" s="37">
        <v>489916</v>
      </c>
      <c r="N60" s="37">
        <v>14.3</v>
      </c>
      <c r="O60" s="37">
        <v>407875</v>
      </c>
      <c r="P60" s="37">
        <v>82041</v>
      </c>
      <c r="Q60" s="37">
        <v>12.1</v>
      </c>
      <c r="R60" s="37">
        <v>26.8</v>
      </c>
      <c r="S60" s="37">
        <v>3.1</v>
      </c>
    </row>
    <row r="61" spans="1:19" s="35" customFormat="1" x14ac:dyDescent="0.25">
      <c r="A61" s="38" t="s">
        <v>29</v>
      </c>
      <c r="B61" s="36" t="s">
        <v>107</v>
      </c>
      <c r="C61" s="37">
        <v>94</v>
      </c>
      <c r="D61" s="37">
        <v>90</v>
      </c>
      <c r="E61" s="37">
        <v>4940</v>
      </c>
      <c r="F61" s="37">
        <v>4777</v>
      </c>
      <c r="G61" s="37">
        <v>18542</v>
      </c>
      <c r="H61" s="37">
        <v>33.700000000000003</v>
      </c>
      <c r="I61" s="37">
        <v>15623</v>
      </c>
      <c r="J61" s="37">
        <v>2919</v>
      </c>
      <c r="K61" s="37">
        <v>37.200000000000003</v>
      </c>
      <c r="L61" s="37">
        <v>17.7</v>
      </c>
      <c r="M61" s="37">
        <v>62374</v>
      </c>
      <c r="N61" s="37">
        <v>23.6</v>
      </c>
      <c r="O61" s="37">
        <v>55727</v>
      </c>
      <c r="P61" s="37">
        <v>6647</v>
      </c>
      <c r="Q61" s="37">
        <v>24</v>
      </c>
      <c r="R61" s="37">
        <v>20.7</v>
      </c>
      <c r="S61" s="37">
        <v>3.4</v>
      </c>
    </row>
    <row r="62" spans="1:19" s="35" customFormat="1" x14ac:dyDescent="0.25">
      <c r="A62" s="38" t="s">
        <v>30</v>
      </c>
      <c r="B62" s="36" t="s">
        <v>93</v>
      </c>
      <c r="C62" s="37">
        <v>182</v>
      </c>
      <c r="D62" s="37">
        <v>172</v>
      </c>
      <c r="E62" s="37">
        <v>10608</v>
      </c>
      <c r="F62" s="37">
        <v>10183</v>
      </c>
      <c r="G62" s="37">
        <v>47696</v>
      </c>
      <c r="H62" s="37">
        <v>55.7</v>
      </c>
      <c r="I62" s="37">
        <v>42307</v>
      </c>
      <c r="J62" s="37">
        <v>5389</v>
      </c>
      <c r="K62" s="37">
        <v>51.4</v>
      </c>
      <c r="L62" s="37">
        <v>100.3</v>
      </c>
      <c r="M62" s="37">
        <v>126750</v>
      </c>
      <c r="N62" s="37">
        <v>34.4</v>
      </c>
      <c r="O62" s="37">
        <v>114198</v>
      </c>
      <c r="P62" s="37">
        <v>12552</v>
      </c>
      <c r="Q62" s="37">
        <v>30.1</v>
      </c>
      <c r="R62" s="37">
        <v>92.9</v>
      </c>
      <c r="S62" s="37">
        <v>2.7</v>
      </c>
    </row>
    <row r="63" spans="1:19" s="35" customFormat="1" x14ac:dyDescent="0.25">
      <c r="A63" s="38" t="s">
        <v>32</v>
      </c>
      <c r="B63" s="36" t="s">
        <v>94</v>
      </c>
      <c r="C63" s="37">
        <v>74</v>
      </c>
      <c r="D63" s="37">
        <v>71</v>
      </c>
      <c r="E63" s="37">
        <v>6088</v>
      </c>
      <c r="F63" s="37">
        <v>5794</v>
      </c>
      <c r="G63" s="37">
        <v>31592</v>
      </c>
      <c r="H63" s="37">
        <v>51.6</v>
      </c>
      <c r="I63" s="37">
        <v>27500</v>
      </c>
      <c r="J63" s="37">
        <v>4092</v>
      </c>
      <c r="K63" s="37">
        <v>49.7</v>
      </c>
      <c r="L63" s="37">
        <v>66.099999999999994</v>
      </c>
      <c r="M63" s="37">
        <v>72041</v>
      </c>
      <c r="N63" s="37">
        <v>37.299999999999997</v>
      </c>
      <c r="O63" s="37">
        <v>63979</v>
      </c>
      <c r="P63" s="37">
        <v>8062</v>
      </c>
      <c r="Q63" s="37">
        <v>38.1</v>
      </c>
      <c r="R63" s="37">
        <v>30.7</v>
      </c>
      <c r="S63" s="37">
        <v>2.2999999999999998</v>
      </c>
    </row>
    <row r="64" spans="1:19" s="35" customFormat="1" x14ac:dyDescent="0.25">
      <c r="A64" s="38" t="s">
        <v>34</v>
      </c>
      <c r="B64" s="36" t="s">
        <v>95</v>
      </c>
      <c r="C64" s="37">
        <v>218</v>
      </c>
      <c r="D64" s="37">
        <v>208</v>
      </c>
      <c r="E64" s="37">
        <v>19293</v>
      </c>
      <c r="F64" s="37">
        <v>18718</v>
      </c>
      <c r="G64" s="37">
        <v>115288</v>
      </c>
      <c r="H64" s="37">
        <v>49.1</v>
      </c>
      <c r="I64" s="37">
        <v>99289</v>
      </c>
      <c r="J64" s="37">
        <v>15999</v>
      </c>
      <c r="K64" s="37">
        <v>45.2</v>
      </c>
      <c r="L64" s="37">
        <v>78.2</v>
      </c>
      <c r="M64" s="37">
        <v>237760</v>
      </c>
      <c r="N64" s="37">
        <v>40.299999999999997</v>
      </c>
      <c r="O64" s="37">
        <v>198631</v>
      </c>
      <c r="P64" s="37">
        <v>39129</v>
      </c>
      <c r="Q64" s="37">
        <v>34.700000000000003</v>
      </c>
      <c r="R64" s="37">
        <v>77.5</v>
      </c>
      <c r="S64" s="37">
        <v>2.1</v>
      </c>
    </row>
    <row r="65" spans="1:19" s="35" customFormat="1" x14ac:dyDescent="0.25">
      <c r="A65" s="38" t="s">
        <v>36</v>
      </c>
      <c r="B65" s="36" t="s">
        <v>96</v>
      </c>
      <c r="C65" s="37">
        <v>375</v>
      </c>
      <c r="D65" s="37">
        <v>351</v>
      </c>
      <c r="E65" s="37">
        <v>46430</v>
      </c>
      <c r="F65" s="37">
        <v>44121</v>
      </c>
      <c r="G65" s="37">
        <v>342690</v>
      </c>
      <c r="H65" s="37">
        <v>61.1</v>
      </c>
      <c r="I65" s="37">
        <v>251776</v>
      </c>
      <c r="J65" s="37">
        <v>90914</v>
      </c>
      <c r="K65" s="37">
        <v>51.4</v>
      </c>
      <c r="L65" s="37">
        <v>95.9</v>
      </c>
      <c r="M65" s="37">
        <v>650708</v>
      </c>
      <c r="N65" s="37">
        <v>56</v>
      </c>
      <c r="O65" s="37">
        <v>469420</v>
      </c>
      <c r="P65" s="37">
        <v>181288</v>
      </c>
      <c r="Q65" s="37">
        <v>44</v>
      </c>
      <c r="R65" s="37">
        <v>99.2</v>
      </c>
      <c r="S65" s="37">
        <v>1.9</v>
      </c>
    </row>
    <row r="66" spans="1:19" s="35" customFormat="1" x14ac:dyDescent="0.25">
      <c r="A66" s="38" t="s">
        <v>38</v>
      </c>
      <c r="B66" s="36" t="s">
        <v>97</v>
      </c>
      <c r="C66" s="37">
        <v>320</v>
      </c>
      <c r="D66" s="37">
        <v>300</v>
      </c>
      <c r="E66" s="37">
        <v>43863</v>
      </c>
      <c r="F66" s="37">
        <v>42473</v>
      </c>
      <c r="G66" s="37">
        <v>294655</v>
      </c>
      <c r="H66" s="37">
        <v>84.5</v>
      </c>
      <c r="I66" s="37">
        <v>206127</v>
      </c>
      <c r="J66" s="37">
        <v>88528</v>
      </c>
      <c r="K66" s="37">
        <v>69</v>
      </c>
      <c r="L66" s="37">
        <v>134.30000000000001</v>
      </c>
      <c r="M66" s="37">
        <v>522356</v>
      </c>
      <c r="N66" s="37">
        <v>90.2</v>
      </c>
      <c r="O66" s="37">
        <v>341538</v>
      </c>
      <c r="P66" s="37">
        <v>180818</v>
      </c>
      <c r="Q66" s="37">
        <v>64.900000000000006</v>
      </c>
      <c r="R66" s="37">
        <v>167.7</v>
      </c>
      <c r="S66" s="37">
        <v>1.8</v>
      </c>
    </row>
    <row r="67" spans="1:19" s="35" customFormat="1" x14ac:dyDescent="0.25">
      <c r="A67" s="38" t="s">
        <v>40</v>
      </c>
      <c r="B67" s="36" t="s">
        <v>98</v>
      </c>
      <c r="C67" s="37">
        <v>578</v>
      </c>
      <c r="D67" s="37">
        <v>558</v>
      </c>
      <c r="E67" s="37">
        <v>50321</v>
      </c>
      <c r="F67" s="37">
        <v>48585</v>
      </c>
      <c r="G67" s="37">
        <v>313779</v>
      </c>
      <c r="H67" s="37">
        <v>63.6</v>
      </c>
      <c r="I67" s="37">
        <v>266447</v>
      </c>
      <c r="J67" s="37">
        <v>47332</v>
      </c>
      <c r="K67" s="37">
        <v>60.5</v>
      </c>
      <c r="L67" s="37">
        <v>83</v>
      </c>
      <c r="M67" s="37">
        <v>618604</v>
      </c>
      <c r="N67" s="37">
        <v>44.2</v>
      </c>
      <c r="O67" s="37">
        <v>523465</v>
      </c>
      <c r="P67" s="37">
        <v>95139</v>
      </c>
      <c r="Q67" s="37">
        <v>40.1</v>
      </c>
      <c r="R67" s="37">
        <v>72.7</v>
      </c>
      <c r="S67" s="37">
        <v>2</v>
      </c>
    </row>
    <row r="68" spans="1:19" s="35" customFormat="1" ht="33.75" customHeight="1" x14ac:dyDescent="0.3">
      <c r="A68" s="47" t="s">
        <v>44</v>
      </c>
      <c r="B68" s="45"/>
      <c r="C68" s="45"/>
      <c r="D68" s="45"/>
      <c r="E68" s="45"/>
      <c r="F68" s="45"/>
      <c r="G68" s="46"/>
      <c r="H68" s="45"/>
      <c r="I68" s="46"/>
      <c r="J68" s="45"/>
      <c r="K68" s="45"/>
      <c r="L68" s="45"/>
      <c r="M68" s="46"/>
      <c r="N68" s="45"/>
      <c r="O68" s="46"/>
      <c r="P68" s="46"/>
      <c r="Q68" s="45"/>
      <c r="R68" s="45"/>
      <c r="S68" s="45"/>
    </row>
    <row r="69" spans="1:19" s="35" customFormat="1" x14ac:dyDescent="0.25">
      <c r="B69" s="36" t="s">
        <v>87</v>
      </c>
      <c r="C69" s="37">
        <v>4788</v>
      </c>
      <c r="D69" s="37">
        <v>4635</v>
      </c>
      <c r="E69" s="37">
        <v>342037</v>
      </c>
      <c r="F69" s="37">
        <v>327959</v>
      </c>
      <c r="G69" s="37">
        <v>1930195</v>
      </c>
      <c r="H69" s="37">
        <v>22.1</v>
      </c>
      <c r="I69" s="37">
        <v>1542610</v>
      </c>
      <c r="J69" s="37">
        <v>387585</v>
      </c>
      <c r="K69" s="37">
        <v>18.5</v>
      </c>
      <c r="L69" s="37">
        <v>39.1</v>
      </c>
      <c r="M69" s="37">
        <v>4466714</v>
      </c>
      <c r="N69" s="37">
        <v>17.8</v>
      </c>
      <c r="O69" s="37">
        <v>3661668</v>
      </c>
      <c r="P69" s="37">
        <v>805046</v>
      </c>
      <c r="Q69" s="37">
        <v>14.4</v>
      </c>
      <c r="R69" s="37">
        <v>36.1</v>
      </c>
      <c r="S69" s="37">
        <v>2.2999999999999998</v>
      </c>
    </row>
    <row r="70" spans="1:19" s="35" customFormat="1" ht="13.8" x14ac:dyDescent="0.3">
      <c r="B70" s="36" t="s">
        <v>99</v>
      </c>
      <c r="C70" s="45"/>
      <c r="D70" s="45"/>
      <c r="E70" s="45"/>
      <c r="F70" s="45"/>
      <c r="G70" s="46"/>
      <c r="H70" s="45"/>
      <c r="I70" s="46"/>
      <c r="J70" s="45"/>
      <c r="K70" s="45"/>
      <c r="L70" s="45"/>
      <c r="M70" s="46"/>
      <c r="N70" s="45"/>
      <c r="O70" s="46"/>
      <c r="P70" s="46"/>
      <c r="Q70" s="45"/>
      <c r="R70" s="45"/>
      <c r="S70" s="45"/>
    </row>
    <row r="71" spans="1:19" s="35" customFormat="1" x14ac:dyDescent="0.25">
      <c r="A71" s="38" t="s">
        <v>19</v>
      </c>
      <c r="B71" s="36" t="s">
        <v>88</v>
      </c>
      <c r="C71" s="37">
        <v>405</v>
      </c>
      <c r="D71" s="37">
        <v>378</v>
      </c>
      <c r="E71" s="37">
        <v>20585</v>
      </c>
      <c r="F71" s="37">
        <v>19064</v>
      </c>
      <c r="G71" s="37">
        <v>110661</v>
      </c>
      <c r="H71" s="37">
        <v>14.1</v>
      </c>
      <c r="I71" s="37">
        <v>80728</v>
      </c>
      <c r="J71" s="37">
        <v>29933</v>
      </c>
      <c r="K71" s="37">
        <v>8</v>
      </c>
      <c r="L71" s="37">
        <v>34.799999999999997</v>
      </c>
      <c r="M71" s="37">
        <v>270014</v>
      </c>
      <c r="N71" s="37">
        <v>7.2</v>
      </c>
      <c r="O71" s="37">
        <v>204886</v>
      </c>
      <c r="P71" s="37">
        <v>65128</v>
      </c>
      <c r="Q71" s="37">
        <v>2.5</v>
      </c>
      <c r="R71" s="37">
        <v>25.4</v>
      </c>
      <c r="S71" s="37">
        <v>2.4</v>
      </c>
    </row>
    <row r="72" spans="1:19" s="35" customFormat="1" x14ac:dyDescent="0.25">
      <c r="A72" s="38" t="s">
        <v>21</v>
      </c>
      <c r="B72" s="36" t="s">
        <v>89</v>
      </c>
      <c r="C72" s="37">
        <v>523</v>
      </c>
      <c r="D72" s="37">
        <v>509</v>
      </c>
      <c r="E72" s="37">
        <v>29675</v>
      </c>
      <c r="F72" s="37">
        <v>28574</v>
      </c>
      <c r="G72" s="37">
        <v>170550</v>
      </c>
      <c r="H72" s="37">
        <v>12.5</v>
      </c>
      <c r="I72" s="37">
        <v>142824</v>
      </c>
      <c r="J72" s="37">
        <v>27726</v>
      </c>
      <c r="K72" s="37">
        <v>11.9</v>
      </c>
      <c r="L72" s="37">
        <v>15.7</v>
      </c>
      <c r="M72" s="37">
        <v>392622</v>
      </c>
      <c r="N72" s="37">
        <v>12.4</v>
      </c>
      <c r="O72" s="37">
        <v>330583</v>
      </c>
      <c r="P72" s="37">
        <v>62039</v>
      </c>
      <c r="Q72" s="37">
        <v>10.3</v>
      </c>
      <c r="R72" s="37">
        <v>25.4</v>
      </c>
      <c r="S72" s="37">
        <v>2.2999999999999998</v>
      </c>
    </row>
    <row r="73" spans="1:19" s="35" customFormat="1" x14ac:dyDescent="0.25">
      <c r="A73" s="38" t="s">
        <v>23</v>
      </c>
      <c r="B73" s="36" t="s">
        <v>90</v>
      </c>
      <c r="C73" s="37">
        <v>558</v>
      </c>
      <c r="D73" s="37">
        <v>549</v>
      </c>
      <c r="E73" s="37">
        <v>28349</v>
      </c>
      <c r="F73" s="37">
        <v>27267</v>
      </c>
      <c r="G73" s="37">
        <v>151848</v>
      </c>
      <c r="H73" s="37">
        <v>16.600000000000001</v>
      </c>
      <c r="I73" s="37">
        <v>133675</v>
      </c>
      <c r="J73" s="37">
        <v>18173</v>
      </c>
      <c r="K73" s="37">
        <v>16.600000000000001</v>
      </c>
      <c r="L73" s="37">
        <v>16.600000000000001</v>
      </c>
      <c r="M73" s="37">
        <v>405094</v>
      </c>
      <c r="N73" s="37">
        <v>28.7</v>
      </c>
      <c r="O73" s="37">
        <v>364321</v>
      </c>
      <c r="P73" s="37">
        <v>40773</v>
      </c>
      <c r="Q73" s="37">
        <v>29.6</v>
      </c>
      <c r="R73" s="37">
        <v>21.3</v>
      </c>
      <c r="S73" s="37">
        <v>2.7</v>
      </c>
    </row>
    <row r="74" spans="1:19" s="35" customFormat="1" x14ac:dyDescent="0.25">
      <c r="A74" s="38" t="s">
        <v>25</v>
      </c>
      <c r="B74" s="36" t="s">
        <v>91</v>
      </c>
      <c r="C74" s="37">
        <v>684</v>
      </c>
      <c r="D74" s="37">
        <v>668</v>
      </c>
      <c r="E74" s="37">
        <v>38698</v>
      </c>
      <c r="F74" s="37">
        <v>37220</v>
      </c>
      <c r="G74" s="37">
        <v>170415</v>
      </c>
      <c r="H74" s="37">
        <v>24.2</v>
      </c>
      <c r="I74" s="37">
        <v>155990</v>
      </c>
      <c r="J74" s="37">
        <v>14425</v>
      </c>
      <c r="K74" s="37">
        <v>22.7</v>
      </c>
      <c r="L74" s="37">
        <v>43.2</v>
      </c>
      <c r="M74" s="37">
        <v>573538</v>
      </c>
      <c r="N74" s="37">
        <v>16.3</v>
      </c>
      <c r="O74" s="37">
        <v>537541</v>
      </c>
      <c r="P74" s="37">
        <v>35997</v>
      </c>
      <c r="Q74" s="37">
        <v>15.4</v>
      </c>
      <c r="R74" s="37">
        <v>30.5</v>
      </c>
      <c r="S74" s="37">
        <v>3.4</v>
      </c>
    </row>
    <row r="75" spans="1:19" s="35" customFormat="1" x14ac:dyDescent="0.25">
      <c r="A75" s="38" t="s">
        <v>27</v>
      </c>
      <c r="B75" s="36" t="s">
        <v>92</v>
      </c>
      <c r="C75" s="37">
        <v>778</v>
      </c>
      <c r="D75" s="37">
        <v>760</v>
      </c>
      <c r="E75" s="37">
        <v>42809</v>
      </c>
      <c r="F75" s="37">
        <v>40743</v>
      </c>
      <c r="G75" s="37">
        <v>165884</v>
      </c>
      <c r="H75" s="37">
        <v>4.4000000000000004</v>
      </c>
      <c r="I75" s="37">
        <v>144517</v>
      </c>
      <c r="J75" s="37">
        <v>21367</v>
      </c>
      <c r="K75" s="37">
        <v>2.7</v>
      </c>
      <c r="L75" s="37">
        <v>17.399999999999999</v>
      </c>
      <c r="M75" s="37">
        <v>555398</v>
      </c>
      <c r="N75" s="37">
        <v>5.2</v>
      </c>
      <c r="O75" s="37">
        <v>481448</v>
      </c>
      <c r="P75" s="37">
        <v>73950</v>
      </c>
      <c r="Q75" s="37">
        <v>3.5</v>
      </c>
      <c r="R75" s="37">
        <v>17.5</v>
      </c>
      <c r="S75" s="37">
        <v>3.3</v>
      </c>
    </row>
    <row r="76" spans="1:19" s="35" customFormat="1" x14ac:dyDescent="0.25">
      <c r="A76" s="38" t="s">
        <v>29</v>
      </c>
      <c r="B76" s="36" t="s">
        <v>107</v>
      </c>
      <c r="C76" s="37">
        <v>94</v>
      </c>
      <c r="D76" s="37">
        <v>91</v>
      </c>
      <c r="E76" s="37">
        <v>4942</v>
      </c>
      <c r="F76" s="37">
        <v>4777</v>
      </c>
      <c r="G76" s="37">
        <v>18722</v>
      </c>
      <c r="H76" s="37">
        <v>16.100000000000001</v>
      </c>
      <c r="I76" s="37">
        <v>16029</v>
      </c>
      <c r="J76" s="37">
        <v>2693</v>
      </c>
      <c r="K76" s="37">
        <v>20.3</v>
      </c>
      <c r="L76" s="37">
        <v>-3.9</v>
      </c>
      <c r="M76" s="37">
        <v>64121</v>
      </c>
      <c r="N76" s="37">
        <v>19.3</v>
      </c>
      <c r="O76" s="37">
        <v>57600</v>
      </c>
      <c r="P76" s="37">
        <v>6521</v>
      </c>
      <c r="Q76" s="37">
        <v>23.1</v>
      </c>
      <c r="R76" s="37">
        <v>-6.6</v>
      </c>
      <c r="S76" s="37">
        <v>3.4</v>
      </c>
    </row>
    <row r="77" spans="1:19" s="35" customFormat="1" x14ac:dyDescent="0.25">
      <c r="A77" s="38" t="s">
        <v>30</v>
      </c>
      <c r="B77" s="36" t="s">
        <v>93</v>
      </c>
      <c r="C77" s="37">
        <v>181</v>
      </c>
      <c r="D77" s="37">
        <v>175</v>
      </c>
      <c r="E77" s="37">
        <v>10593</v>
      </c>
      <c r="F77" s="37">
        <v>10095</v>
      </c>
      <c r="G77" s="37">
        <v>46281</v>
      </c>
      <c r="H77" s="37">
        <v>30.7</v>
      </c>
      <c r="I77" s="37">
        <v>41008</v>
      </c>
      <c r="J77" s="37">
        <v>5273</v>
      </c>
      <c r="K77" s="37">
        <v>27.2</v>
      </c>
      <c r="L77" s="37">
        <v>66.400000000000006</v>
      </c>
      <c r="M77" s="37">
        <v>124346</v>
      </c>
      <c r="N77" s="37">
        <v>16.3</v>
      </c>
      <c r="O77" s="37">
        <v>112901</v>
      </c>
      <c r="P77" s="37">
        <v>11445</v>
      </c>
      <c r="Q77" s="37">
        <v>14</v>
      </c>
      <c r="R77" s="37">
        <v>46</v>
      </c>
      <c r="S77" s="37">
        <v>2.7</v>
      </c>
    </row>
    <row r="78" spans="1:19" s="35" customFormat="1" x14ac:dyDescent="0.25">
      <c r="A78" s="38" t="s">
        <v>32</v>
      </c>
      <c r="B78" s="36" t="s">
        <v>94</v>
      </c>
      <c r="C78" s="37">
        <v>74</v>
      </c>
      <c r="D78" s="37">
        <v>72</v>
      </c>
      <c r="E78" s="37">
        <v>6094</v>
      </c>
      <c r="F78" s="37">
        <v>5797</v>
      </c>
      <c r="G78" s="37">
        <v>31508</v>
      </c>
      <c r="H78" s="37">
        <v>34.6</v>
      </c>
      <c r="I78" s="37">
        <v>26725</v>
      </c>
      <c r="J78" s="37">
        <v>4783</v>
      </c>
      <c r="K78" s="37">
        <v>29.5</v>
      </c>
      <c r="L78" s="37">
        <v>72.099999999999994</v>
      </c>
      <c r="M78" s="37">
        <v>68039</v>
      </c>
      <c r="N78" s="37">
        <v>14.7</v>
      </c>
      <c r="O78" s="37">
        <v>58886</v>
      </c>
      <c r="P78" s="37">
        <v>9153</v>
      </c>
      <c r="Q78" s="37">
        <v>11.4</v>
      </c>
      <c r="R78" s="37">
        <v>41.9</v>
      </c>
      <c r="S78" s="37">
        <v>2.2000000000000002</v>
      </c>
    </row>
    <row r="79" spans="1:19" s="35" customFormat="1" x14ac:dyDescent="0.25">
      <c r="A79" s="38" t="s">
        <v>34</v>
      </c>
      <c r="B79" s="36" t="s">
        <v>95</v>
      </c>
      <c r="C79" s="37">
        <v>217</v>
      </c>
      <c r="D79" s="37">
        <v>212</v>
      </c>
      <c r="E79" s="37">
        <v>19282</v>
      </c>
      <c r="F79" s="37">
        <v>18750</v>
      </c>
      <c r="G79" s="37">
        <v>118678</v>
      </c>
      <c r="H79" s="37">
        <v>25.8</v>
      </c>
      <c r="I79" s="37">
        <v>100333</v>
      </c>
      <c r="J79" s="37">
        <v>18345</v>
      </c>
      <c r="K79" s="37">
        <v>23</v>
      </c>
      <c r="L79" s="37">
        <v>43.2</v>
      </c>
      <c r="M79" s="37">
        <v>237742</v>
      </c>
      <c r="N79" s="37">
        <v>13.5</v>
      </c>
      <c r="O79" s="37">
        <v>199144</v>
      </c>
      <c r="P79" s="37">
        <v>38598</v>
      </c>
      <c r="Q79" s="37">
        <v>11</v>
      </c>
      <c r="R79" s="37">
        <v>28.3</v>
      </c>
      <c r="S79" s="37">
        <v>2</v>
      </c>
    </row>
    <row r="80" spans="1:19" s="35" customFormat="1" x14ac:dyDescent="0.25">
      <c r="A80" s="38" t="s">
        <v>36</v>
      </c>
      <c r="B80" s="36" t="s">
        <v>96</v>
      </c>
      <c r="C80" s="37">
        <v>375</v>
      </c>
      <c r="D80" s="37">
        <v>352</v>
      </c>
      <c r="E80" s="37">
        <v>46617</v>
      </c>
      <c r="F80" s="37">
        <v>44426</v>
      </c>
      <c r="G80" s="37">
        <v>372997</v>
      </c>
      <c r="H80" s="37">
        <v>27.6</v>
      </c>
      <c r="I80" s="37">
        <v>256854</v>
      </c>
      <c r="J80" s="37">
        <v>116143</v>
      </c>
      <c r="K80" s="37">
        <v>18.600000000000001</v>
      </c>
      <c r="L80" s="37">
        <v>53</v>
      </c>
      <c r="M80" s="37">
        <v>693459</v>
      </c>
      <c r="N80" s="37">
        <v>22.4</v>
      </c>
      <c r="O80" s="37">
        <v>475593</v>
      </c>
      <c r="P80" s="37">
        <v>217866</v>
      </c>
      <c r="Q80" s="37">
        <v>12.6</v>
      </c>
      <c r="R80" s="37">
        <v>51.2</v>
      </c>
      <c r="S80" s="37">
        <v>1.9</v>
      </c>
    </row>
    <row r="81" spans="1:19" s="35" customFormat="1" x14ac:dyDescent="0.25">
      <c r="A81" s="38" t="s">
        <v>38</v>
      </c>
      <c r="B81" s="36" t="s">
        <v>97</v>
      </c>
      <c r="C81" s="37">
        <v>320</v>
      </c>
      <c r="D81" s="37">
        <v>302</v>
      </c>
      <c r="E81" s="37">
        <v>43879</v>
      </c>
      <c r="F81" s="37">
        <v>42305</v>
      </c>
      <c r="G81" s="37">
        <v>268832</v>
      </c>
      <c r="H81" s="37">
        <v>29.6</v>
      </c>
      <c r="I81" s="37">
        <v>192068</v>
      </c>
      <c r="J81" s="37">
        <v>76764</v>
      </c>
      <c r="K81" s="37">
        <v>26.8</v>
      </c>
      <c r="L81" s="37">
        <v>37.200000000000003</v>
      </c>
      <c r="M81" s="37">
        <v>476055</v>
      </c>
      <c r="N81" s="37">
        <v>29.8</v>
      </c>
      <c r="O81" s="37">
        <v>332228</v>
      </c>
      <c r="P81" s="37">
        <v>143827</v>
      </c>
      <c r="Q81" s="37">
        <v>24.7</v>
      </c>
      <c r="R81" s="37">
        <v>43.1</v>
      </c>
      <c r="S81" s="37">
        <v>1.8</v>
      </c>
    </row>
    <row r="82" spans="1:19" s="35" customFormat="1" x14ac:dyDescent="0.25">
      <c r="A82" s="38" t="s">
        <v>40</v>
      </c>
      <c r="B82" s="36" t="s">
        <v>98</v>
      </c>
      <c r="C82" s="37">
        <v>579</v>
      </c>
      <c r="D82" s="37">
        <v>567</v>
      </c>
      <c r="E82" s="37">
        <v>50514</v>
      </c>
      <c r="F82" s="37">
        <v>48941</v>
      </c>
      <c r="G82" s="37">
        <v>303819</v>
      </c>
      <c r="H82" s="37">
        <v>28.4</v>
      </c>
      <c r="I82" s="37">
        <v>251859</v>
      </c>
      <c r="J82" s="37">
        <v>51960</v>
      </c>
      <c r="K82" s="37">
        <v>25</v>
      </c>
      <c r="L82" s="37">
        <v>47.4</v>
      </c>
      <c r="M82" s="37">
        <v>606286</v>
      </c>
      <c r="N82" s="37">
        <v>23</v>
      </c>
      <c r="O82" s="37">
        <v>506537</v>
      </c>
      <c r="P82" s="37">
        <v>99749</v>
      </c>
      <c r="Q82" s="37">
        <v>19.8</v>
      </c>
      <c r="R82" s="37">
        <v>42.7</v>
      </c>
      <c r="S82" s="37">
        <v>2</v>
      </c>
    </row>
    <row r="83" spans="1:19" s="35" customFormat="1" ht="33.75" customHeight="1" x14ac:dyDescent="0.3">
      <c r="A83" s="47" t="s">
        <v>45</v>
      </c>
      <c r="B83" s="45"/>
      <c r="C83" s="45"/>
      <c r="D83" s="45"/>
      <c r="E83" s="45"/>
      <c r="F83" s="45"/>
      <c r="G83" s="46"/>
      <c r="H83" s="45"/>
      <c r="I83" s="46"/>
      <c r="J83" s="45"/>
      <c r="K83" s="45"/>
      <c r="L83" s="45"/>
      <c r="M83" s="46"/>
      <c r="N83" s="45"/>
      <c r="O83" s="46"/>
      <c r="P83" s="46"/>
      <c r="Q83" s="45"/>
      <c r="R83" s="45"/>
      <c r="S83" s="45"/>
    </row>
    <row r="84" spans="1:19" s="35" customFormat="1" x14ac:dyDescent="0.25">
      <c r="B84" s="36" t="s">
        <v>87</v>
      </c>
      <c r="C84" s="37">
        <v>4791</v>
      </c>
      <c r="D84" s="37">
        <v>4659</v>
      </c>
      <c r="E84" s="37">
        <v>342878</v>
      </c>
      <c r="F84" s="37">
        <v>330340</v>
      </c>
      <c r="G84" s="37">
        <v>2311998</v>
      </c>
      <c r="H84" s="37">
        <v>12.5</v>
      </c>
      <c r="I84" s="37">
        <v>1835767</v>
      </c>
      <c r="J84" s="37">
        <v>476231</v>
      </c>
      <c r="K84" s="37">
        <v>8.4</v>
      </c>
      <c r="L84" s="37">
        <v>31.4</v>
      </c>
      <c r="M84" s="37">
        <v>5183027</v>
      </c>
      <c r="N84" s="37">
        <v>12.4</v>
      </c>
      <c r="O84" s="37">
        <v>4181287</v>
      </c>
      <c r="P84" s="37">
        <v>1001740</v>
      </c>
      <c r="Q84" s="37">
        <v>8.6</v>
      </c>
      <c r="R84" s="37">
        <v>31.6</v>
      </c>
      <c r="S84" s="37">
        <v>2.2000000000000002</v>
      </c>
    </row>
    <row r="85" spans="1:19" s="35" customFormat="1" ht="13.8" x14ac:dyDescent="0.3">
      <c r="B85" s="36" t="s">
        <v>99</v>
      </c>
      <c r="C85" s="45"/>
      <c r="D85" s="45"/>
      <c r="E85" s="45"/>
      <c r="F85" s="45"/>
      <c r="G85" s="46"/>
      <c r="H85" s="45"/>
      <c r="I85" s="46"/>
      <c r="J85" s="45"/>
      <c r="K85" s="45"/>
      <c r="L85" s="45"/>
      <c r="M85" s="46"/>
      <c r="N85" s="45"/>
      <c r="O85" s="46"/>
      <c r="P85" s="46"/>
      <c r="Q85" s="45"/>
      <c r="R85" s="45"/>
      <c r="S85" s="45"/>
    </row>
    <row r="86" spans="1:19" s="35" customFormat="1" x14ac:dyDescent="0.25">
      <c r="A86" s="38" t="s">
        <v>19</v>
      </c>
      <c r="B86" s="36" t="s">
        <v>88</v>
      </c>
      <c r="C86" s="37">
        <v>404</v>
      </c>
      <c r="D86" s="37">
        <v>381</v>
      </c>
      <c r="E86" s="37">
        <v>20666</v>
      </c>
      <c r="F86" s="37">
        <v>19288</v>
      </c>
      <c r="G86" s="37">
        <v>136415</v>
      </c>
      <c r="H86" s="37">
        <v>13.1</v>
      </c>
      <c r="I86" s="37">
        <v>103035</v>
      </c>
      <c r="J86" s="37">
        <v>33380</v>
      </c>
      <c r="K86" s="37">
        <v>11.1</v>
      </c>
      <c r="L86" s="37">
        <v>19.7</v>
      </c>
      <c r="M86" s="37">
        <v>320145</v>
      </c>
      <c r="N86" s="37">
        <v>9.6999999999999993</v>
      </c>
      <c r="O86" s="37">
        <v>246941</v>
      </c>
      <c r="P86" s="37">
        <v>73204</v>
      </c>
      <c r="Q86" s="37">
        <v>8.6999999999999993</v>
      </c>
      <c r="R86" s="37">
        <v>13</v>
      </c>
      <c r="S86" s="37">
        <v>2.2999999999999998</v>
      </c>
    </row>
    <row r="87" spans="1:19" s="35" customFormat="1" x14ac:dyDescent="0.25">
      <c r="A87" s="38" t="s">
        <v>21</v>
      </c>
      <c r="B87" s="36" t="s">
        <v>89</v>
      </c>
      <c r="C87" s="37">
        <v>526</v>
      </c>
      <c r="D87" s="37">
        <v>515</v>
      </c>
      <c r="E87" s="37">
        <v>29864</v>
      </c>
      <c r="F87" s="37">
        <v>28936</v>
      </c>
      <c r="G87" s="37">
        <v>214775</v>
      </c>
      <c r="H87" s="37" t="s">
        <v>100</v>
      </c>
      <c r="I87" s="37">
        <v>177152</v>
      </c>
      <c r="J87" s="37">
        <v>37623</v>
      </c>
      <c r="K87" s="37" t="s">
        <v>100</v>
      </c>
      <c r="L87" s="37" t="s">
        <v>100</v>
      </c>
      <c r="M87" s="37">
        <v>464832</v>
      </c>
      <c r="N87" s="37" t="s">
        <v>100</v>
      </c>
      <c r="O87" s="37">
        <v>383013</v>
      </c>
      <c r="P87" s="37">
        <v>81819</v>
      </c>
      <c r="Q87" s="37" t="s">
        <v>100</v>
      </c>
      <c r="R87" s="37" t="s">
        <v>100</v>
      </c>
      <c r="S87" s="37">
        <v>2.2000000000000002</v>
      </c>
    </row>
    <row r="88" spans="1:19" s="35" customFormat="1" x14ac:dyDescent="0.25">
      <c r="A88" s="38" t="s">
        <v>23</v>
      </c>
      <c r="B88" s="36" t="s">
        <v>90</v>
      </c>
      <c r="C88" s="37">
        <v>556</v>
      </c>
      <c r="D88" s="37">
        <v>548</v>
      </c>
      <c r="E88" s="37">
        <v>28328</v>
      </c>
      <c r="F88" s="37">
        <v>27718</v>
      </c>
      <c r="G88" s="37">
        <v>188265</v>
      </c>
      <c r="H88" s="37" t="s">
        <v>100</v>
      </c>
      <c r="I88" s="37">
        <v>165493</v>
      </c>
      <c r="J88" s="37">
        <v>22772</v>
      </c>
      <c r="K88" s="37" t="s">
        <v>100</v>
      </c>
      <c r="L88" s="37" t="s">
        <v>100</v>
      </c>
      <c r="M88" s="37">
        <v>486371</v>
      </c>
      <c r="N88" s="37" t="s">
        <v>100</v>
      </c>
      <c r="O88" s="37">
        <v>434723</v>
      </c>
      <c r="P88" s="37">
        <v>51648</v>
      </c>
      <c r="Q88" s="37" t="s">
        <v>100</v>
      </c>
      <c r="R88" s="37" t="s">
        <v>100</v>
      </c>
      <c r="S88" s="37">
        <v>2.6</v>
      </c>
    </row>
    <row r="89" spans="1:19" s="35" customFormat="1" x14ac:dyDescent="0.25">
      <c r="A89" s="38" t="s">
        <v>25</v>
      </c>
      <c r="B89" s="36" t="s">
        <v>91</v>
      </c>
      <c r="C89" s="37">
        <v>683</v>
      </c>
      <c r="D89" s="37">
        <v>668</v>
      </c>
      <c r="E89" s="37">
        <v>38699</v>
      </c>
      <c r="F89" s="37">
        <v>37055</v>
      </c>
      <c r="G89" s="37">
        <v>209947</v>
      </c>
      <c r="H89" s="37">
        <v>12.2</v>
      </c>
      <c r="I89" s="37">
        <v>192846</v>
      </c>
      <c r="J89" s="37">
        <v>17101</v>
      </c>
      <c r="K89" s="37">
        <v>11.7</v>
      </c>
      <c r="L89" s="37">
        <v>17</v>
      </c>
      <c r="M89" s="37">
        <v>655922</v>
      </c>
      <c r="N89" s="37">
        <v>8.1999999999999993</v>
      </c>
      <c r="O89" s="37">
        <v>613816</v>
      </c>
      <c r="P89" s="37">
        <v>42106</v>
      </c>
      <c r="Q89" s="37">
        <v>8.3000000000000007</v>
      </c>
      <c r="R89" s="37">
        <v>7.9</v>
      </c>
      <c r="S89" s="37">
        <v>3.1</v>
      </c>
    </row>
    <row r="90" spans="1:19" s="35" customFormat="1" x14ac:dyDescent="0.25">
      <c r="A90" s="38" t="s">
        <v>27</v>
      </c>
      <c r="B90" s="36" t="s">
        <v>92</v>
      </c>
      <c r="C90" s="37">
        <v>782</v>
      </c>
      <c r="D90" s="37">
        <v>767</v>
      </c>
      <c r="E90" s="37">
        <v>42756</v>
      </c>
      <c r="F90" s="37">
        <v>40923</v>
      </c>
      <c r="G90" s="37">
        <v>204201</v>
      </c>
      <c r="H90" s="37">
        <v>5.6</v>
      </c>
      <c r="I90" s="37">
        <v>177442</v>
      </c>
      <c r="J90" s="37">
        <v>26759</v>
      </c>
      <c r="K90" s="37">
        <v>4.7</v>
      </c>
      <c r="L90" s="37">
        <v>12.3</v>
      </c>
      <c r="M90" s="37">
        <v>617893</v>
      </c>
      <c r="N90" s="37">
        <v>7.2</v>
      </c>
      <c r="O90" s="37">
        <v>532609</v>
      </c>
      <c r="P90" s="37">
        <v>85284</v>
      </c>
      <c r="Q90" s="37">
        <v>6.8</v>
      </c>
      <c r="R90" s="37">
        <v>9.3000000000000007</v>
      </c>
      <c r="S90" s="37">
        <v>3</v>
      </c>
    </row>
    <row r="91" spans="1:19" s="35" customFormat="1" x14ac:dyDescent="0.25">
      <c r="A91" s="38" t="s">
        <v>29</v>
      </c>
      <c r="B91" s="36" t="s">
        <v>107</v>
      </c>
      <c r="C91" s="37">
        <v>93</v>
      </c>
      <c r="D91" s="37">
        <v>91</v>
      </c>
      <c r="E91" s="37">
        <v>4924</v>
      </c>
      <c r="F91" s="37">
        <v>4773</v>
      </c>
      <c r="G91" s="37">
        <v>22827</v>
      </c>
      <c r="H91" s="37">
        <v>6.8</v>
      </c>
      <c r="I91" s="37">
        <v>19383</v>
      </c>
      <c r="J91" s="37">
        <v>3444</v>
      </c>
      <c r="K91" s="37">
        <v>8.4</v>
      </c>
      <c r="L91" s="37">
        <v>-1.5</v>
      </c>
      <c r="M91" s="37">
        <v>71814</v>
      </c>
      <c r="N91" s="37">
        <v>9.3000000000000007</v>
      </c>
      <c r="O91" s="37">
        <v>63366</v>
      </c>
      <c r="P91" s="37">
        <v>8448</v>
      </c>
      <c r="Q91" s="37">
        <v>10.6</v>
      </c>
      <c r="R91" s="37">
        <v>0.3</v>
      </c>
      <c r="S91" s="37">
        <v>3.1</v>
      </c>
    </row>
    <row r="92" spans="1:19" s="35" customFormat="1" x14ac:dyDescent="0.25">
      <c r="A92" s="38" t="s">
        <v>30</v>
      </c>
      <c r="B92" s="36" t="s">
        <v>93</v>
      </c>
      <c r="C92" s="37">
        <v>181</v>
      </c>
      <c r="D92" s="37">
        <v>175</v>
      </c>
      <c r="E92" s="37">
        <v>10611</v>
      </c>
      <c r="F92" s="37">
        <v>9978</v>
      </c>
      <c r="G92" s="37">
        <v>59020</v>
      </c>
      <c r="H92" s="37">
        <v>17.7</v>
      </c>
      <c r="I92" s="37">
        <v>52200</v>
      </c>
      <c r="J92" s="37">
        <v>6820</v>
      </c>
      <c r="K92" s="37">
        <v>12.1</v>
      </c>
      <c r="L92" s="37">
        <v>90.7</v>
      </c>
      <c r="M92" s="37">
        <v>148343</v>
      </c>
      <c r="N92" s="37">
        <v>10.3</v>
      </c>
      <c r="O92" s="37">
        <v>133605</v>
      </c>
      <c r="P92" s="37">
        <v>14738</v>
      </c>
      <c r="Q92" s="37">
        <v>6.5</v>
      </c>
      <c r="R92" s="37">
        <v>64.3</v>
      </c>
      <c r="S92" s="37">
        <v>2.5</v>
      </c>
    </row>
    <row r="93" spans="1:19" s="35" customFormat="1" x14ac:dyDescent="0.25">
      <c r="A93" s="38" t="s">
        <v>32</v>
      </c>
      <c r="B93" s="36" t="s">
        <v>94</v>
      </c>
      <c r="C93" s="37">
        <v>75</v>
      </c>
      <c r="D93" s="37">
        <v>73</v>
      </c>
      <c r="E93" s="37">
        <v>6104</v>
      </c>
      <c r="F93" s="37">
        <v>5842</v>
      </c>
      <c r="G93" s="37">
        <v>35623</v>
      </c>
      <c r="H93" s="37">
        <v>10.3</v>
      </c>
      <c r="I93" s="37">
        <v>28613</v>
      </c>
      <c r="J93" s="37">
        <v>7010</v>
      </c>
      <c r="K93" s="37">
        <v>1.9</v>
      </c>
      <c r="L93" s="37">
        <v>65.599999999999994</v>
      </c>
      <c r="M93" s="37">
        <v>80362</v>
      </c>
      <c r="N93" s="37">
        <v>3.4</v>
      </c>
      <c r="O93" s="37">
        <v>65646</v>
      </c>
      <c r="P93" s="37">
        <v>14716</v>
      </c>
      <c r="Q93" s="37">
        <v>-4.0999999999999996</v>
      </c>
      <c r="R93" s="37">
        <v>58.8</v>
      </c>
      <c r="S93" s="37">
        <v>2.2999999999999998</v>
      </c>
    </row>
    <row r="94" spans="1:19" s="35" customFormat="1" x14ac:dyDescent="0.25">
      <c r="A94" s="38" t="s">
        <v>34</v>
      </c>
      <c r="B94" s="36" t="s">
        <v>95</v>
      </c>
      <c r="C94" s="37">
        <v>217</v>
      </c>
      <c r="D94" s="37">
        <v>214</v>
      </c>
      <c r="E94" s="37">
        <v>19280</v>
      </c>
      <c r="F94" s="37">
        <v>18833</v>
      </c>
      <c r="G94" s="37">
        <v>144597</v>
      </c>
      <c r="H94" s="37">
        <v>14.7</v>
      </c>
      <c r="I94" s="37">
        <v>120664</v>
      </c>
      <c r="J94" s="37">
        <v>23933</v>
      </c>
      <c r="K94" s="37">
        <v>11.8</v>
      </c>
      <c r="L94" s="37">
        <v>32.1</v>
      </c>
      <c r="M94" s="37">
        <v>288611</v>
      </c>
      <c r="N94" s="37">
        <v>10</v>
      </c>
      <c r="O94" s="37">
        <v>235447</v>
      </c>
      <c r="P94" s="37">
        <v>53164</v>
      </c>
      <c r="Q94" s="37">
        <v>6.3</v>
      </c>
      <c r="R94" s="37">
        <v>30.3</v>
      </c>
      <c r="S94" s="37">
        <v>2</v>
      </c>
    </row>
    <row r="95" spans="1:19" s="35" customFormat="1" x14ac:dyDescent="0.25">
      <c r="A95" s="38" t="s">
        <v>36</v>
      </c>
      <c r="B95" s="36" t="s">
        <v>96</v>
      </c>
      <c r="C95" s="37">
        <v>372</v>
      </c>
      <c r="D95" s="37">
        <v>352</v>
      </c>
      <c r="E95" s="37">
        <v>46537</v>
      </c>
      <c r="F95" s="37">
        <v>44609</v>
      </c>
      <c r="G95" s="37">
        <v>409850</v>
      </c>
      <c r="H95" s="37">
        <v>15.4</v>
      </c>
      <c r="I95" s="37">
        <v>281477</v>
      </c>
      <c r="J95" s="37">
        <v>128373</v>
      </c>
      <c r="K95" s="37">
        <v>7.4</v>
      </c>
      <c r="L95" s="37">
        <v>38.1</v>
      </c>
      <c r="M95" s="37">
        <v>745003</v>
      </c>
      <c r="N95" s="37">
        <v>13.6</v>
      </c>
      <c r="O95" s="37">
        <v>508023</v>
      </c>
      <c r="P95" s="37">
        <v>236980</v>
      </c>
      <c r="Q95" s="37">
        <v>5</v>
      </c>
      <c r="R95" s="37">
        <v>37.9</v>
      </c>
      <c r="S95" s="37">
        <v>1.8</v>
      </c>
    </row>
    <row r="96" spans="1:19" s="35" customFormat="1" x14ac:dyDescent="0.25">
      <c r="A96" s="38" t="s">
        <v>38</v>
      </c>
      <c r="B96" s="36" t="s">
        <v>97</v>
      </c>
      <c r="C96" s="37">
        <v>323</v>
      </c>
      <c r="D96" s="37">
        <v>305</v>
      </c>
      <c r="E96" s="37">
        <v>44586</v>
      </c>
      <c r="F96" s="37">
        <v>43257</v>
      </c>
      <c r="G96" s="37">
        <v>316182</v>
      </c>
      <c r="H96" s="37">
        <v>6.8</v>
      </c>
      <c r="I96" s="37">
        <v>212974</v>
      </c>
      <c r="J96" s="37">
        <v>103208</v>
      </c>
      <c r="K96" s="37">
        <v>-1.1000000000000001</v>
      </c>
      <c r="L96" s="37">
        <v>28</v>
      </c>
      <c r="M96" s="37">
        <v>583660</v>
      </c>
      <c r="N96" s="37">
        <v>14.2</v>
      </c>
      <c r="O96" s="37">
        <v>373159</v>
      </c>
      <c r="P96" s="37">
        <v>210501</v>
      </c>
      <c r="Q96" s="37">
        <v>3.7</v>
      </c>
      <c r="R96" s="37">
        <v>39</v>
      </c>
      <c r="S96" s="37">
        <v>1.8</v>
      </c>
    </row>
    <row r="97" spans="1:19" s="35" customFormat="1" x14ac:dyDescent="0.25">
      <c r="A97" s="38" t="s">
        <v>40</v>
      </c>
      <c r="B97" s="36" t="s">
        <v>98</v>
      </c>
      <c r="C97" s="37">
        <v>579</v>
      </c>
      <c r="D97" s="37">
        <v>570</v>
      </c>
      <c r="E97" s="37">
        <v>50523</v>
      </c>
      <c r="F97" s="37">
        <v>49128</v>
      </c>
      <c r="G97" s="37">
        <v>370296</v>
      </c>
      <c r="H97" s="37">
        <v>24.9</v>
      </c>
      <c r="I97" s="37">
        <v>304488</v>
      </c>
      <c r="J97" s="37">
        <v>65808</v>
      </c>
      <c r="K97" s="37">
        <v>18.899999999999999</v>
      </c>
      <c r="L97" s="37">
        <v>63.2</v>
      </c>
      <c r="M97" s="37">
        <v>720071</v>
      </c>
      <c r="N97" s="37">
        <v>22.6</v>
      </c>
      <c r="O97" s="37">
        <v>590939</v>
      </c>
      <c r="P97" s="37">
        <v>129132</v>
      </c>
      <c r="Q97" s="37">
        <v>16.3</v>
      </c>
      <c r="R97" s="37">
        <v>62.6</v>
      </c>
      <c r="S97" s="37">
        <v>1.9</v>
      </c>
    </row>
    <row r="98" spans="1:19" s="35" customFormat="1" ht="33.75" customHeight="1" x14ac:dyDescent="0.3">
      <c r="A98" s="47" t="s">
        <v>46</v>
      </c>
      <c r="B98" s="45"/>
      <c r="C98" s="45"/>
      <c r="D98" s="45"/>
      <c r="E98" s="45"/>
      <c r="F98" s="45"/>
      <c r="G98" s="46"/>
      <c r="H98" s="45"/>
      <c r="I98" s="46"/>
      <c r="J98" s="45"/>
      <c r="K98" s="45"/>
      <c r="L98" s="45"/>
      <c r="M98" s="46"/>
      <c r="N98" s="45"/>
      <c r="O98" s="46"/>
      <c r="P98" s="46"/>
      <c r="Q98" s="45"/>
      <c r="R98" s="45"/>
      <c r="S98" s="45"/>
    </row>
    <row r="99" spans="1:19" s="35" customFormat="1" x14ac:dyDescent="0.25">
      <c r="B99" s="36" t="s">
        <v>87</v>
      </c>
      <c r="C99" s="37">
        <v>4797</v>
      </c>
      <c r="D99" s="37">
        <v>4671</v>
      </c>
      <c r="E99" s="37">
        <v>343598</v>
      </c>
      <c r="F99" s="37">
        <v>331464</v>
      </c>
      <c r="G99" s="37">
        <v>2205040</v>
      </c>
      <c r="H99" s="37">
        <v>6</v>
      </c>
      <c r="I99" s="37">
        <v>1765031</v>
      </c>
      <c r="J99" s="37">
        <v>440009</v>
      </c>
      <c r="K99" s="37">
        <v>2.7</v>
      </c>
      <c r="L99" s="37">
        <v>21.8</v>
      </c>
      <c r="M99" s="37">
        <v>4946921</v>
      </c>
      <c r="N99" s="37">
        <v>5</v>
      </c>
      <c r="O99" s="37">
        <v>4020821</v>
      </c>
      <c r="P99" s="37">
        <v>926100</v>
      </c>
      <c r="Q99" s="37">
        <v>1.8</v>
      </c>
      <c r="R99" s="37">
        <v>22.1</v>
      </c>
      <c r="S99" s="37">
        <v>2.2000000000000002</v>
      </c>
    </row>
    <row r="100" spans="1:19" s="35" customFormat="1" ht="13.8" x14ac:dyDescent="0.3">
      <c r="B100" s="36" t="s">
        <v>99</v>
      </c>
      <c r="C100" s="45"/>
      <c r="D100" s="45"/>
      <c r="E100" s="45"/>
      <c r="F100" s="45"/>
      <c r="G100" s="46"/>
      <c r="H100" s="45"/>
      <c r="I100" s="46"/>
      <c r="J100" s="45"/>
      <c r="K100" s="45"/>
      <c r="L100" s="45"/>
      <c r="M100" s="46"/>
      <c r="N100" s="45"/>
      <c r="O100" s="46"/>
      <c r="P100" s="46"/>
      <c r="Q100" s="45"/>
      <c r="R100" s="45"/>
      <c r="S100" s="45"/>
    </row>
    <row r="101" spans="1:19" s="35" customFormat="1" x14ac:dyDescent="0.25">
      <c r="A101" s="38" t="s">
        <v>19</v>
      </c>
      <c r="B101" s="36" t="s">
        <v>88</v>
      </c>
      <c r="C101" s="37">
        <v>415</v>
      </c>
      <c r="D101" s="37">
        <v>397</v>
      </c>
      <c r="E101" s="37">
        <v>21234</v>
      </c>
      <c r="F101" s="37">
        <v>19937</v>
      </c>
      <c r="G101" s="37">
        <v>127792</v>
      </c>
      <c r="H101" s="37">
        <v>2.7</v>
      </c>
      <c r="I101" s="37">
        <v>97295</v>
      </c>
      <c r="J101" s="37">
        <v>30497</v>
      </c>
      <c r="K101" s="37">
        <v>1.3</v>
      </c>
      <c r="L101" s="37">
        <v>7.3</v>
      </c>
      <c r="M101" s="37">
        <v>305167</v>
      </c>
      <c r="N101" s="37">
        <v>-1.4</v>
      </c>
      <c r="O101" s="37">
        <v>240913</v>
      </c>
      <c r="P101" s="37">
        <v>64254</v>
      </c>
      <c r="Q101" s="37">
        <v>-3.3</v>
      </c>
      <c r="R101" s="37">
        <v>6.6</v>
      </c>
      <c r="S101" s="37">
        <v>2.4</v>
      </c>
    </row>
    <row r="102" spans="1:19" s="35" customFormat="1" x14ac:dyDescent="0.25">
      <c r="A102" s="38" t="s">
        <v>21</v>
      </c>
      <c r="B102" s="36" t="s">
        <v>89</v>
      </c>
      <c r="C102" s="37">
        <v>526</v>
      </c>
      <c r="D102" s="37">
        <v>515</v>
      </c>
      <c r="E102" s="37">
        <v>29875</v>
      </c>
      <c r="F102" s="37">
        <v>29040</v>
      </c>
      <c r="G102" s="37">
        <v>205615</v>
      </c>
      <c r="H102" s="37">
        <v>0.4</v>
      </c>
      <c r="I102" s="37">
        <v>170735</v>
      </c>
      <c r="J102" s="37">
        <v>34880</v>
      </c>
      <c r="K102" s="37">
        <v>-0.7</v>
      </c>
      <c r="L102" s="37">
        <v>6.2</v>
      </c>
      <c r="M102" s="37">
        <v>446413</v>
      </c>
      <c r="N102" s="37">
        <v>2.1</v>
      </c>
      <c r="O102" s="37">
        <v>374251</v>
      </c>
      <c r="P102" s="37">
        <v>72162</v>
      </c>
      <c r="Q102" s="37">
        <v>1.1000000000000001</v>
      </c>
      <c r="R102" s="37">
        <v>7.4</v>
      </c>
      <c r="S102" s="37">
        <v>2.2000000000000002</v>
      </c>
    </row>
    <row r="103" spans="1:19" s="35" customFormat="1" x14ac:dyDescent="0.25">
      <c r="A103" s="38" t="s">
        <v>23</v>
      </c>
      <c r="B103" s="36" t="s">
        <v>90</v>
      </c>
      <c r="C103" s="37">
        <v>557</v>
      </c>
      <c r="D103" s="37">
        <v>549</v>
      </c>
      <c r="E103" s="37">
        <v>28373</v>
      </c>
      <c r="F103" s="37">
        <v>27665</v>
      </c>
      <c r="G103" s="37">
        <v>186978</v>
      </c>
      <c r="H103" s="37">
        <v>7.5</v>
      </c>
      <c r="I103" s="37">
        <v>167737</v>
      </c>
      <c r="J103" s="37">
        <v>19241</v>
      </c>
      <c r="K103" s="37">
        <v>8.5</v>
      </c>
      <c r="L103" s="37">
        <v>-1</v>
      </c>
      <c r="M103" s="37">
        <v>472522</v>
      </c>
      <c r="N103" s="37">
        <v>19.600000000000001</v>
      </c>
      <c r="O103" s="37">
        <v>424448</v>
      </c>
      <c r="P103" s="37">
        <v>48074</v>
      </c>
      <c r="Q103" s="37">
        <v>20.2</v>
      </c>
      <c r="R103" s="37">
        <v>13.8</v>
      </c>
      <c r="S103" s="37">
        <v>2.5</v>
      </c>
    </row>
    <row r="104" spans="1:19" s="35" customFormat="1" x14ac:dyDescent="0.25">
      <c r="A104" s="38" t="s">
        <v>25</v>
      </c>
      <c r="B104" s="36" t="s">
        <v>91</v>
      </c>
      <c r="C104" s="37">
        <v>682</v>
      </c>
      <c r="D104" s="37">
        <v>670</v>
      </c>
      <c r="E104" s="37">
        <v>38597</v>
      </c>
      <c r="F104" s="37">
        <v>37199</v>
      </c>
      <c r="G104" s="37">
        <v>203236</v>
      </c>
      <c r="H104" s="37">
        <v>3</v>
      </c>
      <c r="I104" s="37">
        <v>185117</v>
      </c>
      <c r="J104" s="37">
        <v>18119</v>
      </c>
      <c r="K104" s="37">
        <v>2.4</v>
      </c>
      <c r="L104" s="37">
        <v>9.3000000000000007</v>
      </c>
      <c r="M104" s="37">
        <v>648972</v>
      </c>
      <c r="N104" s="37">
        <v>2.8</v>
      </c>
      <c r="O104" s="37">
        <v>599967</v>
      </c>
      <c r="P104" s="37">
        <v>49005</v>
      </c>
      <c r="Q104" s="37">
        <v>2</v>
      </c>
      <c r="R104" s="37">
        <v>13.2</v>
      </c>
      <c r="S104" s="37">
        <v>3.2</v>
      </c>
    </row>
    <row r="105" spans="1:19" s="35" customFormat="1" x14ac:dyDescent="0.25">
      <c r="A105" s="38" t="s">
        <v>27</v>
      </c>
      <c r="B105" s="36" t="s">
        <v>92</v>
      </c>
      <c r="C105" s="37">
        <v>783</v>
      </c>
      <c r="D105" s="37">
        <v>766</v>
      </c>
      <c r="E105" s="37">
        <v>42907</v>
      </c>
      <c r="F105" s="37">
        <v>41144</v>
      </c>
      <c r="G105" s="37">
        <v>189834</v>
      </c>
      <c r="H105" s="37">
        <v>-0.7</v>
      </c>
      <c r="I105" s="37">
        <v>166513</v>
      </c>
      <c r="J105" s="37">
        <v>23321</v>
      </c>
      <c r="K105" s="37">
        <v>-2.5</v>
      </c>
      <c r="L105" s="37">
        <v>14.9</v>
      </c>
      <c r="M105" s="37">
        <v>573508</v>
      </c>
      <c r="N105" s="37">
        <v>-3.8</v>
      </c>
      <c r="O105" s="37">
        <v>498674</v>
      </c>
      <c r="P105" s="37">
        <v>74834</v>
      </c>
      <c r="Q105" s="37">
        <v>-6.2</v>
      </c>
      <c r="R105" s="37">
        <v>15.8</v>
      </c>
      <c r="S105" s="37">
        <v>3</v>
      </c>
    </row>
    <row r="106" spans="1:19" s="35" customFormat="1" x14ac:dyDescent="0.25">
      <c r="A106" s="38" t="s">
        <v>29</v>
      </c>
      <c r="B106" s="36" t="s">
        <v>107</v>
      </c>
      <c r="C106" s="37">
        <v>94</v>
      </c>
      <c r="D106" s="37">
        <v>92</v>
      </c>
      <c r="E106" s="37">
        <v>4980</v>
      </c>
      <c r="F106" s="37">
        <v>4836</v>
      </c>
      <c r="G106" s="37">
        <v>21851</v>
      </c>
      <c r="H106" s="37">
        <v>6.7</v>
      </c>
      <c r="I106" s="37">
        <v>18359</v>
      </c>
      <c r="J106" s="37">
        <v>3492</v>
      </c>
      <c r="K106" s="37">
        <v>9.4</v>
      </c>
      <c r="L106" s="37">
        <v>-5.7</v>
      </c>
      <c r="M106" s="37">
        <v>67828</v>
      </c>
      <c r="N106" s="37">
        <v>3.7</v>
      </c>
      <c r="O106" s="37">
        <v>59260</v>
      </c>
      <c r="P106" s="37">
        <v>8568</v>
      </c>
      <c r="Q106" s="37">
        <v>5.8</v>
      </c>
      <c r="R106" s="37">
        <v>-8.6</v>
      </c>
      <c r="S106" s="37">
        <v>3.1</v>
      </c>
    </row>
    <row r="107" spans="1:19" s="35" customFormat="1" x14ac:dyDescent="0.25">
      <c r="A107" s="38" t="s">
        <v>30</v>
      </c>
      <c r="B107" s="36" t="s">
        <v>93</v>
      </c>
      <c r="C107" s="37">
        <v>179</v>
      </c>
      <c r="D107" s="37">
        <v>174</v>
      </c>
      <c r="E107" s="37">
        <v>10600</v>
      </c>
      <c r="F107" s="37">
        <v>10019</v>
      </c>
      <c r="G107" s="37">
        <v>55661</v>
      </c>
      <c r="H107" s="37">
        <v>10.1</v>
      </c>
      <c r="I107" s="37">
        <v>48693</v>
      </c>
      <c r="J107" s="37">
        <v>6968</v>
      </c>
      <c r="K107" s="37">
        <v>6</v>
      </c>
      <c r="L107" s="37">
        <v>49.9</v>
      </c>
      <c r="M107" s="37">
        <v>144714</v>
      </c>
      <c r="N107" s="37">
        <v>5.8</v>
      </c>
      <c r="O107" s="37">
        <v>130523</v>
      </c>
      <c r="P107" s="37">
        <v>14191</v>
      </c>
      <c r="Q107" s="37">
        <v>3.9</v>
      </c>
      <c r="R107" s="37">
        <v>27.8</v>
      </c>
      <c r="S107" s="37">
        <v>2.6</v>
      </c>
    </row>
    <row r="108" spans="1:19" s="35" customFormat="1" x14ac:dyDescent="0.25">
      <c r="A108" s="38" t="s">
        <v>32</v>
      </c>
      <c r="B108" s="36" t="s">
        <v>94</v>
      </c>
      <c r="C108" s="37">
        <v>74</v>
      </c>
      <c r="D108" s="37">
        <v>72</v>
      </c>
      <c r="E108" s="37">
        <v>6069</v>
      </c>
      <c r="F108" s="37">
        <v>5812</v>
      </c>
      <c r="G108" s="37">
        <v>32441</v>
      </c>
      <c r="H108" s="37">
        <v>2.7</v>
      </c>
      <c r="I108" s="37">
        <v>27165</v>
      </c>
      <c r="J108" s="37">
        <v>5276</v>
      </c>
      <c r="K108" s="37">
        <v>1.7</v>
      </c>
      <c r="L108" s="37">
        <v>8.1</v>
      </c>
      <c r="M108" s="37">
        <v>75322</v>
      </c>
      <c r="N108" s="37">
        <v>1</v>
      </c>
      <c r="O108" s="37">
        <v>64965</v>
      </c>
      <c r="P108" s="37">
        <v>10357</v>
      </c>
      <c r="Q108" s="37">
        <v>1.3</v>
      </c>
      <c r="R108" s="37">
        <v>-0.7</v>
      </c>
      <c r="S108" s="37">
        <v>2.2999999999999998</v>
      </c>
    </row>
    <row r="109" spans="1:19" s="35" customFormat="1" x14ac:dyDescent="0.25">
      <c r="A109" s="38" t="s">
        <v>34</v>
      </c>
      <c r="B109" s="36" t="s">
        <v>95</v>
      </c>
      <c r="C109" s="37">
        <v>215</v>
      </c>
      <c r="D109" s="37">
        <v>213</v>
      </c>
      <c r="E109" s="37">
        <v>19189</v>
      </c>
      <c r="F109" s="37">
        <v>18842</v>
      </c>
      <c r="G109" s="37">
        <v>134474</v>
      </c>
      <c r="H109" s="37">
        <v>2.8</v>
      </c>
      <c r="I109" s="37">
        <v>111226</v>
      </c>
      <c r="J109" s="37">
        <v>23248</v>
      </c>
      <c r="K109" s="37">
        <v>1.2</v>
      </c>
      <c r="L109" s="37">
        <v>10.7</v>
      </c>
      <c r="M109" s="37">
        <v>284530</v>
      </c>
      <c r="N109" s="37">
        <v>2.2999999999999998</v>
      </c>
      <c r="O109" s="37">
        <v>222343</v>
      </c>
      <c r="P109" s="37">
        <v>62187</v>
      </c>
      <c r="Q109" s="37">
        <v>-1.3</v>
      </c>
      <c r="R109" s="37">
        <v>17.8</v>
      </c>
      <c r="S109" s="37">
        <v>2.1</v>
      </c>
    </row>
    <row r="110" spans="1:19" s="35" customFormat="1" x14ac:dyDescent="0.25">
      <c r="A110" s="38" t="s">
        <v>36</v>
      </c>
      <c r="B110" s="36" t="s">
        <v>96</v>
      </c>
      <c r="C110" s="37">
        <v>370</v>
      </c>
      <c r="D110" s="37">
        <v>351</v>
      </c>
      <c r="E110" s="37">
        <v>46486</v>
      </c>
      <c r="F110" s="37">
        <v>44578</v>
      </c>
      <c r="G110" s="37">
        <v>391139</v>
      </c>
      <c r="H110" s="37">
        <v>7.5</v>
      </c>
      <c r="I110" s="37">
        <v>268141</v>
      </c>
      <c r="J110" s="37">
        <v>122998</v>
      </c>
      <c r="K110" s="37">
        <v>-0.1</v>
      </c>
      <c r="L110" s="37">
        <v>28.8</v>
      </c>
      <c r="M110" s="37">
        <v>716786</v>
      </c>
      <c r="N110" s="37">
        <v>5.9</v>
      </c>
      <c r="O110" s="37">
        <v>487486</v>
      </c>
      <c r="P110" s="37">
        <v>229300</v>
      </c>
      <c r="Q110" s="37">
        <v>-2.7</v>
      </c>
      <c r="R110" s="37">
        <v>30.3</v>
      </c>
      <c r="S110" s="37">
        <v>1.8</v>
      </c>
    </row>
    <row r="111" spans="1:19" s="35" customFormat="1" x14ac:dyDescent="0.25">
      <c r="A111" s="38" t="s">
        <v>38</v>
      </c>
      <c r="B111" s="36" t="s">
        <v>97</v>
      </c>
      <c r="C111" s="37">
        <v>323</v>
      </c>
      <c r="D111" s="37">
        <v>303</v>
      </c>
      <c r="E111" s="37">
        <v>44749</v>
      </c>
      <c r="F111" s="37">
        <v>43155</v>
      </c>
      <c r="G111" s="37">
        <v>328882</v>
      </c>
      <c r="H111" s="37">
        <v>10.7</v>
      </c>
      <c r="I111" s="37">
        <v>229743</v>
      </c>
      <c r="J111" s="37">
        <v>99139</v>
      </c>
      <c r="K111" s="37">
        <v>2.9</v>
      </c>
      <c r="L111" s="37">
        <v>34.5</v>
      </c>
      <c r="M111" s="37">
        <v>571029</v>
      </c>
      <c r="N111" s="37">
        <v>9.5</v>
      </c>
      <c r="O111" s="37">
        <v>380216</v>
      </c>
      <c r="P111" s="37">
        <v>190813</v>
      </c>
      <c r="Q111" s="37">
        <v>0.3</v>
      </c>
      <c r="R111" s="37">
        <v>33.9</v>
      </c>
      <c r="S111" s="37">
        <v>1.7</v>
      </c>
    </row>
    <row r="112" spans="1:19" s="35" customFormat="1" x14ac:dyDescent="0.25">
      <c r="A112" s="38" t="s">
        <v>40</v>
      </c>
      <c r="B112" s="36" t="s">
        <v>98</v>
      </c>
      <c r="C112" s="37">
        <v>579</v>
      </c>
      <c r="D112" s="37">
        <v>569</v>
      </c>
      <c r="E112" s="37">
        <v>50539</v>
      </c>
      <c r="F112" s="37">
        <v>49237</v>
      </c>
      <c r="G112" s="37">
        <v>327137</v>
      </c>
      <c r="H112" s="37">
        <v>11.4</v>
      </c>
      <c r="I112" s="37">
        <v>274307</v>
      </c>
      <c r="J112" s="37">
        <v>52830</v>
      </c>
      <c r="K112" s="37">
        <v>8.3000000000000007</v>
      </c>
      <c r="L112" s="37">
        <v>30.9</v>
      </c>
      <c r="M112" s="37">
        <v>640130</v>
      </c>
      <c r="N112" s="37">
        <v>9</v>
      </c>
      <c r="O112" s="37">
        <v>537775</v>
      </c>
      <c r="P112" s="37">
        <v>102355</v>
      </c>
      <c r="Q112" s="37">
        <v>5.8</v>
      </c>
      <c r="R112" s="37">
        <v>29.5</v>
      </c>
      <c r="S112" s="37">
        <v>2</v>
      </c>
    </row>
    <row r="113" spans="1:19" s="35" customFormat="1" ht="33.75" customHeight="1" x14ac:dyDescent="0.3">
      <c r="A113" s="47" t="s">
        <v>47</v>
      </c>
      <c r="B113" s="45"/>
      <c r="C113" s="45"/>
      <c r="D113" s="45"/>
      <c r="E113" s="45"/>
      <c r="F113" s="45"/>
      <c r="G113" s="46"/>
      <c r="H113" s="45"/>
      <c r="I113" s="46"/>
      <c r="J113" s="45"/>
      <c r="K113" s="45"/>
      <c r="L113" s="45"/>
      <c r="M113" s="46"/>
      <c r="N113" s="45"/>
      <c r="O113" s="46"/>
      <c r="P113" s="46"/>
      <c r="Q113" s="45"/>
      <c r="R113" s="45"/>
      <c r="S113" s="45"/>
    </row>
    <row r="114" spans="1:19" s="35" customFormat="1" x14ac:dyDescent="0.25">
      <c r="B114" s="36" t="s">
        <v>87</v>
      </c>
      <c r="C114" s="37">
        <v>4790</v>
      </c>
      <c r="D114" s="37">
        <v>4648</v>
      </c>
      <c r="E114" s="37">
        <v>345473</v>
      </c>
      <c r="F114" s="37">
        <v>331428</v>
      </c>
      <c r="G114" s="37">
        <v>1923564</v>
      </c>
      <c r="H114" s="37">
        <v>0</v>
      </c>
      <c r="I114" s="37">
        <v>1479009</v>
      </c>
      <c r="J114" s="37">
        <v>444555</v>
      </c>
      <c r="K114" s="37">
        <v>-2.8</v>
      </c>
      <c r="L114" s="37">
        <v>10.7</v>
      </c>
      <c r="M114" s="37">
        <v>4675531</v>
      </c>
      <c r="N114" s="37">
        <v>0.9</v>
      </c>
      <c r="O114" s="37">
        <v>3715596</v>
      </c>
      <c r="P114" s="37">
        <v>959935</v>
      </c>
      <c r="Q114" s="37">
        <v>-1.2</v>
      </c>
      <c r="R114" s="37">
        <v>9.6</v>
      </c>
      <c r="S114" s="37">
        <v>2.4</v>
      </c>
    </row>
    <row r="115" spans="1:19" s="35" customFormat="1" ht="13.8" x14ac:dyDescent="0.3">
      <c r="B115" s="36" t="s">
        <v>99</v>
      </c>
      <c r="C115" s="45"/>
      <c r="D115" s="45"/>
      <c r="E115" s="45"/>
      <c r="F115" s="45"/>
      <c r="G115" s="46"/>
      <c r="H115" s="45"/>
      <c r="I115" s="46"/>
      <c r="J115" s="45"/>
      <c r="K115" s="45"/>
      <c r="L115" s="45"/>
      <c r="M115" s="46"/>
      <c r="N115" s="45"/>
      <c r="O115" s="46"/>
      <c r="P115" s="46"/>
      <c r="Q115" s="45"/>
      <c r="R115" s="45"/>
      <c r="S115" s="45"/>
    </row>
    <row r="116" spans="1:19" s="35" customFormat="1" x14ac:dyDescent="0.25">
      <c r="A116" s="38" t="s">
        <v>19</v>
      </c>
      <c r="B116" s="36" t="s">
        <v>88</v>
      </c>
      <c r="C116" s="37">
        <v>414</v>
      </c>
      <c r="D116" s="37">
        <v>394</v>
      </c>
      <c r="E116" s="37">
        <v>21483</v>
      </c>
      <c r="F116" s="37">
        <v>19936</v>
      </c>
      <c r="G116" s="37">
        <v>131813</v>
      </c>
      <c r="H116" s="37">
        <v>5.4</v>
      </c>
      <c r="I116" s="37">
        <v>87470</v>
      </c>
      <c r="J116" s="37">
        <v>44343</v>
      </c>
      <c r="K116" s="37">
        <v>-1</v>
      </c>
      <c r="L116" s="37">
        <v>20.8</v>
      </c>
      <c r="M116" s="37">
        <v>339640</v>
      </c>
      <c r="N116" s="37">
        <v>3.9</v>
      </c>
      <c r="O116" s="37">
        <v>236624</v>
      </c>
      <c r="P116" s="37">
        <v>103016</v>
      </c>
      <c r="Q116" s="37">
        <v>0.1</v>
      </c>
      <c r="R116" s="37">
        <v>13.9</v>
      </c>
      <c r="S116" s="37">
        <v>2.6</v>
      </c>
    </row>
    <row r="117" spans="1:19" s="35" customFormat="1" x14ac:dyDescent="0.25">
      <c r="A117" s="38" t="s">
        <v>21</v>
      </c>
      <c r="B117" s="36" t="s">
        <v>89</v>
      </c>
      <c r="C117" s="37">
        <v>527</v>
      </c>
      <c r="D117" s="37">
        <v>516</v>
      </c>
      <c r="E117" s="37">
        <v>30361</v>
      </c>
      <c r="F117" s="37">
        <v>29484</v>
      </c>
      <c r="G117" s="37">
        <v>171580</v>
      </c>
      <c r="H117" s="37">
        <v>-10.199999999999999</v>
      </c>
      <c r="I117" s="37">
        <v>141201</v>
      </c>
      <c r="J117" s="37">
        <v>30379</v>
      </c>
      <c r="K117" s="37">
        <v>-10.1</v>
      </c>
      <c r="L117" s="37">
        <v>-10.7</v>
      </c>
      <c r="M117" s="37">
        <v>410625</v>
      </c>
      <c r="N117" s="37">
        <v>-6.9</v>
      </c>
      <c r="O117" s="37">
        <v>344645</v>
      </c>
      <c r="P117" s="37">
        <v>65980</v>
      </c>
      <c r="Q117" s="37">
        <v>-6.6</v>
      </c>
      <c r="R117" s="37">
        <v>-8.1999999999999993</v>
      </c>
      <c r="S117" s="37">
        <v>2.4</v>
      </c>
    </row>
    <row r="118" spans="1:19" s="35" customFormat="1" x14ac:dyDescent="0.25">
      <c r="A118" s="38" t="s">
        <v>23</v>
      </c>
      <c r="B118" s="36" t="s">
        <v>90</v>
      </c>
      <c r="C118" s="37">
        <v>555</v>
      </c>
      <c r="D118" s="37">
        <v>545</v>
      </c>
      <c r="E118" s="37">
        <v>28402</v>
      </c>
      <c r="F118" s="37">
        <v>27481</v>
      </c>
      <c r="G118" s="37">
        <v>165095</v>
      </c>
      <c r="H118" s="37">
        <v>-4</v>
      </c>
      <c r="I118" s="37">
        <v>137213</v>
      </c>
      <c r="J118" s="37">
        <v>27882</v>
      </c>
      <c r="K118" s="37">
        <v>-5.9</v>
      </c>
      <c r="L118" s="37">
        <v>6.6</v>
      </c>
      <c r="M118" s="37">
        <v>408434</v>
      </c>
      <c r="N118" s="37">
        <v>-2.7</v>
      </c>
      <c r="O118" s="37">
        <v>346091</v>
      </c>
      <c r="P118" s="37">
        <v>62343</v>
      </c>
      <c r="Q118" s="37">
        <v>-4.9000000000000004</v>
      </c>
      <c r="R118" s="37">
        <v>12.1</v>
      </c>
      <c r="S118" s="37">
        <v>2.5</v>
      </c>
    </row>
    <row r="119" spans="1:19" s="35" customFormat="1" x14ac:dyDescent="0.25">
      <c r="A119" s="38" t="s">
        <v>25</v>
      </c>
      <c r="B119" s="36" t="s">
        <v>91</v>
      </c>
      <c r="C119" s="37">
        <v>681</v>
      </c>
      <c r="D119" s="37">
        <v>668</v>
      </c>
      <c r="E119" s="37">
        <v>38644</v>
      </c>
      <c r="F119" s="37">
        <v>37231</v>
      </c>
      <c r="G119" s="37">
        <v>183086</v>
      </c>
      <c r="H119" s="37">
        <v>0.7</v>
      </c>
      <c r="I119" s="37">
        <v>163280</v>
      </c>
      <c r="J119" s="37">
        <v>19806</v>
      </c>
      <c r="K119" s="37">
        <v>0.1</v>
      </c>
      <c r="L119" s="37">
        <v>5.3</v>
      </c>
      <c r="M119" s="37">
        <v>659974</v>
      </c>
      <c r="N119" s="37">
        <v>3.5</v>
      </c>
      <c r="O119" s="37">
        <v>606231</v>
      </c>
      <c r="P119" s="37">
        <v>53743</v>
      </c>
      <c r="Q119" s="37">
        <v>3.1</v>
      </c>
      <c r="R119" s="37">
        <v>8</v>
      </c>
      <c r="S119" s="37">
        <v>3.6</v>
      </c>
    </row>
    <row r="120" spans="1:19" s="35" customFormat="1" x14ac:dyDescent="0.25">
      <c r="A120" s="38" t="s">
        <v>27</v>
      </c>
      <c r="B120" s="36" t="s">
        <v>92</v>
      </c>
      <c r="C120" s="37">
        <v>780</v>
      </c>
      <c r="D120" s="37">
        <v>763</v>
      </c>
      <c r="E120" s="37">
        <v>42821</v>
      </c>
      <c r="F120" s="37">
        <v>40933</v>
      </c>
      <c r="G120" s="37">
        <v>179538</v>
      </c>
      <c r="H120" s="37">
        <v>0.6</v>
      </c>
      <c r="I120" s="37">
        <v>150828</v>
      </c>
      <c r="J120" s="37">
        <v>28710</v>
      </c>
      <c r="K120" s="37">
        <v>0</v>
      </c>
      <c r="L120" s="37">
        <v>4.5</v>
      </c>
      <c r="M120" s="37">
        <v>636372</v>
      </c>
      <c r="N120" s="37">
        <v>-0.4</v>
      </c>
      <c r="O120" s="37">
        <v>519531</v>
      </c>
      <c r="P120" s="37">
        <v>116841</v>
      </c>
      <c r="Q120" s="37">
        <v>-2</v>
      </c>
      <c r="R120" s="37">
        <v>7.5</v>
      </c>
      <c r="S120" s="37">
        <v>3.5</v>
      </c>
    </row>
    <row r="121" spans="1:19" s="35" customFormat="1" x14ac:dyDescent="0.25">
      <c r="A121" s="38" t="s">
        <v>29</v>
      </c>
      <c r="B121" s="36" t="s">
        <v>107</v>
      </c>
      <c r="C121" s="37">
        <v>94</v>
      </c>
      <c r="D121" s="37">
        <v>90</v>
      </c>
      <c r="E121" s="37">
        <v>4989</v>
      </c>
      <c r="F121" s="37">
        <v>4793</v>
      </c>
      <c r="G121" s="37">
        <v>17420</v>
      </c>
      <c r="H121" s="37">
        <v>-5.9</v>
      </c>
      <c r="I121" s="37">
        <v>13855</v>
      </c>
      <c r="J121" s="37">
        <v>3565</v>
      </c>
      <c r="K121" s="37">
        <v>-6.1</v>
      </c>
      <c r="L121" s="37">
        <v>-5.0999999999999996</v>
      </c>
      <c r="M121" s="37">
        <v>63231</v>
      </c>
      <c r="N121" s="37">
        <v>-0.8</v>
      </c>
      <c r="O121" s="37">
        <v>53832</v>
      </c>
      <c r="P121" s="37">
        <v>9399</v>
      </c>
      <c r="Q121" s="37">
        <v>0.1</v>
      </c>
      <c r="R121" s="37">
        <v>-5.7</v>
      </c>
      <c r="S121" s="37">
        <v>3.6</v>
      </c>
    </row>
    <row r="122" spans="1:19" s="35" customFormat="1" x14ac:dyDescent="0.25">
      <c r="A122" s="38" t="s">
        <v>30</v>
      </c>
      <c r="B122" s="36" t="s">
        <v>93</v>
      </c>
      <c r="C122" s="37">
        <v>178</v>
      </c>
      <c r="D122" s="37">
        <v>174</v>
      </c>
      <c r="E122" s="37">
        <v>10549</v>
      </c>
      <c r="F122" s="37">
        <v>10055</v>
      </c>
      <c r="G122" s="37">
        <v>39989</v>
      </c>
      <c r="H122" s="37">
        <v>-1.6</v>
      </c>
      <c r="I122" s="37">
        <v>34930</v>
      </c>
      <c r="J122" s="37">
        <v>5059</v>
      </c>
      <c r="K122" s="37">
        <v>-2.8</v>
      </c>
      <c r="L122" s="37">
        <v>7.5</v>
      </c>
      <c r="M122" s="37">
        <v>127389</v>
      </c>
      <c r="N122" s="37">
        <v>-0.5</v>
      </c>
      <c r="O122" s="37">
        <v>116202</v>
      </c>
      <c r="P122" s="37">
        <v>11187</v>
      </c>
      <c r="Q122" s="37">
        <v>0.1</v>
      </c>
      <c r="R122" s="37">
        <v>-5.8</v>
      </c>
      <c r="S122" s="37">
        <v>3.2</v>
      </c>
    </row>
    <row r="123" spans="1:19" s="35" customFormat="1" x14ac:dyDescent="0.25">
      <c r="A123" s="38" t="s">
        <v>32</v>
      </c>
      <c r="B123" s="36" t="s">
        <v>94</v>
      </c>
      <c r="C123" s="37">
        <v>74</v>
      </c>
      <c r="D123" s="37">
        <v>72</v>
      </c>
      <c r="E123" s="37">
        <v>6088</v>
      </c>
      <c r="F123" s="37">
        <v>5795</v>
      </c>
      <c r="G123" s="37">
        <v>25700</v>
      </c>
      <c r="H123" s="37">
        <v>-2.5</v>
      </c>
      <c r="I123" s="37">
        <v>19812</v>
      </c>
      <c r="J123" s="37">
        <v>5888</v>
      </c>
      <c r="K123" s="37">
        <v>-6</v>
      </c>
      <c r="L123" s="37">
        <v>11.5</v>
      </c>
      <c r="M123" s="37">
        <v>63338</v>
      </c>
      <c r="N123" s="37">
        <v>7.4</v>
      </c>
      <c r="O123" s="37">
        <v>49435</v>
      </c>
      <c r="P123" s="37">
        <v>13903</v>
      </c>
      <c r="Q123" s="37">
        <v>3.2</v>
      </c>
      <c r="R123" s="37">
        <v>25.6</v>
      </c>
      <c r="S123" s="37">
        <v>2.5</v>
      </c>
    </row>
    <row r="124" spans="1:19" s="35" customFormat="1" x14ac:dyDescent="0.25">
      <c r="A124" s="38" t="s">
        <v>34</v>
      </c>
      <c r="B124" s="36" t="s">
        <v>95</v>
      </c>
      <c r="C124" s="37">
        <v>215</v>
      </c>
      <c r="D124" s="37">
        <v>211</v>
      </c>
      <c r="E124" s="37">
        <v>19189</v>
      </c>
      <c r="F124" s="37">
        <v>18712</v>
      </c>
      <c r="G124" s="37">
        <v>111999</v>
      </c>
      <c r="H124" s="37">
        <v>3.2</v>
      </c>
      <c r="I124" s="37">
        <v>89840</v>
      </c>
      <c r="J124" s="37">
        <v>22159</v>
      </c>
      <c r="K124" s="37">
        <v>3.8</v>
      </c>
      <c r="L124" s="37">
        <v>1</v>
      </c>
      <c r="M124" s="37">
        <v>242987</v>
      </c>
      <c r="N124" s="37">
        <v>-0.6</v>
      </c>
      <c r="O124" s="37">
        <v>193049</v>
      </c>
      <c r="P124" s="37">
        <v>49938</v>
      </c>
      <c r="Q124" s="37">
        <v>-0.8</v>
      </c>
      <c r="R124" s="37">
        <v>0.5</v>
      </c>
      <c r="S124" s="37">
        <v>2.2000000000000002</v>
      </c>
    </row>
    <row r="125" spans="1:19" s="35" customFormat="1" x14ac:dyDescent="0.25">
      <c r="A125" s="38" t="s">
        <v>36</v>
      </c>
      <c r="B125" s="36" t="s">
        <v>96</v>
      </c>
      <c r="C125" s="37">
        <v>370</v>
      </c>
      <c r="D125" s="37">
        <v>348</v>
      </c>
      <c r="E125" s="37">
        <v>46942</v>
      </c>
      <c r="F125" s="37">
        <v>44506</v>
      </c>
      <c r="G125" s="37">
        <v>350830</v>
      </c>
      <c r="H125" s="37">
        <v>2</v>
      </c>
      <c r="I125" s="37">
        <v>238380</v>
      </c>
      <c r="J125" s="37">
        <v>112450</v>
      </c>
      <c r="K125" s="37">
        <v>-0.2</v>
      </c>
      <c r="L125" s="37">
        <v>6.9</v>
      </c>
      <c r="M125" s="37">
        <v>662969</v>
      </c>
      <c r="N125" s="37">
        <v>-0.2</v>
      </c>
      <c r="O125" s="37">
        <v>458334</v>
      </c>
      <c r="P125" s="37">
        <v>204635</v>
      </c>
      <c r="Q125" s="37">
        <v>-2</v>
      </c>
      <c r="R125" s="37">
        <v>4</v>
      </c>
      <c r="S125" s="37">
        <v>1.9</v>
      </c>
    </row>
    <row r="126" spans="1:19" s="35" customFormat="1" x14ac:dyDescent="0.25">
      <c r="A126" s="38" t="s">
        <v>38</v>
      </c>
      <c r="B126" s="36" t="s">
        <v>97</v>
      </c>
      <c r="C126" s="37">
        <v>323</v>
      </c>
      <c r="D126" s="37">
        <v>303</v>
      </c>
      <c r="E126" s="37">
        <v>45238</v>
      </c>
      <c r="F126" s="37">
        <v>43426</v>
      </c>
      <c r="G126" s="37">
        <v>265246</v>
      </c>
      <c r="H126" s="37">
        <v>4</v>
      </c>
      <c r="I126" s="37">
        <v>183862</v>
      </c>
      <c r="J126" s="37">
        <v>81384</v>
      </c>
      <c r="K126" s="37">
        <v>0.2</v>
      </c>
      <c r="L126" s="37">
        <v>13.8</v>
      </c>
      <c r="M126" s="37">
        <v>480298</v>
      </c>
      <c r="N126" s="37">
        <v>6.1</v>
      </c>
      <c r="O126" s="37">
        <v>329243</v>
      </c>
      <c r="P126" s="37">
        <v>151055</v>
      </c>
      <c r="Q126" s="37">
        <v>3.2</v>
      </c>
      <c r="R126" s="37">
        <v>13</v>
      </c>
      <c r="S126" s="37">
        <v>1.8</v>
      </c>
    </row>
    <row r="127" spans="1:19" s="35" customFormat="1" x14ac:dyDescent="0.25">
      <c r="A127" s="38" t="s">
        <v>40</v>
      </c>
      <c r="B127" s="36" t="s">
        <v>98</v>
      </c>
      <c r="C127" s="37">
        <v>579</v>
      </c>
      <c r="D127" s="37">
        <v>564</v>
      </c>
      <c r="E127" s="37">
        <v>50767</v>
      </c>
      <c r="F127" s="37">
        <v>49076</v>
      </c>
      <c r="G127" s="37">
        <v>281268</v>
      </c>
      <c r="H127" s="37">
        <v>0</v>
      </c>
      <c r="I127" s="37">
        <v>218338</v>
      </c>
      <c r="J127" s="37">
        <v>62930</v>
      </c>
      <c r="K127" s="37">
        <v>-7.2</v>
      </c>
      <c r="L127" s="37">
        <v>37</v>
      </c>
      <c r="M127" s="37">
        <v>580274</v>
      </c>
      <c r="N127" s="37">
        <v>3.6</v>
      </c>
      <c r="O127" s="37">
        <v>462379</v>
      </c>
      <c r="P127" s="37">
        <v>117895</v>
      </c>
      <c r="Q127" s="37">
        <v>-2.4</v>
      </c>
      <c r="R127" s="37">
        <v>36.9</v>
      </c>
      <c r="S127" s="37">
        <v>2.1</v>
      </c>
    </row>
    <row r="128" spans="1:19" s="35" customFormat="1" ht="33.75" customHeight="1" x14ac:dyDescent="0.3">
      <c r="A128" s="47" t="s">
        <v>48</v>
      </c>
      <c r="B128" s="45"/>
      <c r="C128" s="45"/>
      <c r="D128" s="45"/>
      <c r="E128" s="45"/>
      <c r="F128" s="45"/>
      <c r="G128" s="46"/>
      <c r="H128" s="45"/>
      <c r="I128" s="46"/>
      <c r="J128" s="45"/>
      <c r="K128" s="45"/>
      <c r="L128" s="45"/>
      <c r="M128" s="46"/>
      <c r="N128" s="45"/>
      <c r="O128" s="46"/>
      <c r="P128" s="46"/>
      <c r="Q128" s="45"/>
      <c r="R128" s="45"/>
      <c r="S128" s="45"/>
    </row>
    <row r="129" spans="1:19" s="35" customFormat="1" x14ac:dyDescent="0.25">
      <c r="B129" s="36" t="s">
        <v>87</v>
      </c>
      <c r="C129" s="37">
        <v>4784</v>
      </c>
      <c r="D129" s="37">
        <v>4648</v>
      </c>
      <c r="E129" s="37">
        <v>344997</v>
      </c>
      <c r="F129" s="37">
        <v>331099</v>
      </c>
      <c r="G129" s="37">
        <v>2235747</v>
      </c>
      <c r="H129" s="37">
        <v>3.5</v>
      </c>
      <c r="I129" s="37">
        <v>1751421</v>
      </c>
      <c r="J129" s="37">
        <v>484326</v>
      </c>
      <c r="K129" s="37">
        <v>1.7</v>
      </c>
      <c r="L129" s="37">
        <v>10.4</v>
      </c>
      <c r="M129" s="37">
        <v>5195621</v>
      </c>
      <c r="N129" s="37">
        <v>3</v>
      </c>
      <c r="O129" s="37">
        <v>4106472</v>
      </c>
      <c r="P129" s="37">
        <v>1089149</v>
      </c>
      <c r="Q129" s="37">
        <v>1.1000000000000001</v>
      </c>
      <c r="R129" s="37">
        <v>10.6</v>
      </c>
      <c r="S129" s="37">
        <v>2.2999999999999998</v>
      </c>
    </row>
    <row r="130" spans="1:19" s="35" customFormat="1" ht="13.8" x14ac:dyDescent="0.3">
      <c r="B130" s="36" t="s">
        <v>99</v>
      </c>
      <c r="C130" s="45"/>
      <c r="D130" s="45"/>
      <c r="E130" s="45"/>
      <c r="F130" s="45"/>
      <c r="G130" s="46"/>
      <c r="H130" s="45"/>
      <c r="I130" s="46"/>
      <c r="J130" s="45"/>
      <c r="K130" s="45"/>
      <c r="L130" s="45"/>
      <c r="M130" s="46"/>
      <c r="N130" s="45"/>
      <c r="O130" s="46"/>
      <c r="P130" s="46"/>
      <c r="Q130" s="45"/>
      <c r="R130" s="45"/>
      <c r="S130" s="45"/>
    </row>
    <row r="131" spans="1:19" s="35" customFormat="1" x14ac:dyDescent="0.25">
      <c r="A131" s="38" t="s">
        <v>19</v>
      </c>
      <c r="B131" s="36" t="s">
        <v>88</v>
      </c>
      <c r="C131" s="37">
        <v>413</v>
      </c>
      <c r="D131" s="37">
        <v>395</v>
      </c>
      <c r="E131" s="37">
        <v>21445</v>
      </c>
      <c r="F131" s="37">
        <v>19991</v>
      </c>
      <c r="G131" s="37">
        <v>147035</v>
      </c>
      <c r="H131" s="37">
        <v>2.2000000000000002</v>
      </c>
      <c r="I131" s="37">
        <v>102315</v>
      </c>
      <c r="J131" s="37">
        <v>44720</v>
      </c>
      <c r="K131" s="37">
        <v>1.2</v>
      </c>
      <c r="L131" s="37">
        <v>4.5</v>
      </c>
      <c r="M131" s="37">
        <v>356582</v>
      </c>
      <c r="N131" s="37">
        <v>-2.7</v>
      </c>
      <c r="O131" s="37">
        <v>253622</v>
      </c>
      <c r="P131" s="37">
        <v>102960</v>
      </c>
      <c r="Q131" s="37">
        <v>-0.7</v>
      </c>
      <c r="R131" s="37">
        <v>-7.4</v>
      </c>
      <c r="S131" s="37">
        <v>2.4</v>
      </c>
    </row>
    <row r="132" spans="1:19" s="35" customFormat="1" x14ac:dyDescent="0.25">
      <c r="A132" s="38" t="s">
        <v>21</v>
      </c>
      <c r="B132" s="36" t="s">
        <v>89</v>
      </c>
      <c r="C132" s="37">
        <v>527</v>
      </c>
      <c r="D132" s="37">
        <v>516</v>
      </c>
      <c r="E132" s="37">
        <v>30247</v>
      </c>
      <c r="F132" s="37">
        <v>29233</v>
      </c>
      <c r="G132" s="37">
        <v>209440</v>
      </c>
      <c r="H132" s="37">
        <v>-4.2</v>
      </c>
      <c r="I132" s="37">
        <v>174470</v>
      </c>
      <c r="J132" s="37">
        <v>34970</v>
      </c>
      <c r="K132" s="37">
        <v>-3.2</v>
      </c>
      <c r="L132" s="37">
        <v>-9</v>
      </c>
      <c r="M132" s="37">
        <v>469736</v>
      </c>
      <c r="N132" s="37">
        <v>-0.9</v>
      </c>
      <c r="O132" s="37">
        <v>393172</v>
      </c>
      <c r="P132" s="37">
        <v>76564</v>
      </c>
      <c r="Q132" s="37">
        <v>0.3</v>
      </c>
      <c r="R132" s="37">
        <v>-6.9</v>
      </c>
      <c r="S132" s="37">
        <v>2.2000000000000002</v>
      </c>
    </row>
    <row r="133" spans="1:19" s="35" customFormat="1" x14ac:dyDescent="0.25">
      <c r="A133" s="38" t="s">
        <v>23</v>
      </c>
      <c r="B133" s="36" t="s">
        <v>90</v>
      </c>
      <c r="C133" s="37">
        <v>554</v>
      </c>
      <c r="D133" s="37">
        <v>547</v>
      </c>
      <c r="E133" s="37">
        <v>28390</v>
      </c>
      <c r="F133" s="37">
        <v>27499</v>
      </c>
      <c r="G133" s="37">
        <v>190216</v>
      </c>
      <c r="H133" s="37">
        <v>1.2</v>
      </c>
      <c r="I133" s="37">
        <v>168061</v>
      </c>
      <c r="J133" s="37">
        <v>22155</v>
      </c>
      <c r="K133" s="37">
        <v>2.7</v>
      </c>
      <c r="L133" s="37">
        <v>-8.9</v>
      </c>
      <c r="M133" s="37">
        <v>464820</v>
      </c>
      <c r="N133" s="37">
        <v>2.2000000000000002</v>
      </c>
      <c r="O133" s="37">
        <v>407597</v>
      </c>
      <c r="P133" s="37">
        <v>57223</v>
      </c>
      <c r="Q133" s="37">
        <v>2.5</v>
      </c>
      <c r="R133" s="37">
        <v>0.7</v>
      </c>
      <c r="S133" s="37">
        <v>2.4</v>
      </c>
    </row>
    <row r="134" spans="1:19" s="35" customFormat="1" x14ac:dyDescent="0.25">
      <c r="A134" s="38" t="s">
        <v>25</v>
      </c>
      <c r="B134" s="36" t="s">
        <v>91</v>
      </c>
      <c r="C134" s="37">
        <v>680</v>
      </c>
      <c r="D134" s="37">
        <v>666</v>
      </c>
      <c r="E134" s="37">
        <v>38662</v>
      </c>
      <c r="F134" s="37">
        <v>37166</v>
      </c>
      <c r="G134" s="37">
        <v>205436</v>
      </c>
      <c r="H134" s="37">
        <v>2.7</v>
      </c>
      <c r="I134" s="37">
        <v>185428</v>
      </c>
      <c r="J134" s="37">
        <v>20008</v>
      </c>
      <c r="K134" s="37">
        <v>2.1</v>
      </c>
      <c r="L134" s="37">
        <v>8.8000000000000007</v>
      </c>
      <c r="M134" s="37">
        <v>672592</v>
      </c>
      <c r="N134" s="37">
        <v>2</v>
      </c>
      <c r="O134" s="37">
        <v>615585</v>
      </c>
      <c r="P134" s="37">
        <v>57007</v>
      </c>
      <c r="Q134" s="37">
        <v>0.8</v>
      </c>
      <c r="R134" s="37">
        <v>17.5</v>
      </c>
      <c r="S134" s="37">
        <v>3.3</v>
      </c>
    </row>
    <row r="135" spans="1:19" s="35" customFormat="1" x14ac:dyDescent="0.25">
      <c r="A135" s="38" t="s">
        <v>27</v>
      </c>
      <c r="B135" s="36" t="s">
        <v>92</v>
      </c>
      <c r="C135" s="37">
        <v>778</v>
      </c>
      <c r="D135" s="37">
        <v>762</v>
      </c>
      <c r="E135" s="37">
        <v>42771</v>
      </c>
      <c r="F135" s="37">
        <v>41060</v>
      </c>
      <c r="G135" s="37">
        <v>203751</v>
      </c>
      <c r="H135" s="37">
        <v>-0.5</v>
      </c>
      <c r="I135" s="37">
        <v>169160</v>
      </c>
      <c r="J135" s="37">
        <v>34591</v>
      </c>
      <c r="K135" s="37">
        <v>-1.4</v>
      </c>
      <c r="L135" s="37">
        <v>4.4000000000000004</v>
      </c>
      <c r="M135" s="37">
        <v>675954</v>
      </c>
      <c r="N135" s="37">
        <v>-0.1</v>
      </c>
      <c r="O135" s="37">
        <v>524339</v>
      </c>
      <c r="P135" s="37">
        <v>151615</v>
      </c>
      <c r="Q135" s="37">
        <v>-3.2</v>
      </c>
      <c r="R135" s="37">
        <v>12.3</v>
      </c>
      <c r="S135" s="37">
        <v>3.3</v>
      </c>
    </row>
    <row r="136" spans="1:19" s="35" customFormat="1" x14ac:dyDescent="0.25">
      <c r="A136" s="38" t="s">
        <v>29</v>
      </c>
      <c r="B136" s="36" t="s">
        <v>107</v>
      </c>
      <c r="C136" s="37">
        <v>94</v>
      </c>
      <c r="D136" s="37">
        <v>91</v>
      </c>
      <c r="E136" s="37">
        <v>4988</v>
      </c>
      <c r="F136" s="37">
        <v>4801</v>
      </c>
      <c r="G136" s="37">
        <v>21243</v>
      </c>
      <c r="H136" s="37">
        <v>3.2</v>
      </c>
      <c r="I136" s="37">
        <v>17168</v>
      </c>
      <c r="J136" s="37">
        <v>4075</v>
      </c>
      <c r="K136" s="37">
        <v>3.1</v>
      </c>
      <c r="L136" s="37">
        <v>4</v>
      </c>
      <c r="M136" s="37">
        <v>71767</v>
      </c>
      <c r="N136" s="37">
        <v>3.9</v>
      </c>
      <c r="O136" s="37">
        <v>60830</v>
      </c>
      <c r="P136" s="37">
        <v>10937</v>
      </c>
      <c r="Q136" s="37">
        <v>3.8</v>
      </c>
      <c r="R136" s="37">
        <v>4.9000000000000004</v>
      </c>
      <c r="S136" s="37">
        <v>3.4</v>
      </c>
    </row>
    <row r="137" spans="1:19" s="35" customFormat="1" x14ac:dyDescent="0.25">
      <c r="A137" s="38" t="s">
        <v>30</v>
      </c>
      <c r="B137" s="36" t="s">
        <v>93</v>
      </c>
      <c r="C137" s="37">
        <v>178</v>
      </c>
      <c r="D137" s="37">
        <v>174</v>
      </c>
      <c r="E137" s="37">
        <v>10557</v>
      </c>
      <c r="F137" s="37">
        <v>10041</v>
      </c>
      <c r="G137" s="37">
        <v>55921</v>
      </c>
      <c r="H137" s="37">
        <v>5.3</v>
      </c>
      <c r="I137" s="37">
        <v>49412</v>
      </c>
      <c r="J137" s="37">
        <v>6509</v>
      </c>
      <c r="K137" s="37">
        <v>2.7</v>
      </c>
      <c r="L137" s="37">
        <v>30.3</v>
      </c>
      <c r="M137" s="37">
        <v>154111</v>
      </c>
      <c r="N137" s="37">
        <v>8</v>
      </c>
      <c r="O137" s="37">
        <v>138236</v>
      </c>
      <c r="P137" s="37">
        <v>15875</v>
      </c>
      <c r="Q137" s="37">
        <v>5.2</v>
      </c>
      <c r="R137" s="37">
        <v>41.3</v>
      </c>
      <c r="S137" s="37">
        <v>2.8</v>
      </c>
    </row>
    <row r="138" spans="1:19" s="35" customFormat="1" x14ac:dyDescent="0.25">
      <c r="A138" s="38" t="s">
        <v>32</v>
      </c>
      <c r="B138" s="36" t="s">
        <v>94</v>
      </c>
      <c r="C138" s="37">
        <v>74</v>
      </c>
      <c r="D138" s="37">
        <v>71</v>
      </c>
      <c r="E138" s="37">
        <v>6088</v>
      </c>
      <c r="F138" s="37">
        <v>5620</v>
      </c>
      <c r="G138" s="37">
        <v>30849</v>
      </c>
      <c r="H138" s="37">
        <v>1.6</v>
      </c>
      <c r="I138" s="37">
        <v>24849</v>
      </c>
      <c r="J138" s="37">
        <v>6000</v>
      </c>
      <c r="K138" s="37">
        <v>-0.7</v>
      </c>
      <c r="L138" s="37">
        <v>12.4</v>
      </c>
      <c r="M138" s="37">
        <v>70689</v>
      </c>
      <c r="N138" s="37">
        <v>7.2</v>
      </c>
      <c r="O138" s="37">
        <v>56654</v>
      </c>
      <c r="P138" s="37">
        <v>14035</v>
      </c>
      <c r="Q138" s="37">
        <v>3</v>
      </c>
      <c r="R138" s="37">
        <v>28.3</v>
      </c>
      <c r="S138" s="37">
        <v>2.2999999999999998</v>
      </c>
    </row>
    <row r="139" spans="1:19" s="35" customFormat="1" x14ac:dyDescent="0.25">
      <c r="A139" s="38" t="s">
        <v>34</v>
      </c>
      <c r="B139" s="36" t="s">
        <v>95</v>
      </c>
      <c r="C139" s="37">
        <v>215</v>
      </c>
      <c r="D139" s="37">
        <v>213</v>
      </c>
      <c r="E139" s="37">
        <v>19185</v>
      </c>
      <c r="F139" s="37">
        <v>18783</v>
      </c>
      <c r="G139" s="37">
        <v>135465</v>
      </c>
      <c r="H139" s="37">
        <v>1.8</v>
      </c>
      <c r="I139" s="37">
        <v>111295</v>
      </c>
      <c r="J139" s="37">
        <v>24170</v>
      </c>
      <c r="K139" s="37">
        <v>1.5</v>
      </c>
      <c r="L139" s="37">
        <v>3.4</v>
      </c>
      <c r="M139" s="37">
        <v>283689</v>
      </c>
      <c r="N139" s="37">
        <v>-0.6</v>
      </c>
      <c r="O139" s="37">
        <v>226952</v>
      </c>
      <c r="P139" s="37">
        <v>56737</v>
      </c>
      <c r="Q139" s="37">
        <v>-2.7</v>
      </c>
      <c r="R139" s="37">
        <v>8.5</v>
      </c>
      <c r="S139" s="37">
        <v>2.1</v>
      </c>
    </row>
    <row r="140" spans="1:19" s="35" customFormat="1" x14ac:dyDescent="0.25">
      <c r="A140" s="38" t="s">
        <v>36</v>
      </c>
      <c r="B140" s="36" t="s">
        <v>96</v>
      </c>
      <c r="C140" s="37">
        <v>369</v>
      </c>
      <c r="D140" s="37">
        <v>344</v>
      </c>
      <c r="E140" s="37">
        <v>46923</v>
      </c>
      <c r="F140" s="37">
        <v>44415</v>
      </c>
      <c r="G140" s="37">
        <v>384648</v>
      </c>
      <c r="H140" s="37">
        <v>4.5</v>
      </c>
      <c r="I140" s="37">
        <v>258647</v>
      </c>
      <c r="J140" s="37">
        <v>126001</v>
      </c>
      <c r="K140" s="37">
        <v>2.2000000000000002</v>
      </c>
      <c r="L140" s="37">
        <v>9.6</v>
      </c>
      <c r="M140" s="37">
        <v>737826</v>
      </c>
      <c r="N140" s="37">
        <v>3.9</v>
      </c>
      <c r="O140" s="37">
        <v>497613</v>
      </c>
      <c r="P140" s="37">
        <v>240213</v>
      </c>
      <c r="Q140" s="37">
        <v>1.2</v>
      </c>
      <c r="R140" s="37">
        <v>10</v>
      </c>
      <c r="S140" s="37">
        <v>1.9</v>
      </c>
    </row>
    <row r="141" spans="1:19" s="35" customFormat="1" x14ac:dyDescent="0.25">
      <c r="A141" s="38" t="s">
        <v>38</v>
      </c>
      <c r="B141" s="36" t="s">
        <v>97</v>
      </c>
      <c r="C141" s="37">
        <v>323</v>
      </c>
      <c r="D141" s="37">
        <v>304</v>
      </c>
      <c r="E141" s="37">
        <v>45144</v>
      </c>
      <c r="F141" s="37">
        <v>43400</v>
      </c>
      <c r="G141" s="37">
        <v>308666</v>
      </c>
      <c r="H141" s="37">
        <v>10.1</v>
      </c>
      <c r="I141" s="37">
        <v>211220</v>
      </c>
      <c r="J141" s="37">
        <v>97446</v>
      </c>
      <c r="K141" s="37">
        <v>4.4000000000000004</v>
      </c>
      <c r="L141" s="37">
        <v>25</v>
      </c>
      <c r="M141" s="37">
        <v>569942</v>
      </c>
      <c r="N141" s="37">
        <v>12.8</v>
      </c>
      <c r="O141" s="37">
        <v>380907</v>
      </c>
      <c r="P141" s="37">
        <v>189035</v>
      </c>
      <c r="Q141" s="37">
        <v>7.4</v>
      </c>
      <c r="R141" s="37">
        <v>25.3</v>
      </c>
      <c r="S141" s="37">
        <v>1.8</v>
      </c>
    </row>
    <row r="142" spans="1:19" s="35" customFormat="1" x14ac:dyDescent="0.25">
      <c r="A142" s="38" t="s">
        <v>40</v>
      </c>
      <c r="B142" s="36" t="s">
        <v>98</v>
      </c>
      <c r="C142" s="37">
        <v>579</v>
      </c>
      <c r="D142" s="37">
        <v>565</v>
      </c>
      <c r="E142" s="37">
        <v>50597</v>
      </c>
      <c r="F142" s="37">
        <v>49090</v>
      </c>
      <c r="G142" s="37">
        <v>343077</v>
      </c>
      <c r="H142" s="37">
        <v>7.2</v>
      </c>
      <c r="I142" s="37">
        <v>279396</v>
      </c>
      <c r="J142" s="37">
        <v>63681</v>
      </c>
      <c r="K142" s="37">
        <v>3.8</v>
      </c>
      <c r="L142" s="37">
        <v>24.7</v>
      </c>
      <c r="M142" s="37">
        <v>667913</v>
      </c>
      <c r="N142" s="37">
        <v>5.2</v>
      </c>
      <c r="O142" s="37">
        <v>550965</v>
      </c>
      <c r="P142" s="37">
        <v>116948</v>
      </c>
      <c r="Q142" s="37">
        <v>2.4</v>
      </c>
      <c r="R142" s="37">
        <v>20.7</v>
      </c>
      <c r="S142" s="37">
        <v>1.9</v>
      </c>
    </row>
    <row r="143" spans="1:19" s="35" customFormat="1" ht="33.75" customHeight="1" x14ac:dyDescent="0.3">
      <c r="A143" s="47" t="s">
        <v>49</v>
      </c>
      <c r="B143" s="45"/>
      <c r="C143" s="45"/>
      <c r="D143" s="45"/>
      <c r="E143" s="45"/>
      <c r="F143" s="45"/>
      <c r="G143" s="46"/>
      <c r="H143" s="45"/>
      <c r="I143" s="46"/>
      <c r="J143" s="45"/>
      <c r="K143" s="45"/>
      <c r="L143" s="45"/>
      <c r="M143" s="46"/>
      <c r="N143" s="45"/>
      <c r="O143" s="46"/>
      <c r="P143" s="46"/>
      <c r="Q143" s="45"/>
      <c r="R143" s="45"/>
      <c r="S143" s="45"/>
    </row>
    <row r="144" spans="1:19" s="35" customFormat="1" x14ac:dyDescent="0.25">
      <c r="B144" s="36" t="s">
        <v>87</v>
      </c>
      <c r="C144" s="37">
        <v>4794</v>
      </c>
      <c r="D144" s="37">
        <v>4654</v>
      </c>
      <c r="E144" s="37">
        <v>345899</v>
      </c>
      <c r="F144" s="37">
        <v>332565</v>
      </c>
      <c r="G144" s="37">
        <v>2330714</v>
      </c>
      <c r="H144" s="37">
        <v>7.7</v>
      </c>
      <c r="I144" s="37">
        <v>1890722</v>
      </c>
      <c r="J144" s="37">
        <v>439992</v>
      </c>
      <c r="K144" s="37">
        <v>6.8</v>
      </c>
      <c r="L144" s="37">
        <v>12</v>
      </c>
      <c r="M144" s="37">
        <v>5080789</v>
      </c>
      <c r="N144" s="37">
        <v>4.5999999999999996</v>
      </c>
      <c r="O144" s="37">
        <v>4175253</v>
      </c>
      <c r="P144" s="37">
        <v>905536</v>
      </c>
      <c r="Q144" s="37">
        <v>4</v>
      </c>
      <c r="R144" s="37">
        <v>7.5</v>
      </c>
      <c r="S144" s="37">
        <v>2.2000000000000002</v>
      </c>
    </row>
    <row r="145" spans="1:19" s="35" customFormat="1" ht="13.8" x14ac:dyDescent="0.3">
      <c r="B145" s="36" t="s">
        <v>99</v>
      </c>
      <c r="C145" s="45"/>
      <c r="D145" s="45"/>
      <c r="E145" s="45"/>
      <c r="F145" s="45"/>
      <c r="G145" s="46"/>
      <c r="H145" s="45"/>
      <c r="I145" s="46"/>
      <c r="J145" s="45"/>
      <c r="K145" s="45"/>
      <c r="L145" s="45"/>
      <c r="M145" s="46"/>
      <c r="N145" s="45"/>
      <c r="O145" s="46"/>
      <c r="P145" s="46"/>
      <c r="Q145" s="45"/>
      <c r="R145" s="45"/>
      <c r="S145" s="45"/>
    </row>
    <row r="146" spans="1:19" s="35" customFormat="1" x14ac:dyDescent="0.25">
      <c r="A146" s="38" t="s">
        <v>19</v>
      </c>
      <c r="B146" s="36" t="s">
        <v>88</v>
      </c>
      <c r="C146" s="37">
        <v>413</v>
      </c>
      <c r="D146" s="37">
        <v>392</v>
      </c>
      <c r="E146" s="37">
        <v>21449</v>
      </c>
      <c r="F146" s="37">
        <v>20064</v>
      </c>
      <c r="G146" s="37">
        <v>140211</v>
      </c>
      <c r="H146" s="37">
        <v>10.8</v>
      </c>
      <c r="I146" s="37">
        <v>106791</v>
      </c>
      <c r="J146" s="37">
        <v>33420</v>
      </c>
      <c r="K146" s="37">
        <v>8.3000000000000007</v>
      </c>
      <c r="L146" s="37">
        <v>19.399999999999999</v>
      </c>
      <c r="M146" s="37">
        <v>313764</v>
      </c>
      <c r="N146" s="37">
        <v>3</v>
      </c>
      <c r="O146" s="37">
        <v>242498</v>
      </c>
      <c r="P146" s="37">
        <v>71266</v>
      </c>
      <c r="Q146" s="37">
        <v>1</v>
      </c>
      <c r="R146" s="37">
        <v>10.5</v>
      </c>
      <c r="S146" s="37">
        <v>2.2000000000000002</v>
      </c>
    </row>
    <row r="147" spans="1:19" s="35" customFormat="1" x14ac:dyDescent="0.25">
      <c r="A147" s="38" t="s">
        <v>21</v>
      </c>
      <c r="B147" s="36" t="s">
        <v>89</v>
      </c>
      <c r="C147" s="37">
        <v>527</v>
      </c>
      <c r="D147" s="37">
        <v>514</v>
      </c>
      <c r="E147" s="37">
        <v>30355</v>
      </c>
      <c r="F147" s="37">
        <v>29111</v>
      </c>
      <c r="G147" s="37">
        <v>207536</v>
      </c>
      <c r="H147" s="37">
        <v>-1.5</v>
      </c>
      <c r="I147" s="37">
        <v>176099</v>
      </c>
      <c r="J147" s="37">
        <v>31437</v>
      </c>
      <c r="K147" s="37">
        <v>-2.7</v>
      </c>
      <c r="L147" s="37">
        <v>5.5</v>
      </c>
      <c r="M147" s="37">
        <v>445226</v>
      </c>
      <c r="N147" s="37">
        <v>-0.2</v>
      </c>
      <c r="O147" s="37">
        <v>378605</v>
      </c>
      <c r="P147" s="37">
        <v>66621</v>
      </c>
      <c r="Q147" s="37">
        <v>-0.4</v>
      </c>
      <c r="R147" s="37">
        <v>1.3</v>
      </c>
      <c r="S147" s="37">
        <v>2.1</v>
      </c>
    </row>
    <row r="148" spans="1:19" s="35" customFormat="1" x14ac:dyDescent="0.25">
      <c r="A148" s="38" t="s">
        <v>23</v>
      </c>
      <c r="B148" s="36" t="s">
        <v>90</v>
      </c>
      <c r="C148" s="37">
        <v>557</v>
      </c>
      <c r="D148" s="37">
        <v>551</v>
      </c>
      <c r="E148" s="37">
        <v>28507</v>
      </c>
      <c r="F148" s="37">
        <v>27706</v>
      </c>
      <c r="G148" s="37">
        <v>192076</v>
      </c>
      <c r="H148" s="37">
        <v>8.1</v>
      </c>
      <c r="I148" s="37">
        <v>173121</v>
      </c>
      <c r="J148" s="37">
        <v>18955</v>
      </c>
      <c r="K148" s="37">
        <v>10.5</v>
      </c>
      <c r="L148" s="37">
        <v>-9.3000000000000007</v>
      </c>
      <c r="M148" s="37">
        <v>482653</v>
      </c>
      <c r="N148" s="37">
        <v>5.5</v>
      </c>
      <c r="O148" s="37">
        <v>435125</v>
      </c>
      <c r="P148" s="37">
        <v>47528</v>
      </c>
      <c r="Q148" s="37">
        <v>6.3</v>
      </c>
      <c r="R148" s="37">
        <v>-1.9</v>
      </c>
      <c r="S148" s="37">
        <v>2.5</v>
      </c>
    </row>
    <row r="149" spans="1:19" s="35" customFormat="1" x14ac:dyDescent="0.25">
      <c r="A149" s="38" t="s">
        <v>25</v>
      </c>
      <c r="B149" s="36" t="s">
        <v>91</v>
      </c>
      <c r="C149" s="37">
        <v>680</v>
      </c>
      <c r="D149" s="37">
        <v>665</v>
      </c>
      <c r="E149" s="37">
        <v>38959</v>
      </c>
      <c r="F149" s="37">
        <v>37701</v>
      </c>
      <c r="G149" s="37">
        <v>224552</v>
      </c>
      <c r="H149" s="37">
        <v>9.1</v>
      </c>
      <c r="I149" s="37">
        <v>201023</v>
      </c>
      <c r="J149" s="37">
        <v>23529</v>
      </c>
      <c r="K149" s="37">
        <v>7.9</v>
      </c>
      <c r="L149" s="37">
        <v>20.5</v>
      </c>
      <c r="M149" s="37">
        <v>663452</v>
      </c>
      <c r="N149" s="37">
        <v>3.6</v>
      </c>
      <c r="O149" s="37">
        <v>605866</v>
      </c>
      <c r="P149" s="37">
        <v>57586</v>
      </c>
      <c r="Q149" s="37">
        <v>3</v>
      </c>
      <c r="R149" s="37">
        <v>10.7</v>
      </c>
      <c r="S149" s="37">
        <v>3</v>
      </c>
    </row>
    <row r="150" spans="1:19" s="35" customFormat="1" x14ac:dyDescent="0.25">
      <c r="A150" s="38" t="s">
        <v>27</v>
      </c>
      <c r="B150" s="36" t="s">
        <v>92</v>
      </c>
      <c r="C150" s="37">
        <v>778</v>
      </c>
      <c r="D150" s="37">
        <v>761</v>
      </c>
      <c r="E150" s="37">
        <v>42750</v>
      </c>
      <c r="F150" s="37">
        <v>40961</v>
      </c>
      <c r="G150" s="37">
        <v>213874</v>
      </c>
      <c r="H150" s="37">
        <v>9.1</v>
      </c>
      <c r="I150" s="37">
        <v>188026</v>
      </c>
      <c r="J150" s="37">
        <v>25848</v>
      </c>
      <c r="K150" s="37">
        <v>8.9</v>
      </c>
      <c r="L150" s="37">
        <v>10.199999999999999</v>
      </c>
      <c r="M150" s="37">
        <v>598991</v>
      </c>
      <c r="N150" s="37">
        <v>2.2000000000000002</v>
      </c>
      <c r="O150" s="37">
        <v>515329</v>
      </c>
      <c r="P150" s="37">
        <v>83662</v>
      </c>
      <c r="Q150" s="37">
        <v>1.1000000000000001</v>
      </c>
      <c r="R150" s="37">
        <v>9.5</v>
      </c>
      <c r="S150" s="37">
        <v>2.8</v>
      </c>
    </row>
    <row r="151" spans="1:19" s="35" customFormat="1" x14ac:dyDescent="0.25">
      <c r="A151" s="38" t="s">
        <v>29</v>
      </c>
      <c r="B151" s="36" t="s">
        <v>107</v>
      </c>
      <c r="C151" s="37">
        <v>96</v>
      </c>
      <c r="D151" s="37">
        <v>93</v>
      </c>
      <c r="E151" s="37">
        <v>5044</v>
      </c>
      <c r="F151" s="37">
        <v>4890</v>
      </c>
      <c r="G151" s="37">
        <v>24053</v>
      </c>
      <c r="H151" s="37">
        <v>10.7</v>
      </c>
      <c r="I151" s="37">
        <v>20186</v>
      </c>
      <c r="J151" s="37">
        <v>3867</v>
      </c>
      <c r="K151" s="37">
        <v>12.7</v>
      </c>
      <c r="L151" s="37">
        <v>1.4</v>
      </c>
      <c r="M151" s="37">
        <v>73276</v>
      </c>
      <c r="N151" s="37">
        <v>5.3</v>
      </c>
      <c r="O151" s="37">
        <v>62913</v>
      </c>
      <c r="P151" s="37">
        <v>10363</v>
      </c>
      <c r="Q151" s="37">
        <v>5.8</v>
      </c>
      <c r="R151" s="37">
        <v>2</v>
      </c>
      <c r="S151" s="37">
        <v>3</v>
      </c>
    </row>
    <row r="152" spans="1:19" s="35" customFormat="1" x14ac:dyDescent="0.25">
      <c r="A152" s="38" t="s">
        <v>30</v>
      </c>
      <c r="B152" s="36" t="s">
        <v>93</v>
      </c>
      <c r="C152" s="37">
        <v>178</v>
      </c>
      <c r="D152" s="37">
        <v>173</v>
      </c>
      <c r="E152" s="37">
        <v>10550</v>
      </c>
      <c r="F152" s="37">
        <v>10002</v>
      </c>
      <c r="G152" s="37">
        <v>57740</v>
      </c>
      <c r="H152" s="37">
        <v>2.9</v>
      </c>
      <c r="I152" s="37">
        <v>51857</v>
      </c>
      <c r="J152" s="37">
        <v>5883</v>
      </c>
      <c r="K152" s="37">
        <v>2.2999999999999998</v>
      </c>
      <c r="L152" s="37">
        <v>8.5</v>
      </c>
      <c r="M152" s="37">
        <v>144275</v>
      </c>
      <c r="N152" s="37">
        <v>2.6</v>
      </c>
      <c r="O152" s="37">
        <v>131644</v>
      </c>
      <c r="P152" s="37">
        <v>12631</v>
      </c>
      <c r="Q152" s="37">
        <v>2.2999999999999998</v>
      </c>
      <c r="R152" s="37">
        <v>5.3</v>
      </c>
      <c r="S152" s="37">
        <v>2.5</v>
      </c>
    </row>
    <row r="153" spans="1:19" s="35" customFormat="1" x14ac:dyDescent="0.25">
      <c r="A153" s="38" t="s">
        <v>32</v>
      </c>
      <c r="B153" s="36" t="s">
        <v>94</v>
      </c>
      <c r="C153" s="37">
        <v>74</v>
      </c>
      <c r="D153" s="37">
        <v>72</v>
      </c>
      <c r="E153" s="37">
        <v>6092</v>
      </c>
      <c r="F153" s="37">
        <v>5792</v>
      </c>
      <c r="G153" s="37">
        <v>35897</v>
      </c>
      <c r="H153" s="37">
        <v>3.4</v>
      </c>
      <c r="I153" s="37">
        <v>30194</v>
      </c>
      <c r="J153" s="37">
        <v>5703</v>
      </c>
      <c r="K153" s="37">
        <v>0.5</v>
      </c>
      <c r="L153" s="37">
        <v>22.3</v>
      </c>
      <c r="M153" s="37">
        <v>79382</v>
      </c>
      <c r="N153" s="37">
        <v>9.6</v>
      </c>
      <c r="O153" s="37">
        <v>67498</v>
      </c>
      <c r="P153" s="37">
        <v>11884</v>
      </c>
      <c r="Q153" s="37">
        <v>5.5</v>
      </c>
      <c r="R153" s="37">
        <v>40.6</v>
      </c>
      <c r="S153" s="37">
        <v>2.2000000000000002</v>
      </c>
    </row>
    <row r="154" spans="1:19" s="35" customFormat="1" x14ac:dyDescent="0.25">
      <c r="A154" s="38" t="s">
        <v>34</v>
      </c>
      <c r="B154" s="36" t="s">
        <v>95</v>
      </c>
      <c r="C154" s="37">
        <v>215</v>
      </c>
      <c r="D154" s="37">
        <v>214</v>
      </c>
      <c r="E154" s="37">
        <v>19182</v>
      </c>
      <c r="F154" s="37">
        <v>18867</v>
      </c>
      <c r="G154" s="37">
        <v>147889</v>
      </c>
      <c r="H154" s="37">
        <v>6.3</v>
      </c>
      <c r="I154" s="37">
        <v>127357</v>
      </c>
      <c r="J154" s="37">
        <v>20532</v>
      </c>
      <c r="K154" s="37">
        <v>7.1</v>
      </c>
      <c r="L154" s="37">
        <v>1.3</v>
      </c>
      <c r="M154" s="37">
        <v>293341</v>
      </c>
      <c r="N154" s="37">
        <v>4.5999999999999996</v>
      </c>
      <c r="O154" s="37">
        <v>246437</v>
      </c>
      <c r="P154" s="37">
        <v>46904</v>
      </c>
      <c r="Q154" s="37">
        <v>4.4000000000000004</v>
      </c>
      <c r="R154" s="37">
        <v>5.8</v>
      </c>
      <c r="S154" s="37">
        <v>2</v>
      </c>
    </row>
    <row r="155" spans="1:19" s="35" customFormat="1" x14ac:dyDescent="0.25">
      <c r="A155" s="38" t="s">
        <v>36</v>
      </c>
      <c r="B155" s="36" t="s">
        <v>96</v>
      </c>
      <c r="C155" s="37">
        <v>369</v>
      </c>
      <c r="D155" s="37">
        <v>342</v>
      </c>
      <c r="E155" s="37">
        <v>46939</v>
      </c>
      <c r="F155" s="37">
        <v>44492</v>
      </c>
      <c r="G155" s="37">
        <v>396345</v>
      </c>
      <c r="H155" s="37">
        <v>10.9</v>
      </c>
      <c r="I155" s="37">
        <v>286608</v>
      </c>
      <c r="J155" s="37">
        <v>109737</v>
      </c>
      <c r="K155" s="37">
        <v>13</v>
      </c>
      <c r="L155" s="37">
        <v>5.8</v>
      </c>
      <c r="M155" s="37">
        <v>699698</v>
      </c>
      <c r="N155" s="37">
        <v>6.6</v>
      </c>
      <c r="O155" s="37">
        <v>503019</v>
      </c>
      <c r="P155" s="37">
        <v>196679</v>
      </c>
      <c r="Q155" s="37">
        <v>9.3000000000000007</v>
      </c>
      <c r="R155" s="37">
        <v>0.1</v>
      </c>
      <c r="S155" s="37">
        <v>1.8</v>
      </c>
    </row>
    <row r="156" spans="1:19" s="35" customFormat="1" x14ac:dyDescent="0.25">
      <c r="A156" s="38" t="s">
        <v>38</v>
      </c>
      <c r="B156" s="36" t="s">
        <v>97</v>
      </c>
      <c r="C156" s="37">
        <v>326</v>
      </c>
      <c r="D156" s="37">
        <v>308</v>
      </c>
      <c r="E156" s="37">
        <v>45625</v>
      </c>
      <c r="F156" s="37">
        <v>43973</v>
      </c>
      <c r="G156" s="37">
        <v>329370</v>
      </c>
      <c r="H156" s="37">
        <v>10.9</v>
      </c>
      <c r="I156" s="37">
        <v>230633</v>
      </c>
      <c r="J156" s="37">
        <v>98737</v>
      </c>
      <c r="K156" s="37">
        <v>8.1999999999999993</v>
      </c>
      <c r="L156" s="37">
        <v>17.899999999999999</v>
      </c>
      <c r="M156" s="37">
        <v>585336</v>
      </c>
      <c r="N156" s="37">
        <v>9.5</v>
      </c>
      <c r="O156" s="37">
        <v>404260</v>
      </c>
      <c r="P156" s="37">
        <v>181076</v>
      </c>
      <c r="Q156" s="37">
        <v>10.4</v>
      </c>
      <c r="R156" s="37">
        <v>7.7</v>
      </c>
      <c r="S156" s="37">
        <v>1.8</v>
      </c>
    </row>
    <row r="157" spans="1:19" s="35" customFormat="1" x14ac:dyDescent="0.25">
      <c r="A157" s="38" t="s">
        <v>40</v>
      </c>
      <c r="B157" s="36" t="s">
        <v>98</v>
      </c>
      <c r="C157" s="37">
        <v>581</v>
      </c>
      <c r="D157" s="37">
        <v>569</v>
      </c>
      <c r="E157" s="37">
        <v>50447</v>
      </c>
      <c r="F157" s="37">
        <v>49006</v>
      </c>
      <c r="G157" s="37">
        <v>361171</v>
      </c>
      <c r="H157" s="37">
        <v>6.1</v>
      </c>
      <c r="I157" s="37">
        <v>298827</v>
      </c>
      <c r="J157" s="37">
        <v>62344</v>
      </c>
      <c r="K157" s="37">
        <v>2.8</v>
      </c>
      <c r="L157" s="37">
        <v>25.4</v>
      </c>
      <c r="M157" s="37">
        <v>701395</v>
      </c>
      <c r="N157" s="37">
        <v>4.9000000000000004</v>
      </c>
      <c r="O157" s="37">
        <v>582059</v>
      </c>
      <c r="P157" s="37">
        <v>119336</v>
      </c>
      <c r="Q157" s="37">
        <v>1.6</v>
      </c>
      <c r="R157" s="37">
        <v>24.8</v>
      </c>
      <c r="S157" s="37">
        <v>1.9</v>
      </c>
    </row>
    <row r="158" spans="1:19" s="35" customFormat="1" ht="33.75" customHeight="1" x14ac:dyDescent="0.3">
      <c r="A158" s="47" t="s">
        <v>50</v>
      </c>
      <c r="B158" s="45"/>
      <c r="C158" s="45"/>
      <c r="D158" s="45"/>
      <c r="E158" s="45"/>
      <c r="F158" s="45"/>
      <c r="G158" s="46"/>
      <c r="H158" s="45"/>
      <c r="I158" s="46"/>
      <c r="J158" s="45"/>
      <c r="K158" s="45"/>
      <c r="L158" s="45"/>
      <c r="M158" s="46"/>
      <c r="N158" s="45"/>
      <c r="O158" s="46"/>
      <c r="P158" s="46"/>
      <c r="Q158" s="45"/>
      <c r="R158" s="45"/>
      <c r="S158" s="45"/>
    </row>
    <row r="159" spans="1:19" s="35" customFormat="1" x14ac:dyDescent="0.25">
      <c r="B159" s="36" t="s">
        <v>87</v>
      </c>
      <c r="C159" s="37">
        <v>4788</v>
      </c>
      <c r="D159" s="37">
        <v>4630</v>
      </c>
      <c r="E159" s="37">
        <v>346178</v>
      </c>
      <c r="F159" s="37">
        <v>332502</v>
      </c>
      <c r="G159" s="37">
        <v>2096875</v>
      </c>
      <c r="H159" s="37">
        <v>5.9</v>
      </c>
      <c r="I159" s="37">
        <v>1635065</v>
      </c>
      <c r="J159" s="37">
        <v>461810</v>
      </c>
      <c r="K159" s="37">
        <v>3.6</v>
      </c>
      <c r="L159" s="37">
        <v>15</v>
      </c>
      <c r="M159" s="37">
        <v>4904256</v>
      </c>
      <c r="N159" s="37">
        <v>2.9</v>
      </c>
      <c r="O159" s="37">
        <v>3921912</v>
      </c>
      <c r="P159" s="37">
        <v>982344</v>
      </c>
      <c r="Q159" s="37">
        <v>1.2</v>
      </c>
      <c r="R159" s="37">
        <v>10.3</v>
      </c>
      <c r="S159" s="37">
        <v>2.2999999999999998</v>
      </c>
    </row>
    <row r="160" spans="1:19" s="35" customFormat="1" ht="13.8" x14ac:dyDescent="0.3">
      <c r="B160" s="36" t="s">
        <v>99</v>
      </c>
      <c r="C160" s="45"/>
      <c r="D160" s="45"/>
      <c r="E160" s="45"/>
      <c r="F160" s="45"/>
      <c r="G160" s="46"/>
      <c r="H160" s="45"/>
      <c r="I160" s="46"/>
      <c r="J160" s="45"/>
      <c r="K160" s="45"/>
      <c r="L160" s="45"/>
      <c r="M160" s="46"/>
      <c r="N160" s="45"/>
      <c r="O160" s="46"/>
      <c r="P160" s="46"/>
      <c r="Q160" s="45"/>
      <c r="R160" s="45"/>
      <c r="S160" s="45"/>
    </row>
    <row r="161" spans="1:19" s="35" customFormat="1" x14ac:dyDescent="0.25">
      <c r="A161" s="38" t="s">
        <v>19</v>
      </c>
      <c r="B161" s="36" t="s">
        <v>88</v>
      </c>
      <c r="C161" s="37">
        <v>413</v>
      </c>
      <c r="D161" s="37">
        <v>389</v>
      </c>
      <c r="E161" s="37">
        <v>21313</v>
      </c>
      <c r="F161" s="37">
        <v>20063</v>
      </c>
      <c r="G161" s="37">
        <v>121230</v>
      </c>
      <c r="H161" s="37">
        <v>5.6</v>
      </c>
      <c r="I161" s="37">
        <v>89900</v>
      </c>
      <c r="J161" s="37">
        <v>31330</v>
      </c>
      <c r="K161" s="37">
        <v>4.2</v>
      </c>
      <c r="L161" s="37">
        <v>9.6999999999999993</v>
      </c>
      <c r="M161" s="37">
        <v>297359</v>
      </c>
      <c r="N161" s="37">
        <v>1.8</v>
      </c>
      <c r="O161" s="37">
        <v>225525</v>
      </c>
      <c r="P161" s="37">
        <v>71834</v>
      </c>
      <c r="Q161" s="37">
        <v>0.1</v>
      </c>
      <c r="R161" s="37">
        <v>7.7</v>
      </c>
      <c r="S161" s="37">
        <v>2.5</v>
      </c>
    </row>
    <row r="162" spans="1:19" s="35" customFormat="1" x14ac:dyDescent="0.25">
      <c r="A162" s="38" t="s">
        <v>21</v>
      </c>
      <c r="B162" s="36" t="s">
        <v>89</v>
      </c>
      <c r="C162" s="37">
        <v>526</v>
      </c>
      <c r="D162" s="37">
        <v>508</v>
      </c>
      <c r="E162" s="37">
        <v>30432</v>
      </c>
      <c r="F162" s="37">
        <v>29040</v>
      </c>
      <c r="G162" s="37">
        <v>183167</v>
      </c>
      <c r="H162" s="37">
        <v>-0.2</v>
      </c>
      <c r="I162" s="37">
        <v>152337</v>
      </c>
      <c r="J162" s="37">
        <v>30830</v>
      </c>
      <c r="K162" s="37">
        <v>1.5</v>
      </c>
      <c r="L162" s="37">
        <v>-7.9</v>
      </c>
      <c r="M162" s="37">
        <v>421205</v>
      </c>
      <c r="N162" s="37">
        <v>-0.4</v>
      </c>
      <c r="O162" s="37">
        <v>354050</v>
      </c>
      <c r="P162" s="37">
        <v>67155</v>
      </c>
      <c r="Q162" s="37">
        <v>2.6</v>
      </c>
      <c r="R162" s="37">
        <v>-13.8</v>
      </c>
      <c r="S162" s="37">
        <v>2.2999999999999998</v>
      </c>
    </row>
    <row r="163" spans="1:19" s="35" customFormat="1" x14ac:dyDescent="0.25">
      <c r="A163" s="38" t="s">
        <v>23</v>
      </c>
      <c r="B163" s="36" t="s">
        <v>90</v>
      </c>
      <c r="C163" s="37">
        <v>557</v>
      </c>
      <c r="D163" s="37">
        <v>550</v>
      </c>
      <c r="E163" s="37">
        <v>28508</v>
      </c>
      <c r="F163" s="37">
        <v>27765</v>
      </c>
      <c r="G163" s="37">
        <v>157650</v>
      </c>
      <c r="H163" s="37">
        <v>3.5</v>
      </c>
      <c r="I163" s="37">
        <v>140956</v>
      </c>
      <c r="J163" s="37">
        <v>16694</v>
      </c>
      <c r="K163" s="37">
        <v>5.0999999999999996</v>
      </c>
      <c r="L163" s="37">
        <v>-8.3000000000000007</v>
      </c>
      <c r="M163" s="37">
        <v>437015</v>
      </c>
      <c r="N163" s="37">
        <v>1.7</v>
      </c>
      <c r="O163" s="37">
        <v>396118</v>
      </c>
      <c r="P163" s="37">
        <v>40897</v>
      </c>
      <c r="Q163" s="37">
        <v>2.2000000000000002</v>
      </c>
      <c r="R163" s="37">
        <v>-2.7</v>
      </c>
      <c r="S163" s="37">
        <v>2.8</v>
      </c>
    </row>
    <row r="164" spans="1:19" s="35" customFormat="1" x14ac:dyDescent="0.25">
      <c r="A164" s="38" t="s">
        <v>25</v>
      </c>
      <c r="B164" s="36" t="s">
        <v>91</v>
      </c>
      <c r="C164" s="37">
        <v>679</v>
      </c>
      <c r="D164" s="37">
        <v>662</v>
      </c>
      <c r="E164" s="37">
        <v>38942</v>
      </c>
      <c r="F164" s="37">
        <v>37568</v>
      </c>
      <c r="G164" s="37">
        <v>171070</v>
      </c>
      <c r="H164" s="37">
        <v>-2.1</v>
      </c>
      <c r="I164" s="37">
        <v>156772</v>
      </c>
      <c r="J164" s="37">
        <v>14298</v>
      </c>
      <c r="K164" s="37">
        <v>-2.5</v>
      </c>
      <c r="L164" s="37">
        <v>3.3</v>
      </c>
      <c r="M164" s="37">
        <v>591871</v>
      </c>
      <c r="N164" s="37">
        <v>-0.1</v>
      </c>
      <c r="O164" s="37">
        <v>555098</v>
      </c>
      <c r="P164" s="37">
        <v>36773</v>
      </c>
      <c r="Q164" s="37">
        <v>0.2</v>
      </c>
      <c r="R164" s="37">
        <v>-5.2</v>
      </c>
      <c r="S164" s="37">
        <v>3.5</v>
      </c>
    </row>
    <row r="165" spans="1:19" s="35" customFormat="1" x14ac:dyDescent="0.25">
      <c r="A165" s="38" t="s">
        <v>27</v>
      </c>
      <c r="B165" s="36" t="s">
        <v>92</v>
      </c>
      <c r="C165" s="37">
        <v>775</v>
      </c>
      <c r="D165" s="37">
        <v>756</v>
      </c>
      <c r="E165" s="37">
        <v>42657</v>
      </c>
      <c r="F165" s="37">
        <v>41006</v>
      </c>
      <c r="G165" s="37">
        <v>191620</v>
      </c>
      <c r="H165" s="37">
        <v>3.2</v>
      </c>
      <c r="I165" s="37">
        <v>169093</v>
      </c>
      <c r="J165" s="37">
        <v>22527</v>
      </c>
      <c r="K165" s="37">
        <v>2.6</v>
      </c>
      <c r="L165" s="37">
        <v>7.8</v>
      </c>
      <c r="M165" s="37">
        <v>620092</v>
      </c>
      <c r="N165" s="37">
        <v>0.9</v>
      </c>
      <c r="O165" s="37">
        <v>547095</v>
      </c>
      <c r="P165" s="37">
        <v>72997</v>
      </c>
      <c r="Q165" s="37">
        <v>0.3</v>
      </c>
      <c r="R165" s="37">
        <v>5.2</v>
      </c>
      <c r="S165" s="37">
        <v>3.2</v>
      </c>
    </row>
    <row r="166" spans="1:19" s="35" customFormat="1" x14ac:dyDescent="0.25">
      <c r="A166" s="38" t="s">
        <v>29</v>
      </c>
      <c r="B166" s="36" t="s">
        <v>107</v>
      </c>
      <c r="C166" s="37">
        <v>96</v>
      </c>
      <c r="D166" s="37">
        <v>93</v>
      </c>
      <c r="E166" s="37">
        <v>5043</v>
      </c>
      <c r="F166" s="37">
        <v>4887</v>
      </c>
      <c r="G166" s="37">
        <v>21013</v>
      </c>
      <c r="H166" s="37">
        <v>5.9</v>
      </c>
      <c r="I166" s="37">
        <v>17365</v>
      </c>
      <c r="J166" s="37">
        <v>3648</v>
      </c>
      <c r="K166" s="37">
        <v>6.4</v>
      </c>
      <c r="L166" s="37">
        <v>3.5</v>
      </c>
      <c r="M166" s="37">
        <v>71228</v>
      </c>
      <c r="N166" s="37">
        <v>8.4</v>
      </c>
      <c r="O166" s="37">
        <v>62504</v>
      </c>
      <c r="P166" s="37">
        <v>8724</v>
      </c>
      <c r="Q166" s="37">
        <v>9.6999999999999993</v>
      </c>
      <c r="R166" s="37">
        <v>0.1</v>
      </c>
      <c r="S166" s="37">
        <v>3.4</v>
      </c>
    </row>
    <row r="167" spans="1:19" s="35" customFormat="1" x14ac:dyDescent="0.25">
      <c r="A167" s="38" t="s">
        <v>30</v>
      </c>
      <c r="B167" s="36" t="s">
        <v>93</v>
      </c>
      <c r="C167" s="37">
        <v>176</v>
      </c>
      <c r="D167" s="37">
        <v>170</v>
      </c>
      <c r="E167" s="37">
        <v>10529</v>
      </c>
      <c r="F167" s="37">
        <v>10014</v>
      </c>
      <c r="G167" s="37">
        <v>49654</v>
      </c>
      <c r="H167" s="37">
        <v>4.3</v>
      </c>
      <c r="I167" s="37">
        <v>42365</v>
      </c>
      <c r="J167" s="37">
        <v>7289</v>
      </c>
      <c r="K167" s="37">
        <v>1.1000000000000001</v>
      </c>
      <c r="L167" s="37">
        <v>27.5</v>
      </c>
      <c r="M167" s="37">
        <v>136096</v>
      </c>
      <c r="N167" s="37">
        <v>3.2</v>
      </c>
      <c r="O167" s="37">
        <v>119175</v>
      </c>
      <c r="P167" s="37">
        <v>16921</v>
      </c>
      <c r="Q167" s="37">
        <v>0.4</v>
      </c>
      <c r="R167" s="37">
        <v>28.2</v>
      </c>
      <c r="S167" s="37">
        <v>2.7</v>
      </c>
    </row>
    <row r="168" spans="1:19" s="35" customFormat="1" x14ac:dyDescent="0.25">
      <c r="A168" s="38" t="s">
        <v>32</v>
      </c>
      <c r="B168" s="36" t="s">
        <v>94</v>
      </c>
      <c r="C168" s="37">
        <v>74</v>
      </c>
      <c r="D168" s="37">
        <v>72</v>
      </c>
      <c r="E168" s="37">
        <v>6102</v>
      </c>
      <c r="F168" s="37">
        <v>5810</v>
      </c>
      <c r="G168" s="37">
        <v>34011</v>
      </c>
      <c r="H168" s="37">
        <v>5</v>
      </c>
      <c r="I168" s="37">
        <v>27334</v>
      </c>
      <c r="J168" s="37">
        <v>6677</v>
      </c>
      <c r="K168" s="37">
        <v>-1</v>
      </c>
      <c r="L168" s="37">
        <v>39.700000000000003</v>
      </c>
      <c r="M168" s="37">
        <v>82239</v>
      </c>
      <c r="N168" s="37">
        <v>8</v>
      </c>
      <c r="O168" s="37">
        <v>67782</v>
      </c>
      <c r="P168" s="37">
        <v>14457</v>
      </c>
      <c r="Q168" s="37">
        <v>4.2</v>
      </c>
      <c r="R168" s="37">
        <v>30.2</v>
      </c>
      <c r="S168" s="37">
        <v>2.4</v>
      </c>
    </row>
    <row r="169" spans="1:19" s="35" customFormat="1" x14ac:dyDescent="0.25">
      <c r="A169" s="38" t="s">
        <v>34</v>
      </c>
      <c r="B169" s="36" t="s">
        <v>95</v>
      </c>
      <c r="C169" s="37">
        <v>215</v>
      </c>
      <c r="D169" s="37">
        <v>214</v>
      </c>
      <c r="E169" s="37">
        <v>19169</v>
      </c>
      <c r="F169" s="37">
        <v>18684</v>
      </c>
      <c r="G169" s="37">
        <v>124623</v>
      </c>
      <c r="H169" s="37">
        <v>-1.9</v>
      </c>
      <c r="I169" s="37">
        <v>102137</v>
      </c>
      <c r="J169" s="37">
        <v>22486</v>
      </c>
      <c r="K169" s="37">
        <v>-5.2</v>
      </c>
      <c r="L169" s="37">
        <v>16.2</v>
      </c>
      <c r="M169" s="37">
        <v>271846</v>
      </c>
      <c r="N169" s="37">
        <v>-3.5</v>
      </c>
      <c r="O169" s="37">
        <v>216810</v>
      </c>
      <c r="P169" s="37">
        <v>55036</v>
      </c>
      <c r="Q169" s="37">
        <v>-9.1</v>
      </c>
      <c r="R169" s="37">
        <v>26.9</v>
      </c>
      <c r="S169" s="37">
        <v>2.2000000000000002</v>
      </c>
    </row>
    <row r="170" spans="1:19" s="35" customFormat="1" x14ac:dyDescent="0.25">
      <c r="A170" s="38" t="s">
        <v>36</v>
      </c>
      <c r="B170" s="36" t="s">
        <v>96</v>
      </c>
      <c r="C170" s="37">
        <v>369</v>
      </c>
      <c r="D170" s="37">
        <v>342</v>
      </c>
      <c r="E170" s="37">
        <v>47116</v>
      </c>
      <c r="F170" s="37">
        <v>44370</v>
      </c>
      <c r="G170" s="37">
        <v>372464</v>
      </c>
      <c r="H170" s="37">
        <v>6.1</v>
      </c>
      <c r="I170" s="37">
        <v>244874</v>
      </c>
      <c r="J170" s="37">
        <v>127590</v>
      </c>
      <c r="K170" s="37">
        <v>1.7</v>
      </c>
      <c r="L170" s="37">
        <v>15.7</v>
      </c>
      <c r="M170" s="37">
        <v>710661</v>
      </c>
      <c r="N170" s="37">
        <v>5.3</v>
      </c>
      <c r="O170" s="37">
        <v>457574</v>
      </c>
      <c r="P170" s="37">
        <v>253087</v>
      </c>
      <c r="Q170" s="37">
        <v>-0.9</v>
      </c>
      <c r="R170" s="37">
        <v>18.8</v>
      </c>
      <c r="S170" s="37">
        <v>1.9</v>
      </c>
    </row>
    <row r="171" spans="1:19" s="35" customFormat="1" x14ac:dyDescent="0.25">
      <c r="A171" s="38" t="s">
        <v>38</v>
      </c>
      <c r="B171" s="36" t="s">
        <v>97</v>
      </c>
      <c r="C171" s="37">
        <v>326</v>
      </c>
      <c r="D171" s="37">
        <v>305</v>
      </c>
      <c r="E171" s="37">
        <v>45871</v>
      </c>
      <c r="F171" s="37">
        <v>44156</v>
      </c>
      <c r="G171" s="37">
        <v>319691</v>
      </c>
      <c r="H171" s="37">
        <v>23.5</v>
      </c>
      <c r="I171" s="37">
        <v>209704</v>
      </c>
      <c r="J171" s="37">
        <v>109987</v>
      </c>
      <c r="K171" s="37">
        <v>18.7</v>
      </c>
      <c r="L171" s="37">
        <v>33.799999999999997</v>
      </c>
      <c r="M171" s="37">
        <v>569215</v>
      </c>
      <c r="N171" s="37">
        <v>10.7</v>
      </c>
      <c r="O171" s="37">
        <v>356025</v>
      </c>
      <c r="P171" s="37">
        <v>213190</v>
      </c>
      <c r="Q171" s="37">
        <v>7.7</v>
      </c>
      <c r="R171" s="37">
        <v>16.100000000000001</v>
      </c>
      <c r="S171" s="37">
        <v>1.8</v>
      </c>
    </row>
    <row r="172" spans="1:19" s="35" customFormat="1" x14ac:dyDescent="0.25">
      <c r="A172" s="38" t="s">
        <v>40</v>
      </c>
      <c r="B172" s="36" t="s">
        <v>98</v>
      </c>
      <c r="C172" s="37">
        <v>582</v>
      </c>
      <c r="D172" s="37">
        <v>569</v>
      </c>
      <c r="E172" s="37">
        <v>50496</v>
      </c>
      <c r="F172" s="37">
        <v>49139</v>
      </c>
      <c r="G172" s="37">
        <v>350682</v>
      </c>
      <c r="H172" s="37">
        <v>5.4</v>
      </c>
      <c r="I172" s="37">
        <v>282228</v>
      </c>
      <c r="J172" s="37">
        <v>68454</v>
      </c>
      <c r="K172" s="37">
        <v>3.9</v>
      </c>
      <c r="L172" s="37">
        <v>12.4</v>
      </c>
      <c r="M172" s="37">
        <v>695429</v>
      </c>
      <c r="N172" s="37">
        <v>4.0999999999999996</v>
      </c>
      <c r="O172" s="37">
        <v>564156</v>
      </c>
      <c r="P172" s="37">
        <v>131273</v>
      </c>
      <c r="Q172" s="37">
        <v>3.5</v>
      </c>
      <c r="R172" s="37">
        <v>6.8</v>
      </c>
      <c r="S172" s="37">
        <v>2</v>
      </c>
    </row>
    <row r="173" spans="1:19" s="35" customFormat="1" ht="33.75" customHeight="1" x14ac:dyDescent="0.3">
      <c r="A173" s="47" t="s">
        <v>51</v>
      </c>
      <c r="B173" s="45"/>
      <c r="C173" s="45"/>
      <c r="D173" s="45"/>
      <c r="E173" s="45"/>
      <c r="F173" s="45"/>
      <c r="G173" s="46"/>
      <c r="H173" s="45"/>
      <c r="I173" s="46"/>
      <c r="J173" s="45"/>
      <c r="K173" s="45"/>
      <c r="L173" s="45"/>
      <c r="M173" s="46"/>
      <c r="N173" s="45"/>
      <c r="O173" s="46"/>
      <c r="P173" s="46"/>
      <c r="Q173" s="45"/>
      <c r="R173" s="45"/>
      <c r="S173" s="45"/>
    </row>
    <row r="174" spans="1:19" s="35" customFormat="1" x14ac:dyDescent="0.25">
      <c r="B174" s="36" t="s">
        <v>87</v>
      </c>
      <c r="C174" s="37">
        <v>4790</v>
      </c>
      <c r="D174" s="37">
        <v>4528</v>
      </c>
      <c r="E174" s="37">
        <v>346388</v>
      </c>
      <c r="F174" s="37">
        <v>330645</v>
      </c>
      <c r="G174" s="37">
        <v>1964385</v>
      </c>
      <c r="H174" s="37">
        <v>7.5</v>
      </c>
      <c r="I174" s="37">
        <v>1542094</v>
      </c>
      <c r="J174" s="37">
        <v>422291</v>
      </c>
      <c r="K174" s="37">
        <v>6.8</v>
      </c>
      <c r="L174" s="37">
        <v>10.5</v>
      </c>
      <c r="M174" s="37">
        <v>4254751</v>
      </c>
      <c r="N174" s="37">
        <v>5</v>
      </c>
      <c r="O174" s="37">
        <v>3424403</v>
      </c>
      <c r="P174" s="37">
        <v>830348</v>
      </c>
      <c r="Q174" s="37">
        <v>4.7</v>
      </c>
      <c r="R174" s="37">
        <v>6.5</v>
      </c>
      <c r="S174" s="37">
        <v>2.2000000000000002</v>
      </c>
    </row>
    <row r="175" spans="1:19" s="35" customFormat="1" ht="13.8" x14ac:dyDescent="0.3">
      <c r="B175" s="36" t="s">
        <v>99</v>
      </c>
      <c r="C175" s="45"/>
      <c r="D175" s="45"/>
      <c r="E175" s="45"/>
      <c r="F175" s="45"/>
      <c r="G175" s="46"/>
      <c r="H175" s="45"/>
      <c r="I175" s="46"/>
      <c r="J175" s="45"/>
      <c r="K175" s="45"/>
      <c r="L175" s="45"/>
      <c r="M175" s="46"/>
      <c r="N175" s="45"/>
      <c r="O175" s="46"/>
      <c r="P175" s="46"/>
      <c r="Q175" s="45"/>
      <c r="R175" s="45"/>
      <c r="S175" s="45"/>
    </row>
    <row r="176" spans="1:19" s="35" customFormat="1" x14ac:dyDescent="0.25">
      <c r="A176" s="38" t="s">
        <v>19</v>
      </c>
      <c r="B176" s="36" t="s">
        <v>88</v>
      </c>
      <c r="C176" s="37">
        <v>413</v>
      </c>
      <c r="D176" s="37">
        <v>377</v>
      </c>
      <c r="E176" s="37">
        <v>21193</v>
      </c>
      <c r="F176" s="37">
        <v>19924</v>
      </c>
      <c r="G176" s="37">
        <v>97883</v>
      </c>
      <c r="H176" s="37">
        <v>5.3</v>
      </c>
      <c r="I176" s="37">
        <v>72223</v>
      </c>
      <c r="J176" s="37">
        <v>25660</v>
      </c>
      <c r="K176" s="37">
        <v>5</v>
      </c>
      <c r="L176" s="37">
        <v>6.1</v>
      </c>
      <c r="M176" s="37">
        <v>214358</v>
      </c>
      <c r="N176" s="37">
        <v>-2.1</v>
      </c>
      <c r="O176" s="37">
        <v>164817</v>
      </c>
      <c r="P176" s="37">
        <v>49541</v>
      </c>
      <c r="Q176" s="37">
        <v>-0.4</v>
      </c>
      <c r="R176" s="37">
        <v>-7.5</v>
      </c>
      <c r="S176" s="37">
        <v>2.2000000000000002</v>
      </c>
    </row>
    <row r="177" spans="1:19" s="35" customFormat="1" x14ac:dyDescent="0.25">
      <c r="A177" s="38" t="s">
        <v>21</v>
      </c>
      <c r="B177" s="36" t="s">
        <v>89</v>
      </c>
      <c r="C177" s="37">
        <v>525</v>
      </c>
      <c r="D177" s="37">
        <v>495</v>
      </c>
      <c r="E177" s="37">
        <v>30388</v>
      </c>
      <c r="F177" s="37">
        <v>28671</v>
      </c>
      <c r="G177" s="37">
        <v>156948</v>
      </c>
      <c r="H177" s="37">
        <v>-3.2</v>
      </c>
      <c r="I177" s="37">
        <v>128720</v>
      </c>
      <c r="J177" s="37">
        <v>28228</v>
      </c>
      <c r="K177" s="37">
        <v>-3.9</v>
      </c>
      <c r="L177" s="37">
        <v>-0.2</v>
      </c>
      <c r="M177" s="37">
        <v>348221</v>
      </c>
      <c r="N177" s="37">
        <v>-2.6</v>
      </c>
      <c r="O177" s="37">
        <v>288950</v>
      </c>
      <c r="P177" s="37">
        <v>59271</v>
      </c>
      <c r="Q177" s="37">
        <v>-1</v>
      </c>
      <c r="R177" s="37">
        <v>-9.6</v>
      </c>
      <c r="S177" s="37">
        <v>2.2000000000000002</v>
      </c>
    </row>
    <row r="178" spans="1:19" s="35" customFormat="1" x14ac:dyDescent="0.25">
      <c r="A178" s="38" t="s">
        <v>23</v>
      </c>
      <c r="B178" s="36" t="s">
        <v>90</v>
      </c>
      <c r="C178" s="37">
        <v>557</v>
      </c>
      <c r="D178" s="37">
        <v>539</v>
      </c>
      <c r="E178" s="37">
        <v>28485</v>
      </c>
      <c r="F178" s="37">
        <v>27519</v>
      </c>
      <c r="G178" s="37">
        <v>139749</v>
      </c>
      <c r="H178" s="37">
        <v>3</v>
      </c>
      <c r="I178" s="37">
        <v>124096</v>
      </c>
      <c r="J178" s="37">
        <v>15653</v>
      </c>
      <c r="K178" s="37">
        <v>3</v>
      </c>
      <c r="L178" s="37">
        <v>2.4</v>
      </c>
      <c r="M178" s="37">
        <v>375645</v>
      </c>
      <c r="N178" s="37">
        <v>2.8</v>
      </c>
      <c r="O178" s="37">
        <v>337758</v>
      </c>
      <c r="P178" s="37">
        <v>37887</v>
      </c>
      <c r="Q178" s="37">
        <v>2.2999999999999998</v>
      </c>
      <c r="R178" s="37">
        <v>7.6</v>
      </c>
      <c r="S178" s="37">
        <v>2.7</v>
      </c>
    </row>
    <row r="179" spans="1:19" s="35" customFormat="1" x14ac:dyDescent="0.25">
      <c r="A179" s="38" t="s">
        <v>25</v>
      </c>
      <c r="B179" s="36" t="s">
        <v>91</v>
      </c>
      <c r="C179" s="37">
        <v>679</v>
      </c>
      <c r="D179" s="37">
        <v>633</v>
      </c>
      <c r="E179" s="37">
        <v>39042</v>
      </c>
      <c r="F179" s="37">
        <v>36884</v>
      </c>
      <c r="G179" s="37">
        <v>158779</v>
      </c>
      <c r="H179" s="37">
        <v>5.5</v>
      </c>
      <c r="I179" s="37">
        <v>143639</v>
      </c>
      <c r="J179" s="37">
        <v>15140</v>
      </c>
      <c r="K179" s="37">
        <v>4.0999999999999996</v>
      </c>
      <c r="L179" s="37">
        <v>21</v>
      </c>
      <c r="M179" s="37">
        <v>518115</v>
      </c>
      <c r="N179" s="37">
        <v>4</v>
      </c>
      <c r="O179" s="37">
        <v>481775</v>
      </c>
      <c r="P179" s="37">
        <v>36340</v>
      </c>
      <c r="Q179" s="37">
        <v>3.5</v>
      </c>
      <c r="R179" s="37">
        <v>10</v>
      </c>
      <c r="S179" s="37">
        <v>3.3</v>
      </c>
    </row>
    <row r="180" spans="1:19" s="35" customFormat="1" x14ac:dyDescent="0.25">
      <c r="A180" s="38" t="s">
        <v>27</v>
      </c>
      <c r="B180" s="36" t="s">
        <v>92</v>
      </c>
      <c r="C180" s="37">
        <v>777</v>
      </c>
      <c r="D180" s="37">
        <v>737</v>
      </c>
      <c r="E180" s="37">
        <v>42446</v>
      </c>
      <c r="F180" s="37">
        <v>40147</v>
      </c>
      <c r="G180" s="37">
        <v>143426</v>
      </c>
      <c r="H180" s="37">
        <v>1.9</v>
      </c>
      <c r="I180" s="37">
        <v>127860</v>
      </c>
      <c r="J180" s="37">
        <v>15566</v>
      </c>
      <c r="K180" s="37">
        <v>1.3</v>
      </c>
      <c r="L180" s="37">
        <v>7.1</v>
      </c>
      <c r="M180" s="37">
        <v>423325</v>
      </c>
      <c r="N180" s="37">
        <v>1.2</v>
      </c>
      <c r="O180" s="37">
        <v>374666</v>
      </c>
      <c r="P180" s="37">
        <v>48659</v>
      </c>
      <c r="Q180" s="37">
        <v>0.9</v>
      </c>
      <c r="R180" s="37">
        <v>3.1</v>
      </c>
      <c r="S180" s="37">
        <v>3</v>
      </c>
    </row>
    <row r="181" spans="1:19" s="35" customFormat="1" x14ac:dyDescent="0.25">
      <c r="A181" s="38" t="s">
        <v>29</v>
      </c>
      <c r="B181" s="36" t="s">
        <v>107</v>
      </c>
      <c r="C181" s="37">
        <v>96</v>
      </c>
      <c r="D181" s="37">
        <v>93</v>
      </c>
      <c r="E181" s="37">
        <v>5047</v>
      </c>
      <c r="F181" s="37">
        <v>4885</v>
      </c>
      <c r="G181" s="37">
        <v>18970</v>
      </c>
      <c r="H181" s="37">
        <v>8.6</v>
      </c>
      <c r="I181" s="37">
        <v>16128</v>
      </c>
      <c r="J181" s="37">
        <v>2842</v>
      </c>
      <c r="K181" s="37">
        <v>10.5</v>
      </c>
      <c r="L181" s="37">
        <v>-0.6</v>
      </c>
      <c r="M181" s="37">
        <v>60510</v>
      </c>
      <c r="N181" s="37">
        <v>3.6</v>
      </c>
      <c r="O181" s="37">
        <v>53639</v>
      </c>
      <c r="P181" s="37">
        <v>6871</v>
      </c>
      <c r="Q181" s="37">
        <v>5.9</v>
      </c>
      <c r="R181" s="37">
        <v>-11.3</v>
      </c>
      <c r="S181" s="37">
        <v>3.2</v>
      </c>
    </row>
    <row r="182" spans="1:19" s="35" customFormat="1" x14ac:dyDescent="0.25">
      <c r="A182" s="38" t="s">
        <v>30</v>
      </c>
      <c r="B182" s="36" t="s">
        <v>93</v>
      </c>
      <c r="C182" s="37">
        <v>176</v>
      </c>
      <c r="D182" s="37">
        <v>166</v>
      </c>
      <c r="E182" s="37">
        <v>10553</v>
      </c>
      <c r="F182" s="37">
        <v>9943</v>
      </c>
      <c r="G182" s="37">
        <v>46914</v>
      </c>
      <c r="H182" s="37">
        <v>9.6999999999999993</v>
      </c>
      <c r="I182" s="37">
        <v>41816</v>
      </c>
      <c r="J182" s="37">
        <v>5098</v>
      </c>
      <c r="K182" s="37">
        <v>10.3</v>
      </c>
      <c r="L182" s="37">
        <v>4.5</v>
      </c>
      <c r="M182" s="37">
        <v>119078</v>
      </c>
      <c r="N182" s="37">
        <v>7.1</v>
      </c>
      <c r="O182" s="37">
        <v>107351</v>
      </c>
      <c r="P182" s="37">
        <v>11727</v>
      </c>
      <c r="Q182" s="37">
        <v>7.1</v>
      </c>
      <c r="R182" s="37">
        <v>7.4</v>
      </c>
      <c r="S182" s="37">
        <v>2.5</v>
      </c>
    </row>
    <row r="183" spans="1:19" s="35" customFormat="1" x14ac:dyDescent="0.25">
      <c r="A183" s="38" t="s">
        <v>32</v>
      </c>
      <c r="B183" s="36" t="s">
        <v>94</v>
      </c>
      <c r="C183" s="37">
        <v>74</v>
      </c>
      <c r="D183" s="37">
        <v>71</v>
      </c>
      <c r="E183" s="37">
        <v>6098</v>
      </c>
      <c r="F183" s="37">
        <v>5724</v>
      </c>
      <c r="G183" s="37">
        <v>32462</v>
      </c>
      <c r="H183" s="37">
        <v>2.1</v>
      </c>
      <c r="I183" s="37">
        <v>27198</v>
      </c>
      <c r="J183" s="37">
        <v>5264</v>
      </c>
      <c r="K183" s="37">
        <v>1.2</v>
      </c>
      <c r="L183" s="37">
        <v>7.3</v>
      </c>
      <c r="M183" s="37">
        <v>75326</v>
      </c>
      <c r="N183" s="37">
        <v>8.6</v>
      </c>
      <c r="O183" s="37">
        <v>64280</v>
      </c>
      <c r="P183" s="37">
        <v>11046</v>
      </c>
      <c r="Q183" s="37">
        <v>7.3</v>
      </c>
      <c r="R183" s="37">
        <v>16.5</v>
      </c>
      <c r="S183" s="37">
        <v>2.2999999999999998</v>
      </c>
    </row>
    <row r="184" spans="1:19" s="35" customFormat="1" x14ac:dyDescent="0.25">
      <c r="A184" s="38" t="s">
        <v>34</v>
      </c>
      <c r="B184" s="36" t="s">
        <v>95</v>
      </c>
      <c r="C184" s="37">
        <v>214</v>
      </c>
      <c r="D184" s="37">
        <v>209</v>
      </c>
      <c r="E184" s="37">
        <v>19120</v>
      </c>
      <c r="F184" s="37">
        <v>18789</v>
      </c>
      <c r="G184" s="37">
        <v>120784</v>
      </c>
      <c r="H184" s="37">
        <v>6.6</v>
      </c>
      <c r="I184" s="37">
        <v>103567</v>
      </c>
      <c r="J184" s="37">
        <v>17217</v>
      </c>
      <c r="K184" s="37">
        <v>6.6</v>
      </c>
      <c r="L184" s="37">
        <v>6.6</v>
      </c>
      <c r="M184" s="37">
        <v>241980</v>
      </c>
      <c r="N184" s="37">
        <v>6.9</v>
      </c>
      <c r="O184" s="37">
        <v>205418</v>
      </c>
      <c r="P184" s="37">
        <v>36562</v>
      </c>
      <c r="Q184" s="37">
        <v>7.9</v>
      </c>
      <c r="R184" s="37">
        <v>1.6</v>
      </c>
      <c r="S184" s="37">
        <v>2</v>
      </c>
    </row>
    <row r="185" spans="1:19" s="35" customFormat="1" x14ac:dyDescent="0.25">
      <c r="A185" s="38" t="s">
        <v>36</v>
      </c>
      <c r="B185" s="36" t="s">
        <v>96</v>
      </c>
      <c r="C185" s="37">
        <v>369</v>
      </c>
      <c r="D185" s="37">
        <v>342</v>
      </c>
      <c r="E185" s="37">
        <v>47476</v>
      </c>
      <c r="F185" s="37">
        <v>44975</v>
      </c>
      <c r="G185" s="37">
        <v>378561</v>
      </c>
      <c r="H185" s="37">
        <v>9.9</v>
      </c>
      <c r="I185" s="37">
        <v>266189</v>
      </c>
      <c r="J185" s="37">
        <v>112372</v>
      </c>
      <c r="K185" s="37">
        <v>10.7</v>
      </c>
      <c r="L185" s="37">
        <v>8</v>
      </c>
      <c r="M185" s="37">
        <v>670780</v>
      </c>
      <c r="N185" s="37">
        <v>6.9</v>
      </c>
      <c r="O185" s="37">
        <v>469345</v>
      </c>
      <c r="P185" s="37">
        <v>201435</v>
      </c>
      <c r="Q185" s="37">
        <v>7.3</v>
      </c>
      <c r="R185" s="37">
        <v>5.9</v>
      </c>
      <c r="S185" s="37">
        <v>1.8</v>
      </c>
    </row>
    <row r="186" spans="1:19" s="35" customFormat="1" x14ac:dyDescent="0.25">
      <c r="A186" s="38" t="s">
        <v>38</v>
      </c>
      <c r="B186" s="36" t="s">
        <v>97</v>
      </c>
      <c r="C186" s="37">
        <v>327</v>
      </c>
      <c r="D186" s="37">
        <v>302</v>
      </c>
      <c r="E186" s="37">
        <v>45951</v>
      </c>
      <c r="F186" s="37">
        <v>44135</v>
      </c>
      <c r="G186" s="37">
        <v>333081</v>
      </c>
      <c r="H186" s="37">
        <v>12.1</v>
      </c>
      <c r="I186" s="37">
        <v>219652</v>
      </c>
      <c r="J186" s="37">
        <v>113429</v>
      </c>
      <c r="K186" s="37">
        <v>13.3</v>
      </c>
      <c r="L186" s="37">
        <v>9.6</v>
      </c>
      <c r="M186" s="37">
        <v>567304</v>
      </c>
      <c r="N186" s="37">
        <v>10.1</v>
      </c>
      <c r="O186" s="37">
        <v>354456</v>
      </c>
      <c r="P186" s="37">
        <v>212848</v>
      </c>
      <c r="Q186" s="37">
        <v>10</v>
      </c>
      <c r="R186" s="37">
        <v>10.3</v>
      </c>
      <c r="S186" s="37">
        <v>1.7</v>
      </c>
    </row>
    <row r="187" spans="1:19" s="35" customFormat="1" x14ac:dyDescent="0.25">
      <c r="A187" s="38" t="s">
        <v>40</v>
      </c>
      <c r="B187" s="36" t="s">
        <v>98</v>
      </c>
      <c r="C187" s="37">
        <v>583</v>
      </c>
      <c r="D187" s="37">
        <v>564</v>
      </c>
      <c r="E187" s="37">
        <v>50589</v>
      </c>
      <c r="F187" s="37">
        <v>49049</v>
      </c>
      <c r="G187" s="37">
        <v>336828</v>
      </c>
      <c r="H187" s="37">
        <v>13.3</v>
      </c>
      <c r="I187" s="37">
        <v>271006</v>
      </c>
      <c r="J187" s="37">
        <v>65822</v>
      </c>
      <c r="K187" s="37">
        <v>10.1</v>
      </c>
      <c r="L187" s="37">
        <v>28.7</v>
      </c>
      <c r="M187" s="37">
        <v>640109</v>
      </c>
      <c r="N187" s="37">
        <v>9.6</v>
      </c>
      <c r="O187" s="37">
        <v>521948</v>
      </c>
      <c r="P187" s="37">
        <v>118161</v>
      </c>
      <c r="Q187" s="37">
        <v>7.3</v>
      </c>
      <c r="R187" s="37">
        <v>20.6</v>
      </c>
      <c r="S187" s="37">
        <v>1.9</v>
      </c>
    </row>
    <row r="188" spans="1:19" s="35" customFormat="1" ht="33.75" customHeight="1" x14ac:dyDescent="0.3">
      <c r="A188" s="47" t="s">
        <v>52</v>
      </c>
      <c r="B188" s="45"/>
      <c r="C188" s="45"/>
      <c r="D188" s="45"/>
      <c r="E188" s="45"/>
      <c r="F188" s="45"/>
      <c r="G188" s="46"/>
      <c r="H188" s="45"/>
      <c r="I188" s="46"/>
      <c r="J188" s="45"/>
      <c r="K188" s="45"/>
      <c r="L188" s="45"/>
      <c r="M188" s="46"/>
      <c r="N188" s="45"/>
      <c r="O188" s="46"/>
      <c r="P188" s="46"/>
      <c r="Q188" s="45"/>
      <c r="R188" s="45"/>
      <c r="S188" s="45"/>
    </row>
    <row r="189" spans="1:19" s="35" customFormat="1" x14ac:dyDescent="0.25">
      <c r="B189" s="36" t="s">
        <v>87</v>
      </c>
      <c r="C189" s="37">
        <v>4775</v>
      </c>
      <c r="D189" s="37">
        <v>4504</v>
      </c>
      <c r="E189" s="37">
        <v>346306</v>
      </c>
      <c r="F189" s="37">
        <v>329709</v>
      </c>
      <c r="G189" s="37">
        <v>1833227</v>
      </c>
      <c r="H189" s="37">
        <v>9.9</v>
      </c>
      <c r="I189" s="37">
        <v>1293691</v>
      </c>
      <c r="J189" s="37">
        <v>539536</v>
      </c>
      <c r="K189" s="37">
        <v>7.6</v>
      </c>
      <c r="L189" s="37">
        <v>15.7</v>
      </c>
      <c r="M189" s="37">
        <v>3918745</v>
      </c>
      <c r="N189" s="37">
        <v>7.7</v>
      </c>
      <c r="O189" s="37">
        <v>2915811</v>
      </c>
      <c r="P189" s="37">
        <v>1002934</v>
      </c>
      <c r="Q189" s="37">
        <v>5.9</v>
      </c>
      <c r="R189" s="37">
        <v>13</v>
      </c>
      <c r="S189" s="37">
        <v>2.1</v>
      </c>
    </row>
    <row r="190" spans="1:19" s="35" customFormat="1" ht="13.8" x14ac:dyDescent="0.3">
      <c r="B190" s="36" t="s">
        <v>99</v>
      </c>
      <c r="C190" s="45"/>
      <c r="D190" s="45"/>
      <c r="E190" s="45"/>
      <c r="F190" s="45"/>
      <c r="G190" s="46"/>
      <c r="H190" s="45"/>
      <c r="I190" s="46"/>
      <c r="J190" s="45"/>
      <c r="K190" s="45"/>
      <c r="L190" s="45"/>
      <c r="M190" s="46"/>
      <c r="N190" s="45"/>
      <c r="O190" s="46"/>
      <c r="P190" s="46"/>
      <c r="Q190" s="45"/>
      <c r="R190" s="45"/>
      <c r="S190" s="45"/>
    </row>
    <row r="191" spans="1:19" s="35" customFormat="1" x14ac:dyDescent="0.25">
      <c r="A191" s="38" t="s">
        <v>19</v>
      </c>
      <c r="B191" s="36" t="s">
        <v>88</v>
      </c>
      <c r="C191" s="37">
        <v>411</v>
      </c>
      <c r="D191" s="37">
        <v>372</v>
      </c>
      <c r="E191" s="37">
        <v>21142</v>
      </c>
      <c r="F191" s="37">
        <v>19893</v>
      </c>
      <c r="G191" s="37">
        <v>104017</v>
      </c>
      <c r="H191" s="37">
        <v>17.399999999999999</v>
      </c>
      <c r="I191" s="37">
        <v>65442</v>
      </c>
      <c r="J191" s="37">
        <v>38575</v>
      </c>
      <c r="K191" s="37">
        <v>17.399999999999999</v>
      </c>
      <c r="L191" s="37">
        <v>17.5</v>
      </c>
      <c r="M191" s="37">
        <v>222878</v>
      </c>
      <c r="N191" s="37">
        <v>11.4</v>
      </c>
      <c r="O191" s="37">
        <v>150207</v>
      </c>
      <c r="P191" s="37">
        <v>72671</v>
      </c>
      <c r="Q191" s="37">
        <v>10.8</v>
      </c>
      <c r="R191" s="37">
        <v>12.7</v>
      </c>
      <c r="S191" s="37">
        <v>2.1</v>
      </c>
    </row>
    <row r="192" spans="1:19" s="35" customFormat="1" x14ac:dyDescent="0.25">
      <c r="A192" s="38" t="s">
        <v>21</v>
      </c>
      <c r="B192" s="36" t="s">
        <v>89</v>
      </c>
      <c r="C192" s="37">
        <v>521</v>
      </c>
      <c r="D192" s="37">
        <v>487</v>
      </c>
      <c r="E192" s="37">
        <v>30314</v>
      </c>
      <c r="F192" s="37">
        <v>28351</v>
      </c>
      <c r="G192" s="37">
        <v>126897</v>
      </c>
      <c r="H192" s="37">
        <v>2.2000000000000002</v>
      </c>
      <c r="I192" s="37">
        <v>100103</v>
      </c>
      <c r="J192" s="37">
        <v>26794</v>
      </c>
      <c r="K192" s="37">
        <v>0.3</v>
      </c>
      <c r="L192" s="37">
        <v>10.1</v>
      </c>
      <c r="M192" s="37">
        <v>278005</v>
      </c>
      <c r="N192" s="37">
        <v>1.8</v>
      </c>
      <c r="O192" s="37">
        <v>226029</v>
      </c>
      <c r="P192" s="37">
        <v>51976</v>
      </c>
      <c r="Q192" s="37">
        <v>2.6</v>
      </c>
      <c r="R192" s="37">
        <v>-1.6</v>
      </c>
      <c r="S192" s="37">
        <v>2.2000000000000002</v>
      </c>
    </row>
    <row r="193" spans="1:19" s="35" customFormat="1" x14ac:dyDescent="0.25">
      <c r="A193" s="38" t="s">
        <v>23</v>
      </c>
      <c r="B193" s="36" t="s">
        <v>90</v>
      </c>
      <c r="C193" s="37">
        <v>555</v>
      </c>
      <c r="D193" s="37">
        <v>532</v>
      </c>
      <c r="E193" s="37">
        <v>28412</v>
      </c>
      <c r="F193" s="37">
        <v>27376</v>
      </c>
      <c r="G193" s="37">
        <v>123411</v>
      </c>
      <c r="H193" s="37">
        <v>6.5</v>
      </c>
      <c r="I193" s="37">
        <v>103857</v>
      </c>
      <c r="J193" s="37">
        <v>19554</v>
      </c>
      <c r="K193" s="37">
        <v>7.1</v>
      </c>
      <c r="L193" s="37">
        <v>3.5</v>
      </c>
      <c r="M193" s="37">
        <v>316916</v>
      </c>
      <c r="N193" s="37">
        <v>4.5999999999999996</v>
      </c>
      <c r="O193" s="37">
        <v>278568</v>
      </c>
      <c r="P193" s="37">
        <v>38348</v>
      </c>
      <c r="Q193" s="37">
        <v>4.5999999999999996</v>
      </c>
      <c r="R193" s="37">
        <v>4.2</v>
      </c>
      <c r="S193" s="37">
        <v>2.6</v>
      </c>
    </row>
    <row r="194" spans="1:19" s="35" customFormat="1" x14ac:dyDescent="0.25">
      <c r="A194" s="38" t="s">
        <v>25</v>
      </c>
      <c r="B194" s="36" t="s">
        <v>91</v>
      </c>
      <c r="C194" s="37">
        <v>679</v>
      </c>
      <c r="D194" s="37">
        <v>629</v>
      </c>
      <c r="E194" s="37">
        <v>39029</v>
      </c>
      <c r="F194" s="37">
        <v>36676</v>
      </c>
      <c r="G194" s="37">
        <v>126140</v>
      </c>
      <c r="H194" s="37">
        <v>7.7</v>
      </c>
      <c r="I194" s="37">
        <v>115816</v>
      </c>
      <c r="J194" s="37">
        <v>10324</v>
      </c>
      <c r="K194" s="37">
        <v>7.6</v>
      </c>
      <c r="L194" s="37">
        <v>9.6</v>
      </c>
      <c r="M194" s="37">
        <v>446538</v>
      </c>
      <c r="N194" s="37">
        <v>5.7</v>
      </c>
      <c r="O194" s="37">
        <v>418764</v>
      </c>
      <c r="P194" s="37">
        <v>27774</v>
      </c>
      <c r="Q194" s="37">
        <v>5.3</v>
      </c>
      <c r="R194" s="37">
        <v>13</v>
      </c>
      <c r="S194" s="37">
        <v>3.5</v>
      </c>
    </row>
    <row r="195" spans="1:19" s="35" customFormat="1" x14ac:dyDescent="0.25">
      <c r="A195" s="38" t="s">
        <v>27</v>
      </c>
      <c r="B195" s="36" t="s">
        <v>92</v>
      </c>
      <c r="C195" s="37">
        <v>775</v>
      </c>
      <c r="D195" s="37">
        <v>748</v>
      </c>
      <c r="E195" s="37">
        <v>42469</v>
      </c>
      <c r="F195" s="37">
        <v>40380</v>
      </c>
      <c r="G195" s="37">
        <v>143749</v>
      </c>
      <c r="H195" s="37">
        <v>1.6</v>
      </c>
      <c r="I195" s="37">
        <v>116235</v>
      </c>
      <c r="J195" s="37">
        <v>27514</v>
      </c>
      <c r="K195" s="37">
        <v>3.3</v>
      </c>
      <c r="L195" s="37">
        <v>-5.2</v>
      </c>
      <c r="M195" s="37">
        <v>451544</v>
      </c>
      <c r="N195" s="37">
        <v>2.8</v>
      </c>
      <c r="O195" s="37">
        <v>362343</v>
      </c>
      <c r="P195" s="37">
        <v>89201</v>
      </c>
      <c r="Q195" s="37">
        <v>3.5</v>
      </c>
      <c r="R195" s="37">
        <v>0</v>
      </c>
      <c r="S195" s="37">
        <v>3.1</v>
      </c>
    </row>
    <row r="196" spans="1:19" s="35" customFormat="1" x14ac:dyDescent="0.25">
      <c r="A196" s="38" t="s">
        <v>29</v>
      </c>
      <c r="B196" s="36" t="s">
        <v>107</v>
      </c>
      <c r="C196" s="37">
        <v>96</v>
      </c>
      <c r="D196" s="37">
        <v>92</v>
      </c>
      <c r="E196" s="37">
        <v>5047</v>
      </c>
      <c r="F196" s="37">
        <v>4911</v>
      </c>
      <c r="G196" s="37">
        <v>14475</v>
      </c>
      <c r="H196" s="37">
        <v>12.1</v>
      </c>
      <c r="I196" s="37">
        <v>12081</v>
      </c>
      <c r="J196" s="37">
        <v>2394</v>
      </c>
      <c r="K196" s="37">
        <v>10.8</v>
      </c>
      <c r="L196" s="37">
        <v>19.3</v>
      </c>
      <c r="M196" s="37">
        <v>51856</v>
      </c>
      <c r="N196" s="37">
        <v>11.2</v>
      </c>
      <c r="O196" s="37">
        <v>45222</v>
      </c>
      <c r="P196" s="37">
        <v>6634</v>
      </c>
      <c r="Q196" s="37">
        <v>9.5</v>
      </c>
      <c r="R196" s="37">
        <v>24.1</v>
      </c>
      <c r="S196" s="37">
        <v>3.6</v>
      </c>
    </row>
    <row r="197" spans="1:19" s="35" customFormat="1" x14ac:dyDescent="0.25">
      <c r="A197" s="38" t="s">
        <v>30</v>
      </c>
      <c r="B197" s="36" t="s">
        <v>93</v>
      </c>
      <c r="C197" s="37">
        <v>174</v>
      </c>
      <c r="D197" s="37">
        <v>160</v>
      </c>
      <c r="E197" s="37">
        <v>10577</v>
      </c>
      <c r="F197" s="37">
        <v>9751</v>
      </c>
      <c r="G197" s="37">
        <v>33861</v>
      </c>
      <c r="H197" s="37">
        <v>12.7</v>
      </c>
      <c r="I197" s="37">
        <v>28836</v>
      </c>
      <c r="J197" s="37">
        <v>5025</v>
      </c>
      <c r="K197" s="37">
        <v>10.6</v>
      </c>
      <c r="L197" s="37">
        <v>26.2</v>
      </c>
      <c r="M197" s="37">
        <v>95721</v>
      </c>
      <c r="N197" s="37">
        <v>12.6</v>
      </c>
      <c r="O197" s="37">
        <v>84875</v>
      </c>
      <c r="P197" s="37">
        <v>10846</v>
      </c>
      <c r="Q197" s="37">
        <v>10.6</v>
      </c>
      <c r="R197" s="37">
        <v>31.8</v>
      </c>
      <c r="S197" s="37">
        <v>2.8</v>
      </c>
    </row>
    <row r="198" spans="1:19" s="35" customFormat="1" x14ac:dyDescent="0.25">
      <c r="A198" s="38" t="s">
        <v>32</v>
      </c>
      <c r="B198" s="36" t="s">
        <v>94</v>
      </c>
      <c r="C198" s="37">
        <v>74</v>
      </c>
      <c r="D198" s="37">
        <v>71</v>
      </c>
      <c r="E198" s="37">
        <v>6097</v>
      </c>
      <c r="F198" s="37">
        <v>5740</v>
      </c>
      <c r="G198" s="37">
        <v>26812</v>
      </c>
      <c r="H198" s="37">
        <v>10.4</v>
      </c>
      <c r="I198" s="37">
        <v>22178</v>
      </c>
      <c r="J198" s="37">
        <v>4634</v>
      </c>
      <c r="K198" s="37">
        <v>10</v>
      </c>
      <c r="L198" s="37">
        <v>12.1</v>
      </c>
      <c r="M198" s="37">
        <v>58242</v>
      </c>
      <c r="N198" s="37">
        <v>11</v>
      </c>
      <c r="O198" s="37">
        <v>49539</v>
      </c>
      <c r="P198" s="37">
        <v>8703</v>
      </c>
      <c r="Q198" s="37">
        <v>11</v>
      </c>
      <c r="R198" s="37">
        <v>10.9</v>
      </c>
      <c r="S198" s="37">
        <v>2.2000000000000002</v>
      </c>
    </row>
    <row r="199" spans="1:19" s="35" customFormat="1" x14ac:dyDescent="0.25">
      <c r="A199" s="38" t="s">
        <v>34</v>
      </c>
      <c r="B199" s="36" t="s">
        <v>95</v>
      </c>
      <c r="C199" s="37">
        <v>213</v>
      </c>
      <c r="D199" s="37">
        <v>206</v>
      </c>
      <c r="E199" s="37">
        <v>19106</v>
      </c>
      <c r="F199" s="37">
        <v>18682</v>
      </c>
      <c r="G199" s="37">
        <v>100972</v>
      </c>
      <c r="H199" s="37">
        <v>10.7</v>
      </c>
      <c r="I199" s="37">
        <v>82837</v>
      </c>
      <c r="J199" s="37">
        <v>18135</v>
      </c>
      <c r="K199" s="37">
        <v>9.8000000000000007</v>
      </c>
      <c r="L199" s="37">
        <v>15.4</v>
      </c>
      <c r="M199" s="37">
        <v>201767</v>
      </c>
      <c r="N199" s="37">
        <v>9.6999999999999993</v>
      </c>
      <c r="O199" s="37">
        <v>163720</v>
      </c>
      <c r="P199" s="37">
        <v>38047</v>
      </c>
      <c r="Q199" s="37">
        <v>9.9</v>
      </c>
      <c r="R199" s="37">
        <v>8.8000000000000007</v>
      </c>
      <c r="S199" s="37">
        <v>2</v>
      </c>
    </row>
    <row r="200" spans="1:19" s="35" customFormat="1" x14ac:dyDescent="0.25">
      <c r="A200" s="38" t="s">
        <v>36</v>
      </c>
      <c r="B200" s="36" t="s">
        <v>96</v>
      </c>
      <c r="C200" s="37">
        <v>368</v>
      </c>
      <c r="D200" s="37">
        <v>342</v>
      </c>
      <c r="E200" s="37">
        <v>47647</v>
      </c>
      <c r="F200" s="37">
        <v>45242</v>
      </c>
      <c r="G200" s="37">
        <v>390636</v>
      </c>
      <c r="H200" s="37">
        <v>10.3</v>
      </c>
      <c r="I200" s="37">
        <v>229909</v>
      </c>
      <c r="J200" s="37">
        <v>160727</v>
      </c>
      <c r="K200" s="37">
        <v>8.6</v>
      </c>
      <c r="L200" s="37">
        <v>12.6</v>
      </c>
      <c r="M200" s="37">
        <v>685058</v>
      </c>
      <c r="N200" s="37">
        <v>7.8</v>
      </c>
      <c r="O200" s="37">
        <v>402626</v>
      </c>
      <c r="P200" s="37">
        <v>282432</v>
      </c>
      <c r="Q200" s="37">
        <v>6.4</v>
      </c>
      <c r="R200" s="37">
        <v>10</v>
      </c>
      <c r="S200" s="37">
        <v>1.8</v>
      </c>
    </row>
    <row r="201" spans="1:19" s="35" customFormat="1" x14ac:dyDescent="0.25">
      <c r="A201" s="38" t="s">
        <v>38</v>
      </c>
      <c r="B201" s="36" t="s">
        <v>97</v>
      </c>
      <c r="C201" s="37">
        <v>326</v>
      </c>
      <c r="D201" s="37">
        <v>301</v>
      </c>
      <c r="E201" s="37">
        <v>45898</v>
      </c>
      <c r="F201" s="37">
        <v>43727</v>
      </c>
      <c r="G201" s="37">
        <v>339917</v>
      </c>
      <c r="H201" s="37">
        <v>13.4</v>
      </c>
      <c r="I201" s="37">
        <v>191802</v>
      </c>
      <c r="J201" s="37">
        <v>148115</v>
      </c>
      <c r="K201" s="37">
        <v>9.6999999999999993</v>
      </c>
      <c r="L201" s="37">
        <v>18.7</v>
      </c>
      <c r="M201" s="37">
        <v>539433</v>
      </c>
      <c r="N201" s="37">
        <v>11.9</v>
      </c>
      <c r="O201" s="37">
        <v>296261</v>
      </c>
      <c r="P201" s="37">
        <v>243172</v>
      </c>
      <c r="Q201" s="37">
        <v>6.8</v>
      </c>
      <c r="R201" s="37">
        <v>18.8</v>
      </c>
      <c r="S201" s="37">
        <v>1.6</v>
      </c>
    </row>
    <row r="202" spans="1:19" s="35" customFormat="1" x14ac:dyDescent="0.25">
      <c r="A202" s="38" t="s">
        <v>40</v>
      </c>
      <c r="B202" s="36" t="s">
        <v>98</v>
      </c>
      <c r="C202" s="37">
        <v>583</v>
      </c>
      <c r="D202" s="37">
        <v>564</v>
      </c>
      <c r="E202" s="37">
        <v>50568</v>
      </c>
      <c r="F202" s="37">
        <v>48980</v>
      </c>
      <c r="G202" s="37">
        <v>302340</v>
      </c>
      <c r="H202" s="37">
        <v>12.4</v>
      </c>
      <c r="I202" s="37">
        <v>224595</v>
      </c>
      <c r="J202" s="37">
        <v>77745</v>
      </c>
      <c r="K202" s="37">
        <v>6.6</v>
      </c>
      <c r="L202" s="37">
        <v>33.200000000000003</v>
      </c>
      <c r="M202" s="37">
        <v>570787</v>
      </c>
      <c r="N202" s="37">
        <v>10.6</v>
      </c>
      <c r="O202" s="37">
        <v>437657</v>
      </c>
      <c r="P202" s="37">
        <v>133130</v>
      </c>
      <c r="Q202" s="37">
        <v>5.6</v>
      </c>
      <c r="R202" s="37">
        <v>31.1</v>
      </c>
      <c r="S202" s="37">
        <v>1.9</v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70:S70"/>
    <mergeCell ref="A83:S83"/>
    <mergeCell ref="A23:S23"/>
    <mergeCell ref="C25:S25"/>
    <mergeCell ref="A38:S38"/>
    <mergeCell ref="C40:S40"/>
    <mergeCell ref="A53:S53"/>
    <mergeCell ref="C55:S55"/>
    <mergeCell ref="A68:S68"/>
    <mergeCell ref="A7:S7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C190:S190"/>
    <mergeCell ref="A188:S188"/>
    <mergeCell ref="C85:S85"/>
    <mergeCell ref="A98:S98"/>
    <mergeCell ref="C100:S100"/>
    <mergeCell ref="A113:S113"/>
    <mergeCell ref="C115:S115"/>
    <mergeCell ref="C160:S160"/>
    <mergeCell ref="A173:S173"/>
    <mergeCell ref="C175:S175"/>
    <mergeCell ref="A128:S128"/>
    <mergeCell ref="C130:S130"/>
    <mergeCell ref="A143:S143"/>
    <mergeCell ref="C145:S145"/>
    <mergeCell ref="A158:S158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B091C-062D-43F6-8B69-D35F62EA41F7}">
  <dimension ref="A1:Z235"/>
  <sheetViews>
    <sheetView zoomScale="85" zoomScaleNormal="8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13" sqref="F13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1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21" ht="13.8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21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9" t="s">
        <v>7</v>
      </c>
      <c r="H3" s="60"/>
      <c r="I3" s="65" t="s">
        <v>7</v>
      </c>
      <c r="J3" s="66"/>
      <c r="K3" s="66"/>
      <c r="L3" s="66"/>
      <c r="M3" s="59" t="s">
        <v>8</v>
      </c>
      <c r="N3" s="60"/>
      <c r="O3" s="65" t="s">
        <v>8</v>
      </c>
      <c r="P3" s="66"/>
      <c r="Q3" s="66"/>
      <c r="R3" s="66"/>
      <c r="S3" s="65" t="s">
        <v>9</v>
      </c>
    </row>
    <row r="4" spans="1:21" ht="12.75" customHeight="1" x14ac:dyDescent="0.25">
      <c r="A4" s="54"/>
      <c r="B4" s="55"/>
      <c r="C4" s="55"/>
      <c r="D4" s="55"/>
      <c r="E4" s="55"/>
      <c r="F4" s="55"/>
      <c r="G4" s="61"/>
      <c r="H4" s="62"/>
      <c r="I4" s="71" t="s">
        <v>10</v>
      </c>
      <c r="J4" s="72"/>
      <c r="K4" s="72"/>
      <c r="L4" s="72"/>
      <c r="M4" s="61"/>
      <c r="N4" s="62"/>
      <c r="O4" s="71" t="s">
        <v>10</v>
      </c>
      <c r="P4" s="72"/>
      <c r="Q4" s="72"/>
      <c r="R4" s="72"/>
      <c r="S4" s="67"/>
    </row>
    <row r="5" spans="1:21" ht="25.5" customHeight="1" x14ac:dyDescent="0.25">
      <c r="A5" s="54"/>
      <c r="B5" s="55"/>
      <c r="C5" s="55"/>
      <c r="D5" s="55"/>
      <c r="E5" s="55"/>
      <c r="F5" s="55"/>
      <c r="G5" s="63"/>
      <c r="H5" s="64"/>
      <c r="I5" s="6" t="s">
        <v>11</v>
      </c>
      <c r="J5" s="6" t="s">
        <v>12</v>
      </c>
      <c r="K5" s="15" t="s">
        <v>11</v>
      </c>
      <c r="L5" s="15" t="s">
        <v>12</v>
      </c>
      <c r="M5" s="63"/>
      <c r="N5" s="64"/>
      <c r="O5" s="6" t="s">
        <v>11</v>
      </c>
      <c r="P5" s="6" t="s">
        <v>12</v>
      </c>
      <c r="Q5" s="15" t="s">
        <v>11</v>
      </c>
      <c r="R5" s="15" t="s">
        <v>12</v>
      </c>
      <c r="S5" s="67"/>
    </row>
    <row r="6" spans="1:21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48" t="s">
        <v>101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21" x14ac:dyDescent="0.25">
      <c r="A8" s="48" t="s">
        <v>102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21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20326453</v>
      </c>
      <c r="H9" s="9"/>
      <c r="I9" s="9">
        <f>I24+I39+I54+I69+I84+I99+I114+I129+I144+I159+I174+I189</f>
        <v>16354455</v>
      </c>
      <c r="J9" s="9">
        <f>J24+J39+J54+J69+J84+J99+J114+J129+J144+J159+J174+J189</f>
        <v>3971998</v>
      </c>
      <c r="K9" s="9"/>
      <c r="L9" s="9"/>
      <c r="M9" s="9">
        <f>M24+M39+M54+M69+M84+M99+M114+M129+M144+M159+M174+M189</f>
        <v>47542645</v>
      </c>
      <c r="N9" s="9"/>
      <c r="O9" s="9">
        <f>O24+O39+O54+O69+O84+O99+O114+O129+O144+O159+O174+O189</f>
        <v>39060402</v>
      </c>
      <c r="P9" s="9">
        <f>P24+P39+P54+P69+P84+P99+P114+P129+P144+P159+P174+P189</f>
        <v>8482243</v>
      </c>
      <c r="Q9" s="14"/>
      <c r="R9" s="14"/>
      <c r="S9" s="14">
        <f t="shared" ref="S9:S22" si="0">M9/G9</f>
        <v>2.3389543173125187</v>
      </c>
    </row>
    <row r="10" spans="1:21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1194897</v>
      </c>
      <c r="H11" s="9"/>
      <c r="I11" s="9">
        <f t="shared" ref="I11:J22" si="2">I26+I41+I56+I71+I86+I101+I116+I131+I146+I161+I176+I191</f>
        <v>890010</v>
      </c>
      <c r="J11" s="9">
        <f t="shared" si="2"/>
        <v>304887</v>
      </c>
      <c r="K11" s="9"/>
      <c r="L11" s="9"/>
      <c r="M11" s="9">
        <f t="shared" ref="M11:M22" si="3">M26+M41+M56+M71+M86+M101+M116+M131+M146+M161+M176+M191</f>
        <v>2973543</v>
      </c>
      <c r="N11" s="9"/>
      <c r="O11" s="9">
        <f t="shared" ref="O11:P22" si="4">O26+O41+O56+O71+O86+O101+O116+O131+O146+O161+O176+O191</f>
        <v>2271866</v>
      </c>
      <c r="P11" s="9">
        <f t="shared" si="4"/>
        <v>701677</v>
      </c>
      <c r="Q11" s="14"/>
      <c r="R11" s="14"/>
      <c r="S11" s="14">
        <f t="shared" si="0"/>
        <v>2.4885349950665203</v>
      </c>
    </row>
    <row r="12" spans="1:21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1934954</v>
      </c>
      <c r="H12" s="9"/>
      <c r="I12" s="9">
        <f t="shared" si="2"/>
        <v>1618354</v>
      </c>
      <c r="J12" s="9">
        <f t="shared" si="2"/>
        <v>316600</v>
      </c>
      <c r="K12" s="9"/>
      <c r="L12" s="9"/>
      <c r="M12" s="9">
        <f t="shared" si="3"/>
        <v>4307415</v>
      </c>
      <c r="N12" s="9"/>
      <c r="O12" s="9">
        <f t="shared" si="4"/>
        <v>3621726</v>
      </c>
      <c r="P12" s="9">
        <f t="shared" si="4"/>
        <v>685689</v>
      </c>
      <c r="Q12" s="14"/>
      <c r="R12" s="14"/>
      <c r="S12" s="14">
        <f t="shared" si="0"/>
        <v>2.226107183943391</v>
      </c>
    </row>
    <row r="13" spans="1:21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1636954</v>
      </c>
      <c r="H13" s="9"/>
      <c r="I13" s="9">
        <f t="shared" si="2"/>
        <v>1436088</v>
      </c>
      <c r="J13" s="9">
        <f t="shared" si="2"/>
        <v>200866</v>
      </c>
      <c r="K13" s="9"/>
      <c r="L13" s="9"/>
      <c r="M13" s="9">
        <f t="shared" si="3"/>
        <v>4088806</v>
      </c>
      <c r="N13" s="9"/>
      <c r="O13" s="9">
        <f t="shared" si="4"/>
        <v>3635135</v>
      </c>
      <c r="P13" s="9">
        <f t="shared" si="4"/>
        <v>453671</v>
      </c>
      <c r="Q13" s="14"/>
      <c r="R13" s="14"/>
      <c r="S13" s="14">
        <f t="shared" si="0"/>
        <v>2.4978136221298826</v>
      </c>
    </row>
    <row r="14" spans="1:21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1803973</v>
      </c>
      <c r="H14" s="9"/>
      <c r="I14" s="9">
        <f t="shared" si="2"/>
        <v>1651216</v>
      </c>
      <c r="J14" s="9">
        <f t="shared" si="2"/>
        <v>152757</v>
      </c>
      <c r="K14" s="9"/>
      <c r="L14" s="9"/>
      <c r="M14" s="9">
        <f t="shared" si="3"/>
        <v>6286017</v>
      </c>
      <c r="N14" s="9"/>
      <c r="O14" s="9">
        <f t="shared" si="4"/>
        <v>5868949</v>
      </c>
      <c r="P14" s="9">
        <f t="shared" si="4"/>
        <v>417068</v>
      </c>
      <c r="Q14" s="14"/>
      <c r="R14" s="14"/>
      <c r="S14" s="14">
        <f t="shared" si="0"/>
        <v>3.4845405114156365</v>
      </c>
    </row>
    <row r="15" spans="1:21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1958805</v>
      </c>
      <c r="H15" s="9"/>
      <c r="I15" s="9">
        <f t="shared" si="2"/>
        <v>1674930</v>
      </c>
      <c r="J15" s="9">
        <f t="shared" si="2"/>
        <v>283875</v>
      </c>
      <c r="K15" s="9"/>
      <c r="L15" s="9"/>
      <c r="M15" s="9">
        <f t="shared" si="3"/>
        <v>6296311</v>
      </c>
      <c r="N15" s="9"/>
      <c r="O15" s="9">
        <f t="shared" si="4"/>
        <v>5335629</v>
      </c>
      <c r="P15" s="9">
        <f t="shared" si="4"/>
        <v>960682</v>
      </c>
      <c r="Q15" s="14"/>
      <c r="R15" s="14"/>
      <c r="S15" s="14">
        <f t="shared" si="0"/>
        <v>3.2143633490827317</v>
      </c>
      <c r="T15" s="19" t="s">
        <v>104</v>
      </c>
      <c r="U15" s="19" t="s">
        <v>105</v>
      </c>
    </row>
    <row r="16" spans="1:21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200943</v>
      </c>
      <c r="H16" s="9"/>
      <c r="I16" s="9">
        <f t="shared" si="2"/>
        <v>166036</v>
      </c>
      <c r="J16" s="9">
        <f t="shared" si="2"/>
        <v>34907</v>
      </c>
      <c r="K16" s="9"/>
      <c r="L16" s="9"/>
      <c r="M16" s="9">
        <f t="shared" si="3"/>
        <v>687314</v>
      </c>
      <c r="N16" s="9"/>
      <c r="O16" s="9">
        <f t="shared" si="4"/>
        <v>599020</v>
      </c>
      <c r="P16" s="9">
        <f t="shared" si="4"/>
        <v>88294</v>
      </c>
      <c r="Q16" s="14"/>
      <c r="R16" s="14"/>
      <c r="S16" s="14">
        <f t="shared" si="0"/>
        <v>3.4204426130793308</v>
      </c>
      <c r="T16" s="39">
        <f>O16/M16</f>
        <v>0.87153760872032293</v>
      </c>
      <c r="U16" s="39">
        <f>P16/M16</f>
        <v>0.12846239127967712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472895</v>
      </c>
      <c r="H17" s="9"/>
      <c r="I17" s="9">
        <f t="shared" si="2"/>
        <v>426237</v>
      </c>
      <c r="J17" s="9">
        <f t="shared" si="2"/>
        <v>46658</v>
      </c>
      <c r="K17" s="9"/>
      <c r="L17" s="9"/>
      <c r="M17" s="9">
        <f t="shared" si="3"/>
        <v>1343543</v>
      </c>
      <c r="N17" s="9"/>
      <c r="O17" s="9">
        <f t="shared" si="4"/>
        <v>1233350</v>
      </c>
      <c r="P17" s="9">
        <f t="shared" si="4"/>
        <v>110193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313797</v>
      </c>
      <c r="H18" s="9"/>
      <c r="I18" s="9">
        <f t="shared" si="2"/>
        <v>267779</v>
      </c>
      <c r="J18" s="9">
        <f t="shared" si="2"/>
        <v>46018</v>
      </c>
      <c r="K18" s="9"/>
      <c r="L18" s="9"/>
      <c r="M18" s="9">
        <f t="shared" si="3"/>
        <v>729698</v>
      </c>
      <c r="N18" s="9"/>
      <c r="O18" s="9">
        <f t="shared" si="4"/>
        <v>632183</v>
      </c>
      <c r="P18" s="9">
        <f t="shared" si="4"/>
        <v>97515</v>
      </c>
      <c r="Q18" s="14"/>
      <c r="R18" s="14"/>
      <c r="S18" s="14">
        <f t="shared" si="0"/>
        <v>2.3253823331644345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1228627</v>
      </c>
      <c r="H19" s="9"/>
      <c r="I19" s="9">
        <f t="shared" si="2"/>
        <v>1039685</v>
      </c>
      <c r="J19" s="9">
        <f t="shared" si="2"/>
        <v>188942</v>
      </c>
      <c r="K19" s="9"/>
      <c r="L19" s="9"/>
      <c r="M19" s="9">
        <f t="shared" si="3"/>
        <v>2622679</v>
      </c>
      <c r="N19" s="9"/>
      <c r="O19" s="9">
        <f t="shared" si="4"/>
        <v>2188116</v>
      </c>
      <c r="P19" s="9">
        <f t="shared" si="4"/>
        <v>434563</v>
      </c>
      <c r="Q19" s="14"/>
      <c r="R19" s="14"/>
      <c r="S19" s="14">
        <f t="shared" si="0"/>
        <v>2.1346421656043697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3626631</v>
      </c>
      <c r="H20" s="9"/>
      <c r="I20" s="9">
        <f t="shared" si="2"/>
        <v>2566046</v>
      </c>
      <c r="J20" s="9">
        <f t="shared" si="2"/>
        <v>1060585</v>
      </c>
      <c r="K20" s="9"/>
      <c r="L20" s="9"/>
      <c r="M20" s="9">
        <f t="shared" si="3"/>
        <v>6866036</v>
      </c>
      <c r="N20" s="9"/>
      <c r="O20" s="9">
        <f t="shared" si="4"/>
        <v>4875865</v>
      </c>
      <c r="P20" s="9">
        <f t="shared" si="4"/>
        <v>1990171</v>
      </c>
      <c r="Q20" s="14"/>
      <c r="R20" s="14"/>
      <c r="S20" s="14">
        <f t="shared" si="0"/>
        <v>1.8932270749353877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2854400</v>
      </c>
      <c r="H21" s="9"/>
      <c r="I21" s="9">
        <f t="shared" si="2"/>
        <v>2009030</v>
      </c>
      <c r="J21" s="9">
        <f t="shared" si="2"/>
        <v>845370</v>
      </c>
      <c r="K21" s="9"/>
      <c r="L21" s="9"/>
      <c r="M21" s="9">
        <f t="shared" si="3"/>
        <v>5028472</v>
      </c>
      <c r="N21" s="9"/>
      <c r="O21" s="9">
        <f t="shared" si="4"/>
        <v>3438751</v>
      </c>
      <c r="P21" s="9">
        <f t="shared" si="4"/>
        <v>1589721</v>
      </c>
      <c r="Q21" s="14"/>
      <c r="R21" s="14"/>
      <c r="S21" s="14">
        <f t="shared" si="0"/>
        <v>1.7616563901345292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3096278</v>
      </c>
      <c r="H22" s="9"/>
      <c r="I22" s="9">
        <f t="shared" si="2"/>
        <v>2605090</v>
      </c>
      <c r="J22" s="9">
        <f t="shared" si="2"/>
        <v>491188</v>
      </c>
      <c r="K22" s="9"/>
      <c r="L22" s="9"/>
      <c r="M22" s="9">
        <f t="shared" si="3"/>
        <v>6304719</v>
      </c>
      <c r="N22" s="9"/>
      <c r="O22" s="9">
        <f t="shared" si="4"/>
        <v>5347673</v>
      </c>
      <c r="P22" s="9">
        <f t="shared" si="4"/>
        <v>957046</v>
      </c>
      <c r="Q22" s="14"/>
      <c r="R22" s="14"/>
      <c r="S22" s="14">
        <f t="shared" si="0"/>
        <v>2.0362251064019445</v>
      </c>
    </row>
    <row r="23" spans="1:19" s="27" customFormat="1" ht="33.75" customHeight="1" x14ac:dyDescent="0.3">
      <c r="A23" s="79" t="s">
        <v>16</v>
      </c>
      <c r="B23" s="78"/>
      <c r="C23" s="78"/>
      <c r="D23" s="78"/>
      <c r="E23" s="78"/>
      <c r="F23" s="78"/>
      <c r="G23" s="46"/>
      <c r="H23" s="78"/>
      <c r="I23" s="46"/>
      <c r="J23" s="78"/>
      <c r="K23" s="78"/>
      <c r="L23" s="78"/>
      <c r="M23" s="46"/>
      <c r="N23" s="78"/>
      <c r="O23" s="46"/>
      <c r="P23" s="78"/>
      <c r="Q23" s="78"/>
      <c r="R23" s="78"/>
      <c r="S23" s="78"/>
    </row>
    <row r="24" spans="1:19" s="27" customFormat="1" x14ac:dyDescent="0.25">
      <c r="B24" s="28" t="s">
        <v>87</v>
      </c>
      <c r="C24" s="29">
        <v>4906</v>
      </c>
      <c r="D24" s="29">
        <v>4531</v>
      </c>
      <c r="E24" s="29">
        <v>330149</v>
      </c>
      <c r="F24" s="29">
        <v>307422</v>
      </c>
      <c r="G24" s="29">
        <v>781872</v>
      </c>
      <c r="H24" s="29">
        <v>252.5</v>
      </c>
      <c r="I24" s="29">
        <v>641476</v>
      </c>
      <c r="J24" s="29">
        <v>140396</v>
      </c>
      <c r="K24" s="29">
        <v>226.4</v>
      </c>
      <c r="L24" s="29">
        <v>454.8</v>
      </c>
      <c r="M24" s="29">
        <v>2130113</v>
      </c>
      <c r="N24" s="29">
        <v>137</v>
      </c>
      <c r="O24" s="29">
        <v>1807870</v>
      </c>
      <c r="P24" s="29">
        <v>322243</v>
      </c>
      <c r="Q24" s="29">
        <v>121.9</v>
      </c>
      <c r="R24" s="29">
        <v>282.8</v>
      </c>
      <c r="S24" s="29">
        <v>2.7</v>
      </c>
    </row>
    <row r="25" spans="1:19" s="27" customFormat="1" ht="13.8" x14ac:dyDescent="0.3">
      <c r="B25" s="28" t="s">
        <v>99</v>
      </c>
      <c r="C25" s="78"/>
      <c r="D25" s="78"/>
      <c r="E25" s="78"/>
      <c r="F25" s="78"/>
      <c r="G25" s="46"/>
      <c r="H25" s="78"/>
      <c r="I25" s="46"/>
      <c r="J25" s="78"/>
      <c r="K25" s="78"/>
      <c r="L25" s="78"/>
      <c r="M25" s="46"/>
      <c r="N25" s="78"/>
      <c r="O25" s="46"/>
      <c r="P25" s="78"/>
      <c r="Q25" s="78"/>
      <c r="R25" s="78"/>
      <c r="S25" s="78"/>
    </row>
    <row r="26" spans="1:19" s="27" customFormat="1" x14ac:dyDescent="0.25">
      <c r="A26" s="30" t="s">
        <v>19</v>
      </c>
      <c r="B26" s="28" t="s">
        <v>88</v>
      </c>
      <c r="C26" s="29">
        <v>430</v>
      </c>
      <c r="D26" s="29">
        <v>372</v>
      </c>
      <c r="E26" s="29">
        <v>20884</v>
      </c>
      <c r="F26" s="29">
        <v>18663</v>
      </c>
      <c r="G26" s="29">
        <v>42578</v>
      </c>
      <c r="H26" s="29">
        <v>282.10000000000002</v>
      </c>
      <c r="I26" s="29">
        <v>33043</v>
      </c>
      <c r="J26" s="29">
        <v>9535</v>
      </c>
      <c r="K26" s="29">
        <v>242.3</v>
      </c>
      <c r="L26" s="29">
        <v>539.9</v>
      </c>
      <c r="M26" s="29">
        <v>114484</v>
      </c>
      <c r="N26" s="29">
        <v>233</v>
      </c>
      <c r="O26" s="29">
        <v>93192</v>
      </c>
      <c r="P26" s="29">
        <v>21292</v>
      </c>
      <c r="Q26" s="29">
        <v>201.4</v>
      </c>
      <c r="R26" s="29">
        <v>514.79999999999995</v>
      </c>
      <c r="S26" s="29">
        <v>2.7</v>
      </c>
    </row>
    <row r="27" spans="1:19" s="27" customFormat="1" x14ac:dyDescent="0.25">
      <c r="A27" s="30" t="s">
        <v>21</v>
      </c>
      <c r="B27" s="28" t="s">
        <v>89</v>
      </c>
      <c r="C27" s="29">
        <v>537</v>
      </c>
      <c r="D27" s="29">
        <v>492</v>
      </c>
      <c r="E27" s="29">
        <v>29721</v>
      </c>
      <c r="F27" s="29">
        <v>27744</v>
      </c>
      <c r="G27" s="29">
        <v>75018</v>
      </c>
      <c r="H27" s="29">
        <v>182.2</v>
      </c>
      <c r="I27" s="29">
        <v>65136</v>
      </c>
      <c r="J27" s="29">
        <v>9882</v>
      </c>
      <c r="K27" s="29">
        <v>173.4</v>
      </c>
      <c r="L27" s="29">
        <v>258.2</v>
      </c>
      <c r="M27" s="29">
        <v>184914</v>
      </c>
      <c r="N27" s="29">
        <v>106.6</v>
      </c>
      <c r="O27" s="29">
        <v>162791</v>
      </c>
      <c r="P27" s="29">
        <v>22123</v>
      </c>
      <c r="Q27" s="29">
        <v>104.3</v>
      </c>
      <c r="R27" s="29">
        <v>125.1</v>
      </c>
      <c r="S27" s="29">
        <v>2.5</v>
      </c>
    </row>
    <row r="28" spans="1:19" s="27" customFormat="1" x14ac:dyDescent="0.25">
      <c r="A28" s="30" t="s">
        <v>23</v>
      </c>
      <c r="B28" s="28" t="s">
        <v>90</v>
      </c>
      <c r="C28" s="29">
        <v>565</v>
      </c>
      <c r="D28" s="29">
        <v>523</v>
      </c>
      <c r="E28" s="29">
        <v>27283</v>
      </c>
      <c r="F28" s="29">
        <v>24194</v>
      </c>
      <c r="G28" s="29">
        <v>55583</v>
      </c>
      <c r="H28" s="29">
        <v>196.5</v>
      </c>
      <c r="I28" s="29">
        <v>48507</v>
      </c>
      <c r="J28" s="29">
        <v>7076</v>
      </c>
      <c r="K28" s="29">
        <v>190.8</v>
      </c>
      <c r="L28" s="29">
        <v>242.5</v>
      </c>
      <c r="M28" s="29">
        <v>144837</v>
      </c>
      <c r="N28" s="29">
        <v>112</v>
      </c>
      <c r="O28" s="29">
        <v>126809</v>
      </c>
      <c r="P28" s="29">
        <v>18028</v>
      </c>
      <c r="Q28" s="29">
        <v>120.2</v>
      </c>
      <c r="R28" s="29">
        <v>67.8</v>
      </c>
      <c r="S28" s="29">
        <v>2.6</v>
      </c>
    </row>
    <row r="29" spans="1:19" s="27" customFormat="1" x14ac:dyDescent="0.25">
      <c r="A29" s="30" t="s">
        <v>25</v>
      </c>
      <c r="B29" s="28" t="s">
        <v>91</v>
      </c>
      <c r="C29" s="29">
        <v>691</v>
      </c>
      <c r="D29" s="29">
        <v>635</v>
      </c>
      <c r="E29" s="29">
        <v>38692</v>
      </c>
      <c r="F29" s="29">
        <v>35991</v>
      </c>
      <c r="G29" s="29">
        <v>67869</v>
      </c>
      <c r="H29" s="29">
        <v>165.4</v>
      </c>
      <c r="I29" s="29">
        <v>62924</v>
      </c>
      <c r="J29" s="29">
        <v>4945</v>
      </c>
      <c r="K29" s="29">
        <v>163.30000000000001</v>
      </c>
      <c r="L29" s="29">
        <v>195.2</v>
      </c>
      <c r="M29" s="29">
        <v>322963</v>
      </c>
      <c r="N29" s="29">
        <v>68</v>
      </c>
      <c r="O29" s="29">
        <v>306480</v>
      </c>
      <c r="P29" s="29">
        <v>16483</v>
      </c>
      <c r="Q29" s="29">
        <v>65.7</v>
      </c>
      <c r="R29" s="29">
        <v>127.2</v>
      </c>
      <c r="S29" s="29">
        <v>4.8</v>
      </c>
    </row>
    <row r="30" spans="1:19" s="27" customFormat="1" x14ac:dyDescent="0.25">
      <c r="A30" s="30" t="s">
        <v>27</v>
      </c>
      <c r="B30" s="28" t="s">
        <v>92</v>
      </c>
      <c r="C30" s="29">
        <v>812</v>
      </c>
      <c r="D30" s="29">
        <v>770</v>
      </c>
      <c r="E30" s="29">
        <v>42810</v>
      </c>
      <c r="F30" s="29">
        <v>40155</v>
      </c>
      <c r="G30" s="29">
        <v>116885</v>
      </c>
      <c r="H30" s="29">
        <v>638.1</v>
      </c>
      <c r="I30" s="29">
        <v>93655</v>
      </c>
      <c r="J30" s="29">
        <v>23230</v>
      </c>
      <c r="K30" s="29">
        <v>574.29999999999995</v>
      </c>
      <c r="L30" s="29">
        <v>1093.7</v>
      </c>
      <c r="M30" s="29">
        <v>397210</v>
      </c>
      <c r="N30" s="29">
        <v>275.10000000000002</v>
      </c>
      <c r="O30" s="29">
        <v>325675</v>
      </c>
      <c r="P30" s="29">
        <v>71535</v>
      </c>
      <c r="Q30" s="29">
        <v>236</v>
      </c>
      <c r="R30" s="29">
        <v>698.4</v>
      </c>
      <c r="S30" s="29">
        <v>3.4</v>
      </c>
    </row>
    <row r="31" spans="1:19" s="27" customFormat="1" x14ac:dyDescent="0.25">
      <c r="A31" s="30" t="s">
        <v>29</v>
      </c>
      <c r="B31" s="28" t="s">
        <v>107</v>
      </c>
      <c r="C31" s="29">
        <v>101</v>
      </c>
      <c r="D31" s="29">
        <v>97</v>
      </c>
      <c r="E31" s="29">
        <v>4928</v>
      </c>
      <c r="F31" s="29">
        <v>4773</v>
      </c>
      <c r="G31" s="29">
        <v>8411</v>
      </c>
      <c r="H31" s="29">
        <v>157.30000000000001</v>
      </c>
      <c r="I31" s="29">
        <v>7228</v>
      </c>
      <c r="J31" s="29">
        <v>1183</v>
      </c>
      <c r="K31" s="29">
        <v>135.4</v>
      </c>
      <c r="L31" s="29">
        <v>497.5</v>
      </c>
      <c r="M31" s="29">
        <v>39510</v>
      </c>
      <c r="N31" s="29">
        <v>24.5</v>
      </c>
      <c r="O31" s="29">
        <v>36738</v>
      </c>
      <c r="P31" s="29">
        <v>2772</v>
      </c>
      <c r="Q31" s="29">
        <v>18</v>
      </c>
      <c r="R31" s="29">
        <v>347.8</v>
      </c>
      <c r="S31" s="29">
        <v>4.7</v>
      </c>
    </row>
    <row r="32" spans="1:19" s="27" customFormat="1" x14ac:dyDescent="0.25">
      <c r="A32" s="30" t="s">
        <v>30</v>
      </c>
      <c r="B32" s="28" t="s">
        <v>93</v>
      </c>
      <c r="C32" s="29">
        <v>190</v>
      </c>
      <c r="D32" s="29">
        <v>170</v>
      </c>
      <c r="E32" s="29">
        <v>10996</v>
      </c>
      <c r="F32" s="29">
        <v>9789</v>
      </c>
      <c r="G32" s="29">
        <v>16894</v>
      </c>
      <c r="H32" s="29">
        <v>196.8</v>
      </c>
      <c r="I32" s="29">
        <v>15526</v>
      </c>
      <c r="J32" s="29">
        <v>1368</v>
      </c>
      <c r="K32" s="29">
        <v>195.1</v>
      </c>
      <c r="L32" s="29">
        <v>217.4</v>
      </c>
      <c r="M32" s="29">
        <v>64890</v>
      </c>
      <c r="N32" s="29">
        <v>70.2</v>
      </c>
      <c r="O32" s="29">
        <v>60918</v>
      </c>
      <c r="P32" s="29">
        <v>3972</v>
      </c>
      <c r="Q32" s="29">
        <v>70.8</v>
      </c>
      <c r="R32" s="29">
        <v>61.1</v>
      </c>
      <c r="S32" s="29">
        <v>3.8</v>
      </c>
    </row>
    <row r="33" spans="1:19" s="27" customFormat="1" x14ac:dyDescent="0.25">
      <c r="A33" s="30" t="s">
        <v>32</v>
      </c>
      <c r="B33" s="28" t="s">
        <v>94</v>
      </c>
      <c r="C33" s="29">
        <v>76</v>
      </c>
      <c r="D33" s="29">
        <v>74</v>
      </c>
      <c r="E33" s="29">
        <v>5991</v>
      </c>
      <c r="F33" s="29">
        <v>5667</v>
      </c>
      <c r="G33" s="29">
        <v>12988</v>
      </c>
      <c r="H33" s="29">
        <v>172.2</v>
      </c>
      <c r="I33" s="29">
        <v>11651</v>
      </c>
      <c r="J33" s="29">
        <v>1337</v>
      </c>
      <c r="K33" s="29">
        <v>162.19999999999999</v>
      </c>
      <c r="L33" s="29">
        <v>307.60000000000002</v>
      </c>
      <c r="M33" s="29">
        <v>35383</v>
      </c>
      <c r="N33" s="29">
        <v>103.5</v>
      </c>
      <c r="O33" s="29">
        <v>32389</v>
      </c>
      <c r="P33" s="29">
        <v>2994</v>
      </c>
      <c r="Q33" s="29">
        <v>94.9</v>
      </c>
      <c r="R33" s="29">
        <v>292.89999999999998</v>
      </c>
      <c r="S33" s="29">
        <v>2.7</v>
      </c>
    </row>
    <row r="34" spans="1:19" s="27" customFormat="1" x14ac:dyDescent="0.25">
      <c r="A34" s="30" t="s">
        <v>34</v>
      </c>
      <c r="B34" s="28" t="s">
        <v>95</v>
      </c>
      <c r="C34" s="29">
        <v>230</v>
      </c>
      <c r="D34" s="29">
        <v>212</v>
      </c>
      <c r="E34" s="29">
        <v>18687</v>
      </c>
      <c r="F34" s="29">
        <v>17293</v>
      </c>
      <c r="G34" s="29">
        <v>40115</v>
      </c>
      <c r="H34" s="29">
        <v>166.6</v>
      </c>
      <c r="I34" s="29">
        <v>34962</v>
      </c>
      <c r="J34" s="29">
        <v>5153</v>
      </c>
      <c r="K34" s="29">
        <v>153.5</v>
      </c>
      <c r="L34" s="29">
        <v>310.3</v>
      </c>
      <c r="M34" s="29">
        <v>94400</v>
      </c>
      <c r="N34" s="29">
        <v>116.7</v>
      </c>
      <c r="O34" s="29">
        <v>81431</v>
      </c>
      <c r="P34" s="29">
        <v>12969</v>
      </c>
      <c r="Q34" s="29">
        <v>106.7</v>
      </c>
      <c r="R34" s="29">
        <v>211.5</v>
      </c>
      <c r="S34" s="29">
        <v>2.4</v>
      </c>
    </row>
    <row r="35" spans="1:19" s="27" customFormat="1" x14ac:dyDescent="0.25">
      <c r="A35" s="30" t="s">
        <v>36</v>
      </c>
      <c r="B35" s="28" t="s">
        <v>96</v>
      </c>
      <c r="C35" s="29">
        <v>388</v>
      </c>
      <c r="D35" s="29">
        <v>364</v>
      </c>
      <c r="E35" s="29">
        <v>44478</v>
      </c>
      <c r="F35" s="29">
        <v>42991</v>
      </c>
      <c r="G35" s="29">
        <v>137525</v>
      </c>
      <c r="H35" s="29">
        <v>367.8</v>
      </c>
      <c r="I35" s="29">
        <v>101433</v>
      </c>
      <c r="J35" s="29">
        <v>36092</v>
      </c>
      <c r="K35" s="29">
        <v>311.3</v>
      </c>
      <c r="L35" s="29">
        <v>662.4</v>
      </c>
      <c r="M35" s="29">
        <v>287691</v>
      </c>
      <c r="N35" s="29">
        <v>224.6</v>
      </c>
      <c r="O35" s="29">
        <v>216741</v>
      </c>
      <c r="P35" s="29">
        <v>70950</v>
      </c>
      <c r="Q35" s="29">
        <v>192.3</v>
      </c>
      <c r="R35" s="29">
        <v>390.1</v>
      </c>
      <c r="S35" s="29">
        <v>2.1</v>
      </c>
    </row>
    <row r="36" spans="1:19" s="27" customFormat="1" x14ac:dyDescent="0.25">
      <c r="A36" s="30" t="s">
        <v>38</v>
      </c>
      <c r="B36" s="28" t="s">
        <v>97</v>
      </c>
      <c r="C36" s="29">
        <v>318</v>
      </c>
      <c r="D36" s="29">
        <v>289</v>
      </c>
      <c r="E36" s="29">
        <v>38648</v>
      </c>
      <c r="F36" s="29">
        <v>35734</v>
      </c>
      <c r="G36" s="29">
        <v>100237</v>
      </c>
      <c r="H36" s="29">
        <v>263.89999999999998</v>
      </c>
      <c r="I36" s="29">
        <v>73532</v>
      </c>
      <c r="J36" s="29">
        <v>26705</v>
      </c>
      <c r="K36" s="29">
        <v>217.8</v>
      </c>
      <c r="L36" s="29">
        <v>506.1</v>
      </c>
      <c r="M36" s="29">
        <v>171707</v>
      </c>
      <c r="N36" s="29">
        <v>199.6</v>
      </c>
      <c r="O36" s="29">
        <v>126014</v>
      </c>
      <c r="P36" s="29">
        <v>45693</v>
      </c>
      <c r="Q36" s="29">
        <v>165</v>
      </c>
      <c r="R36" s="29">
        <v>368.4</v>
      </c>
      <c r="S36" s="29">
        <v>1.7</v>
      </c>
    </row>
    <row r="37" spans="1:19" s="27" customFormat="1" x14ac:dyDescent="0.25">
      <c r="A37" s="30" t="s">
        <v>40</v>
      </c>
      <c r="B37" s="28" t="s">
        <v>98</v>
      </c>
      <c r="C37" s="29">
        <v>568</v>
      </c>
      <c r="D37" s="29">
        <v>534</v>
      </c>
      <c r="E37" s="29">
        <v>47032</v>
      </c>
      <c r="F37" s="29">
        <v>44480</v>
      </c>
      <c r="G37" s="29">
        <v>110775</v>
      </c>
      <c r="H37" s="29">
        <v>189.8</v>
      </c>
      <c r="I37" s="29">
        <v>95556</v>
      </c>
      <c r="J37" s="29">
        <v>15219</v>
      </c>
      <c r="K37" s="29">
        <v>179.4</v>
      </c>
      <c r="L37" s="29">
        <v>279</v>
      </c>
      <c r="M37" s="29">
        <v>276317</v>
      </c>
      <c r="N37" s="29">
        <v>109.8</v>
      </c>
      <c r="O37" s="29">
        <v>241689</v>
      </c>
      <c r="P37" s="29">
        <v>34628</v>
      </c>
      <c r="Q37" s="29">
        <v>101.4</v>
      </c>
      <c r="R37" s="29">
        <v>196.2</v>
      </c>
      <c r="S37" s="29">
        <v>2.5</v>
      </c>
    </row>
    <row r="38" spans="1:19" s="27" customFormat="1" ht="33.75" customHeight="1" x14ac:dyDescent="0.3">
      <c r="A38" s="79" t="s">
        <v>42</v>
      </c>
      <c r="B38" s="78"/>
      <c r="C38" s="78"/>
      <c r="D38" s="78"/>
      <c r="E38" s="78"/>
      <c r="F38" s="78"/>
      <c r="G38" s="46"/>
      <c r="H38" s="78"/>
      <c r="I38" s="46"/>
      <c r="J38" s="78"/>
      <c r="K38" s="78"/>
      <c r="L38" s="78"/>
      <c r="M38" s="46"/>
      <c r="N38" s="78"/>
      <c r="O38" s="46"/>
      <c r="P38" s="78"/>
      <c r="Q38" s="78"/>
      <c r="R38" s="78"/>
      <c r="S38" s="78"/>
    </row>
    <row r="39" spans="1:19" s="27" customFormat="1" x14ac:dyDescent="0.25">
      <c r="B39" s="28" t="s">
        <v>87</v>
      </c>
      <c r="C39" s="29">
        <v>4904</v>
      </c>
      <c r="D39" s="29">
        <v>4526</v>
      </c>
      <c r="E39" s="29">
        <v>330508</v>
      </c>
      <c r="F39" s="29">
        <v>308344</v>
      </c>
      <c r="G39" s="29">
        <v>854081</v>
      </c>
      <c r="H39" s="29">
        <v>251.7</v>
      </c>
      <c r="I39" s="29">
        <v>703977</v>
      </c>
      <c r="J39" s="29">
        <v>150104</v>
      </c>
      <c r="K39" s="29">
        <v>225.7</v>
      </c>
      <c r="L39" s="29">
        <v>462.4</v>
      </c>
      <c r="M39" s="29">
        <v>2229157</v>
      </c>
      <c r="N39" s="29">
        <v>126.6</v>
      </c>
      <c r="O39" s="29">
        <v>1875009</v>
      </c>
      <c r="P39" s="29">
        <v>354148</v>
      </c>
      <c r="Q39" s="29">
        <v>109.4</v>
      </c>
      <c r="R39" s="29">
        <v>301.5</v>
      </c>
      <c r="S39" s="29">
        <v>2.6</v>
      </c>
    </row>
    <row r="40" spans="1:19" s="27" customFormat="1" ht="13.8" x14ac:dyDescent="0.3">
      <c r="B40" s="28" t="s">
        <v>99</v>
      </c>
      <c r="C40" s="78"/>
      <c r="D40" s="78"/>
      <c r="E40" s="78"/>
      <c r="F40" s="78"/>
      <c r="G40" s="46"/>
      <c r="H40" s="78"/>
      <c r="I40" s="46"/>
      <c r="J40" s="78"/>
      <c r="K40" s="78"/>
      <c r="L40" s="78"/>
      <c r="M40" s="46"/>
      <c r="N40" s="78"/>
      <c r="O40" s="46"/>
      <c r="P40" s="78"/>
      <c r="Q40" s="78"/>
      <c r="R40" s="78"/>
      <c r="S40" s="78"/>
    </row>
    <row r="41" spans="1:19" s="27" customFormat="1" x14ac:dyDescent="0.25">
      <c r="A41" s="30" t="s">
        <v>19</v>
      </c>
      <c r="B41" s="28" t="s">
        <v>88</v>
      </c>
      <c r="C41" s="29">
        <v>429</v>
      </c>
      <c r="D41" s="29">
        <v>370</v>
      </c>
      <c r="E41" s="29">
        <v>20827</v>
      </c>
      <c r="F41" s="29">
        <v>18770</v>
      </c>
      <c r="G41" s="29">
        <v>46156</v>
      </c>
      <c r="H41" s="29">
        <v>274.39999999999998</v>
      </c>
      <c r="I41" s="29">
        <v>36596</v>
      </c>
      <c r="J41" s="29">
        <v>9560</v>
      </c>
      <c r="K41" s="29">
        <v>235.3</v>
      </c>
      <c r="L41" s="29">
        <v>576.6</v>
      </c>
      <c r="M41" s="29">
        <v>114915</v>
      </c>
      <c r="N41" s="29">
        <v>204.8</v>
      </c>
      <c r="O41" s="29">
        <v>93578</v>
      </c>
      <c r="P41" s="29">
        <v>21337</v>
      </c>
      <c r="Q41" s="29">
        <v>169.8</v>
      </c>
      <c r="R41" s="29">
        <v>608.4</v>
      </c>
      <c r="S41" s="29">
        <v>2.5</v>
      </c>
    </row>
    <row r="42" spans="1:19" s="27" customFormat="1" x14ac:dyDescent="0.25">
      <c r="A42" s="30" t="s">
        <v>21</v>
      </c>
      <c r="B42" s="28" t="s">
        <v>89</v>
      </c>
      <c r="C42" s="29">
        <v>537</v>
      </c>
      <c r="D42" s="29">
        <v>497</v>
      </c>
      <c r="E42" s="29">
        <v>29757</v>
      </c>
      <c r="F42" s="29">
        <v>28008</v>
      </c>
      <c r="G42" s="29">
        <v>81490</v>
      </c>
      <c r="H42" s="29">
        <v>199.3</v>
      </c>
      <c r="I42" s="29">
        <v>70426</v>
      </c>
      <c r="J42" s="29">
        <v>11064</v>
      </c>
      <c r="K42" s="29">
        <v>185.8</v>
      </c>
      <c r="L42" s="29">
        <v>327.2</v>
      </c>
      <c r="M42" s="29">
        <v>197589</v>
      </c>
      <c r="N42" s="29">
        <v>111.3</v>
      </c>
      <c r="O42" s="29">
        <v>172692</v>
      </c>
      <c r="P42" s="29">
        <v>24897</v>
      </c>
      <c r="Q42" s="29">
        <v>104.6</v>
      </c>
      <c r="R42" s="29">
        <v>174.5</v>
      </c>
      <c r="S42" s="29">
        <v>2.4</v>
      </c>
    </row>
    <row r="43" spans="1:19" s="27" customFormat="1" x14ac:dyDescent="0.25">
      <c r="A43" s="30" t="s">
        <v>23</v>
      </c>
      <c r="B43" s="28" t="s">
        <v>90</v>
      </c>
      <c r="C43" s="29">
        <v>561</v>
      </c>
      <c r="D43" s="29">
        <v>523</v>
      </c>
      <c r="E43" s="29">
        <v>27323</v>
      </c>
      <c r="F43" s="29">
        <v>26021</v>
      </c>
      <c r="G43" s="29">
        <v>63578</v>
      </c>
      <c r="H43" s="29">
        <v>197.8</v>
      </c>
      <c r="I43" s="29">
        <v>56676</v>
      </c>
      <c r="J43" s="29">
        <v>6902</v>
      </c>
      <c r="K43" s="29">
        <v>198.9</v>
      </c>
      <c r="L43" s="29">
        <v>189.3</v>
      </c>
      <c r="M43" s="29">
        <v>159241</v>
      </c>
      <c r="N43" s="29">
        <v>105.8</v>
      </c>
      <c r="O43" s="29">
        <v>139770</v>
      </c>
      <c r="P43" s="29">
        <v>19471</v>
      </c>
      <c r="Q43" s="29">
        <v>111</v>
      </c>
      <c r="R43" s="29">
        <v>74.599999999999994</v>
      </c>
      <c r="S43" s="29">
        <v>2.5</v>
      </c>
    </row>
    <row r="44" spans="1:19" s="27" customFormat="1" x14ac:dyDescent="0.25">
      <c r="A44" s="30" t="s">
        <v>25</v>
      </c>
      <c r="B44" s="28" t="s">
        <v>91</v>
      </c>
      <c r="C44" s="29">
        <v>692</v>
      </c>
      <c r="D44" s="29">
        <v>637</v>
      </c>
      <c r="E44" s="29">
        <v>38740</v>
      </c>
      <c r="F44" s="29">
        <v>35634</v>
      </c>
      <c r="G44" s="29">
        <v>74515</v>
      </c>
      <c r="H44" s="29">
        <v>165.1</v>
      </c>
      <c r="I44" s="29">
        <v>68851</v>
      </c>
      <c r="J44" s="29">
        <v>5664</v>
      </c>
      <c r="K44" s="29">
        <v>161.30000000000001</v>
      </c>
      <c r="L44" s="29">
        <v>220.9</v>
      </c>
      <c r="M44" s="29">
        <v>341090</v>
      </c>
      <c r="N44" s="29">
        <v>57.1</v>
      </c>
      <c r="O44" s="29">
        <v>322081</v>
      </c>
      <c r="P44" s="29">
        <v>19009</v>
      </c>
      <c r="Q44" s="29">
        <v>54.5</v>
      </c>
      <c r="R44" s="29">
        <v>122.5</v>
      </c>
      <c r="S44" s="29">
        <v>4.5999999999999996</v>
      </c>
    </row>
    <row r="45" spans="1:19" s="27" customFormat="1" x14ac:dyDescent="0.25">
      <c r="A45" s="30" t="s">
        <v>27</v>
      </c>
      <c r="B45" s="28" t="s">
        <v>92</v>
      </c>
      <c r="C45" s="29">
        <v>814</v>
      </c>
      <c r="D45" s="29">
        <v>768</v>
      </c>
      <c r="E45" s="29">
        <v>42983</v>
      </c>
      <c r="F45" s="29">
        <v>40121</v>
      </c>
      <c r="G45" s="29">
        <v>121405</v>
      </c>
      <c r="H45" s="29">
        <v>703.4</v>
      </c>
      <c r="I45" s="29">
        <v>91430</v>
      </c>
      <c r="J45" s="29">
        <v>29975</v>
      </c>
      <c r="K45" s="29">
        <v>551.29999999999995</v>
      </c>
      <c r="L45" s="29">
        <v>2696.2</v>
      </c>
      <c r="M45" s="29">
        <v>396113</v>
      </c>
      <c r="N45" s="29">
        <v>279.8</v>
      </c>
      <c r="O45" s="29">
        <v>303207</v>
      </c>
      <c r="P45" s="29">
        <v>92906</v>
      </c>
      <c r="Q45" s="29">
        <v>208.5</v>
      </c>
      <c r="R45" s="29">
        <v>1444.8</v>
      </c>
      <c r="S45" s="29">
        <v>3.3</v>
      </c>
    </row>
    <row r="46" spans="1:19" s="27" customFormat="1" x14ac:dyDescent="0.25">
      <c r="A46" s="30" t="s">
        <v>29</v>
      </c>
      <c r="B46" s="28" t="s">
        <v>107</v>
      </c>
      <c r="C46" s="29">
        <v>100</v>
      </c>
      <c r="D46" s="29">
        <v>96</v>
      </c>
      <c r="E46" s="29">
        <v>4918</v>
      </c>
      <c r="F46" s="29">
        <v>4604</v>
      </c>
      <c r="G46" s="29">
        <v>9645</v>
      </c>
      <c r="H46" s="29">
        <v>159.5</v>
      </c>
      <c r="I46" s="29">
        <v>8281</v>
      </c>
      <c r="J46" s="29">
        <v>1364</v>
      </c>
      <c r="K46" s="29">
        <v>144.6</v>
      </c>
      <c r="L46" s="29">
        <v>312.10000000000002</v>
      </c>
      <c r="M46" s="29">
        <v>39382</v>
      </c>
      <c r="N46" s="29">
        <v>30.6</v>
      </c>
      <c r="O46" s="29">
        <v>36507</v>
      </c>
      <c r="P46" s="29">
        <v>2875</v>
      </c>
      <c r="Q46" s="29">
        <v>25.1</v>
      </c>
      <c r="R46" s="29">
        <v>198.2</v>
      </c>
      <c r="S46" s="29">
        <v>4.0999999999999996</v>
      </c>
    </row>
    <row r="47" spans="1:19" s="27" customFormat="1" x14ac:dyDescent="0.25">
      <c r="A47" s="30" t="s">
        <v>30</v>
      </c>
      <c r="B47" s="28" t="s">
        <v>93</v>
      </c>
      <c r="C47" s="29">
        <v>189</v>
      </c>
      <c r="D47" s="29">
        <v>166</v>
      </c>
      <c r="E47" s="29">
        <v>10951</v>
      </c>
      <c r="F47" s="29">
        <v>9647</v>
      </c>
      <c r="G47" s="29">
        <v>18948</v>
      </c>
      <c r="H47" s="29">
        <v>185.1</v>
      </c>
      <c r="I47" s="29">
        <v>17438</v>
      </c>
      <c r="J47" s="29">
        <v>1510</v>
      </c>
      <c r="K47" s="29">
        <v>184.3</v>
      </c>
      <c r="L47" s="29">
        <v>194.9</v>
      </c>
      <c r="M47" s="29">
        <v>66969</v>
      </c>
      <c r="N47" s="29">
        <v>65.7</v>
      </c>
      <c r="O47" s="29">
        <v>62611</v>
      </c>
      <c r="P47" s="29">
        <v>4358</v>
      </c>
      <c r="Q47" s="29">
        <v>66.5</v>
      </c>
      <c r="R47" s="29">
        <v>54.6</v>
      </c>
      <c r="S47" s="29">
        <v>3.5</v>
      </c>
    </row>
    <row r="48" spans="1:19" s="27" customFormat="1" x14ac:dyDescent="0.25">
      <c r="A48" s="30" t="s">
        <v>32</v>
      </c>
      <c r="B48" s="28" t="s">
        <v>94</v>
      </c>
      <c r="C48" s="29">
        <v>76</v>
      </c>
      <c r="D48" s="29">
        <v>73</v>
      </c>
      <c r="E48" s="29">
        <v>5991</v>
      </c>
      <c r="F48" s="29">
        <v>5600</v>
      </c>
      <c r="G48" s="29">
        <v>12772</v>
      </c>
      <c r="H48" s="29">
        <v>126.8</v>
      </c>
      <c r="I48" s="29">
        <v>11550</v>
      </c>
      <c r="J48" s="29">
        <v>1222</v>
      </c>
      <c r="K48" s="29">
        <v>116.5</v>
      </c>
      <c r="L48" s="29">
        <v>312.8</v>
      </c>
      <c r="M48" s="29">
        <v>34902</v>
      </c>
      <c r="N48" s="29">
        <v>80.3</v>
      </c>
      <c r="O48" s="29">
        <v>31595</v>
      </c>
      <c r="P48" s="29">
        <v>3307</v>
      </c>
      <c r="Q48" s="29">
        <v>69.7</v>
      </c>
      <c r="R48" s="29">
        <v>347.5</v>
      </c>
      <c r="S48" s="29">
        <v>2.7</v>
      </c>
    </row>
    <row r="49" spans="1:19" s="27" customFormat="1" x14ac:dyDescent="0.25">
      <c r="A49" s="30" t="s">
        <v>34</v>
      </c>
      <c r="B49" s="28" t="s">
        <v>95</v>
      </c>
      <c r="C49" s="29">
        <v>231</v>
      </c>
      <c r="D49" s="29">
        <v>215</v>
      </c>
      <c r="E49" s="29">
        <v>18712</v>
      </c>
      <c r="F49" s="29">
        <v>17552</v>
      </c>
      <c r="G49" s="29">
        <v>47658</v>
      </c>
      <c r="H49" s="29">
        <v>195.4</v>
      </c>
      <c r="I49" s="29">
        <v>41554</v>
      </c>
      <c r="J49" s="29">
        <v>6104</v>
      </c>
      <c r="K49" s="29">
        <v>186.4</v>
      </c>
      <c r="L49" s="29">
        <v>274.89999999999998</v>
      </c>
      <c r="M49" s="29">
        <v>106584</v>
      </c>
      <c r="N49" s="29">
        <v>126</v>
      </c>
      <c r="O49" s="29">
        <v>91400</v>
      </c>
      <c r="P49" s="29">
        <v>15184</v>
      </c>
      <c r="Q49" s="29">
        <v>115.3</v>
      </c>
      <c r="R49" s="29">
        <v>222.7</v>
      </c>
      <c r="S49" s="29">
        <v>2.2000000000000002</v>
      </c>
    </row>
    <row r="50" spans="1:19" s="27" customFormat="1" x14ac:dyDescent="0.25">
      <c r="A50" s="30" t="s">
        <v>36</v>
      </c>
      <c r="B50" s="28" t="s">
        <v>96</v>
      </c>
      <c r="C50" s="29">
        <v>387</v>
      </c>
      <c r="D50" s="29">
        <v>360</v>
      </c>
      <c r="E50" s="29">
        <v>44543</v>
      </c>
      <c r="F50" s="29">
        <v>42410</v>
      </c>
      <c r="G50" s="29">
        <v>145720</v>
      </c>
      <c r="H50" s="29">
        <v>340.8</v>
      </c>
      <c r="I50" s="29">
        <v>112927</v>
      </c>
      <c r="J50" s="29">
        <v>32793</v>
      </c>
      <c r="K50" s="29">
        <v>310.89999999999998</v>
      </c>
      <c r="L50" s="29">
        <v>487.9</v>
      </c>
      <c r="M50" s="29">
        <v>293358</v>
      </c>
      <c r="N50" s="29">
        <v>207.8</v>
      </c>
      <c r="O50" s="29">
        <v>228506</v>
      </c>
      <c r="P50" s="29">
        <v>64852</v>
      </c>
      <c r="Q50" s="29">
        <v>195.8</v>
      </c>
      <c r="R50" s="29">
        <v>259.39999999999998</v>
      </c>
      <c r="S50" s="29">
        <v>2</v>
      </c>
    </row>
    <row r="51" spans="1:19" s="27" customFormat="1" x14ac:dyDescent="0.25">
      <c r="A51" s="30" t="s">
        <v>38</v>
      </c>
      <c r="B51" s="28" t="s">
        <v>97</v>
      </c>
      <c r="C51" s="29">
        <v>322</v>
      </c>
      <c r="D51" s="29">
        <v>289</v>
      </c>
      <c r="E51" s="29">
        <v>38751</v>
      </c>
      <c r="F51" s="29">
        <v>35525</v>
      </c>
      <c r="G51" s="29">
        <v>105889</v>
      </c>
      <c r="H51" s="29">
        <v>251.6</v>
      </c>
      <c r="I51" s="29">
        <v>78945</v>
      </c>
      <c r="J51" s="29">
        <v>26944</v>
      </c>
      <c r="K51" s="29">
        <v>210.2</v>
      </c>
      <c r="L51" s="29">
        <v>477.6</v>
      </c>
      <c r="M51" s="29">
        <v>178114</v>
      </c>
      <c r="N51" s="29">
        <v>142.4</v>
      </c>
      <c r="O51" s="29">
        <v>130067</v>
      </c>
      <c r="P51" s="29">
        <v>48047</v>
      </c>
      <c r="Q51" s="29">
        <v>105.5</v>
      </c>
      <c r="R51" s="29">
        <v>371.3</v>
      </c>
      <c r="S51" s="29">
        <v>1.7</v>
      </c>
    </row>
    <row r="52" spans="1:19" s="27" customFormat="1" x14ac:dyDescent="0.25">
      <c r="A52" s="30" t="s">
        <v>40</v>
      </c>
      <c r="B52" s="28" t="s">
        <v>98</v>
      </c>
      <c r="C52" s="29">
        <v>566</v>
      </c>
      <c r="D52" s="29">
        <v>532</v>
      </c>
      <c r="E52" s="29">
        <v>47012</v>
      </c>
      <c r="F52" s="29">
        <v>44452</v>
      </c>
      <c r="G52" s="29">
        <v>126218</v>
      </c>
      <c r="H52" s="29">
        <v>190.9</v>
      </c>
      <c r="I52" s="29">
        <v>109215</v>
      </c>
      <c r="J52" s="29">
        <v>17003</v>
      </c>
      <c r="K52" s="29">
        <v>180.5</v>
      </c>
      <c r="L52" s="29">
        <v>281.89999999999998</v>
      </c>
      <c r="M52" s="29">
        <v>300715</v>
      </c>
      <c r="N52" s="29">
        <v>103.4</v>
      </c>
      <c r="O52" s="29">
        <v>262809</v>
      </c>
      <c r="P52" s="29">
        <v>37906</v>
      </c>
      <c r="Q52" s="29">
        <v>94.8</v>
      </c>
      <c r="R52" s="29">
        <v>192.8</v>
      </c>
      <c r="S52" s="29">
        <v>2.4</v>
      </c>
    </row>
    <row r="53" spans="1:19" s="27" customFormat="1" ht="33.75" customHeight="1" x14ac:dyDescent="0.3">
      <c r="A53" s="79" t="s">
        <v>43</v>
      </c>
      <c r="B53" s="78"/>
      <c r="C53" s="78"/>
      <c r="D53" s="78"/>
      <c r="E53" s="78"/>
      <c r="F53" s="78"/>
      <c r="G53" s="46"/>
      <c r="H53" s="78"/>
      <c r="I53" s="46"/>
      <c r="J53" s="78"/>
      <c r="K53" s="78"/>
      <c r="L53" s="78"/>
      <c r="M53" s="46"/>
      <c r="N53" s="78"/>
      <c r="O53" s="46"/>
      <c r="P53" s="78"/>
      <c r="Q53" s="78"/>
      <c r="R53" s="78"/>
      <c r="S53" s="78"/>
    </row>
    <row r="54" spans="1:19" s="27" customFormat="1" x14ac:dyDescent="0.25">
      <c r="B54" s="28" t="s">
        <v>87</v>
      </c>
      <c r="C54" s="29">
        <v>4899</v>
      </c>
      <c r="D54" s="29">
        <v>4596</v>
      </c>
      <c r="E54" s="29">
        <v>332965</v>
      </c>
      <c r="F54" s="29">
        <v>314376</v>
      </c>
      <c r="G54" s="29">
        <v>1245225</v>
      </c>
      <c r="H54" s="29">
        <v>271</v>
      </c>
      <c r="I54" s="29">
        <v>1050439</v>
      </c>
      <c r="J54" s="29">
        <v>194786</v>
      </c>
      <c r="K54" s="29">
        <v>252.3</v>
      </c>
      <c r="L54" s="29">
        <v>419</v>
      </c>
      <c r="M54" s="29">
        <v>3064964</v>
      </c>
      <c r="N54" s="29">
        <v>148.19999999999999</v>
      </c>
      <c r="O54" s="29">
        <v>2628317</v>
      </c>
      <c r="P54" s="29">
        <v>436647</v>
      </c>
      <c r="Q54" s="29">
        <v>134.69999999999999</v>
      </c>
      <c r="R54" s="29">
        <v>279.2</v>
      </c>
      <c r="S54" s="29">
        <v>2.5</v>
      </c>
    </row>
    <row r="55" spans="1:19" s="27" customFormat="1" ht="13.8" x14ac:dyDescent="0.3">
      <c r="B55" s="28" t="s">
        <v>99</v>
      </c>
      <c r="C55" s="78"/>
      <c r="D55" s="78"/>
      <c r="E55" s="78"/>
      <c r="F55" s="78"/>
      <c r="G55" s="46"/>
      <c r="H55" s="78"/>
      <c r="I55" s="46"/>
      <c r="J55" s="78"/>
      <c r="K55" s="78"/>
      <c r="L55" s="78"/>
      <c r="M55" s="46"/>
      <c r="N55" s="78"/>
      <c r="O55" s="46"/>
      <c r="P55" s="78"/>
      <c r="Q55" s="78"/>
      <c r="R55" s="78"/>
      <c r="S55" s="78"/>
    </row>
    <row r="56" spans="1:19" s="27" customFormat="1" x14ac:dyDescent="0.25">
      <c r="A56" s="30" t="s">
        <v>19</v>
      </c>
      <c r="B56" s="28" t="s">
        <v>88</v>
      </c>
      <c r="C56" s="29">
        <v>429</v>
      </c>
      <c r="D56" s="29">
        <v>375</v>
      </c>
      <c r="E56" s="29">
        <v>20931</v>
      </c>
      <c r="F56" s="29">
        <v>18849</v>
      </c>
      <c r="G56" s="29">
        <v>72291</v>
      </c>
      <c r="H56" s="29">
        <v>324.7</v>
      </c>
      <c r="I56" s="29">
        <v>58037</v>
      </c>
      <c r="J56" s="29">
        <v>14254</v>
      </c>
      <c r="K56" s="29">
        <v>284.10000000000002</v>
      </c>
      <c r="L56" s="29">
        <v>645.9</v>
      </c>
      <c r="M56" s="29">
        <v>181561</v>
      </c>
      <c r="N56" s="29">
        <v>267.2</v>
      </c>
      <c r="O56" s="29">
        <v>150514</v>
      </c>
      <c r="P56" s="29">
        <v>31047</v>
      </c>
      <c r="Q56" s="29">
        <v>235.9</v>
      </c>
      <c r="R56" s="29">
        <v>570.1</v>
      </c>
      <c r="S56" s="29">
        <v>2.5</v>
      </c>
    </row>
    <row r="57" spans="1:19" s="27" customFormat="1" x14ac:dyDescent="0.25">
      <c r="A57" s="30" t="s">
        <v>21</v>
      </c>
      <c r="B57" s="28" t="s">
        <v>89</v>
      </c>
      <c r="C57" s="29">
        <v>538</v>
      </c>
      <c r="D57" s="29">
        <v>505</v>
      </c>
      <c r="E57" s="29">
        <v>29688</v>
      </c>
      <c r="F57" s="29">
        <v>28329</v>
      </c>
      <c r="G57" s="29">
        <v>127160</v>
      </c>
      <c r="H57" s="29">
        <v>227.8</v>
      </c>
      <c r="I57" s="29">
        <v>111232</v>
      </c>
      <c r="J57" s="29">
        <v>15928</v>
      </c>
      <c r="K57" s="29">
        <v>217.7</v>
      </c>
      <c r="L57" s="29">
        <v>321.8</v>
      </c>
      <c r="M57" s="29">
        <v>291086</v>
      </c>
      <c r="N57" s="29">
        <v>125.5</v>
      </c>
      <c r="O57" s="29">
        <v>254567</v>
      </c>
      <c r="P57" s="29">
        <v>36519</v>
      </c>
      <c r="Q57" s="29">
        <v>117.1</v>
      </c>
      <c r="R57" s="29">
        <v>208.9</v>
      </c>
      <c r="S57" s="29">
        <v>2.2999999999999998</v>
      </c>
    </row>
    <row r="58" spans="1:19" s="27" customFormat="1" x14ac:dyDescent="0.25">
      <c r="A58" s="30" t="s">
        <v>23</v>
      </c>
      <c r="B58" s="28" t="s">
        <v>90</v>
      </c>
      <c r="C58" s="29">
        <v>561</v>
      </c>
      <c r="D58" s="29">
        <v>530</v>
      </c>
      <c r="E58" s="29">
        <v>27365</v>
      </c>
      <c r="F58" s="29">
        <v>26210</v>
      </c>
      <c r="G58" s="29">
        <v>98857</v>
      </c>
      <c r="H58" s="29">
        <v>225.5</v>
      </c>
      <c r="I58" s="29">
        <v>89130</v>
      </c>
      <c r="J58" s="29">
        <v>9727</v>
      </c>
      <c r="K58" s="29">
        <v>229.7</v>
      </c>
      <c r="L58" s="29">
        <v>191.1</v>
      </c>
      <c r="M58" s="29">
        <v>233901</v>
      </c>
      <c r="N58" s="29">
        <v>128.19999999999999</v>
      </c>
      <c r="O58" s="29">
        <v>208382</v>
      </c>
      <c r="P58" s="29">
        <v>25519</v>
      </c>
      <c r="Q58" s="29">
        <v>137.5</v>
      </c>
      <c r="R58" s="29">
        <v>72.599999999999994</v>
      </c>
      <c r="S58" s="29">
        <v>2.4</v>
      </c>
    </row>
    <row r="59" spans="1:19" s="27" customFormat="1" x14ac:dyDescent="0.25">
      <c r="A59" s="30" t="s">
        <v>25</v>
      </c>
      <c r="B59" s="28" t="s">
        <v>91</v>
      </c>
      <c r="C59" s="29">
        <v>692</v>
      </c>
      <c r="D59" s="29">
        <v>649</v>
      </c>
      <c r="E59" s="29">
        <v>39046</v>
      </c>
      <c r="F59" s="29">
        <v>36299</v>
      </c>
      <c r="G59" s="29">
        <v>109936</v>
      </c>
      <c r="H59" s="29">
        <v>190.4</v>
      </c>
      <c r="I59" s="29">
        <v>101533</v>
      </c>
      <c r="J59" s="29">
        <v>8403</v>
      </c>
      <c r="K59" s="29">
        <v>187.8</v>
      </c>
      <c r="L59" s="29">
        <v>226.3</v>
      </c>
      <c r="M59" s="29">
        <v>440741</v>
      </c>
      <c r="N59" s="29">
        <v>68.400000000000006</v>
      </c>
      <c r="O59" s="29">
        <v>415755</v>
      </c>
      <c r="P59" s="29">
        <v>24986</v>
      </c>
      <c r="Q59" s="29">
        <v>66.7</v>
      </c>
      <c r="R59" s="29">
        <v>102</v>
      </c>
      <c r="S59" s="29">
        <v>4</v>
      </c>
    </row>
    <row r="60" spans="1:19" s="27" customFormat="1" x14ac:dyDescent="0.25">
      <c r="A60" s="30" t="s">
        <v>27</v>
      </c>
      <c r="B60" s="28" t="s">
        <v>92</v>
      </c>
      <c r="C60" s="29">
        <v>812</v>
      </c>
      <c r="D60" s="29">
        <v>781</v>
      </c>
      <c r="E60" s="29">
        <v>43210</v>
      </c>
      <c r="F60" s="29">
        <v>41318</v>
      </c>
      <c r="G60" s="29">
        <v>129964</v>
      </c>
      <c r="H60" s="29">
        <v>528.5</v>
      </c>
      <c r="I60" s="29">
        <v>110146</v>
      </c>
      <c r="J60" s="29">
        <v>19818</v>
      </c>
      <c r="K60" s="29">
        <v>474.5</v>
      </c>
      <c r="L60" s="29">
        <v>1216.8</v>
      </c>
      <c r="M60" s="29">
        <v>428615</v>
      </c>
      <c r="N60" s="29">
        <v>230.3</v>
      </c>
      <c r="O60" s="29">
        <v>363902</v>
      </c>
      <c r="P60" s="29">
        <v>64713</v>
      </c>
      <c r="Q60" s="29">
        <v>197</v>
      </c>
      <c r="R60" s="29">
        <v>791.4</v>
      </c>
      <c r="S60" s="29">
        <v>3.3</v>
      </c>
    </row>
    <row r="61" spans="1:19" s="27" customFormat="1" x14ac:dyDescent="0.25">
      <c r="A61" s="30" t="s">
        <v>29</v>
      </c>
      <c r="B61" s="28" t="s">
        <v>107</v>
      </c>
      <c r="C61" s="29">
        <v>99</v>
      </c>
      <c r="D61" s="29">
        <v>96</v>
      </c>
      <c r="E61" s="29">
        <v>4926</v>
      </c>
      <c r="F61" s="29">
        <v>4760</v>
      </c>
      <c r="G61" s="29">
        <v>13869</v>
      </c>
      <c r="H61" s="29">
        <v>98.5</v>
      </c>
      <c r="I61" s="29">
        <v>11390</v>
      </c>
      <c r="J61" s="29">
        <v>2479</v>
      </c>
      <c r="K61" s="29">
        <v>76</v>
      </c>
      <c r="L61" s="29">
        <v>382.3</v>
      </c>
      <c r="M61" s="29">
        <v>50455</v>
      </c>
      <c r="N61" s="29">
        <v>35.4</v>
      </c>
      <c r="O61" s="29">
        <v>44946</v>
      </c>
      <c r="P61" s="29">
        <v>5509</v>
      </c>
      <c r="Q61" s="29">
        <v>24.5</v>
      </c>
      <c r="R61" s="29">
        <v>366.5</v>
      </c>
      <c r="S61" s="29">
        <v>3.6</v>
      </c>
    </row>
    <row r="62" spans="1:19" s="27" customFormat="1" x14ac:dyDescent="0.25">
      <c r="A62" s="30" t="s">
        <v>30</v>
      </c>
      <c r="B62" s="28" t="s">
        <v>93</v>
      </c>
      <c r="C62" s="29">
        <v>188</v>
      </c>
      <c r="D62" s="29">
        <v>171</v>
      </c>
      <c r="E62" s="29">
        <v>10952</v>
      </c>
      <c r="F62" s="29">
        <v>9816</v>
      </c>
      <c r="G62" s="29">
        <v>30642</v>
      </c>
      <c r="H62" s="29">
        <v>242.1</v>
      </c>
      <c r="I62" s="29">
        <v>27951</v>
      </c>
      <c r="J62" s="29">
        <v>2691</v>
      </c>
      <c r="K62" s="29">
        <v>232.9</v>
      </c>
      <c r="L62" s="29">
        <v>379.7</v>
      </c>
      <c r="M62" s="29">
        <v>94303</v>
      </c>
      <c r="N62" s="29">
        <v>94.3</v>
      </c>
      <c r="O62" s="29">
        <v>87795</v>
      </c>
      <c r="P62" s="29">
        <v>6508</v>
      </c>
      <c r="Q62" s="29">
        <v>94.9</v>
      </c>
      <c r="R62" s="29">
        <v>86.2</v>
      </c>
      <c r="S62" s="29">
        <v>3.1</v>
      </c>
    </row>
    <row r="63" spans="1:19" s="27" customFormat="1" x14ac:dyDescent="0.25">
      <c r="A63" s="30" t="s">
        <v>32</v>
      </c>
      <c r="B63" s="28" t="s">
        <v>94</v>
      </c>
      <c r="C63" s="29">
        <v>78</v>
      </c>
      <c r="D63" s="29">
        <v>75</v>
      </c>
      <c r="E63" s="29">
        <v>6235</v>
      </c>
      <c r="F63" s="29">
        <v>5680</v>
      </c>
      <c r="G63" s="29">
        <v>20835</v>
      </c>
      <c r="H63" s="29">
        <v>172.4</v>
      </c>
      <c r="I63" s="29">
        <v>18371</v>
      </c>
      <c r="J63" s="29">
        <v>2464</v>
      </c>
      <c r="K63" s="29">
        <v>157.69999999999999</v>
      </c>
      <c r="L63" s="29">
        <v>373.8</v>
      </c>
      <c r="M63" s="29">
        <v>52485</v>
      </c>
      <c r="N63" s="29">
        <v>109.8</v>
      </c>
      <c r="O63" s="29">
        <v>46319</v>
      </c>
      <c r="P63" s="29">
        <v>6166</v>
      </c>
      <c r="Q63" s="29">
        <v>95.7</v>
      </c>
      <c r="R63" s="29">
        <v>358.8</v>
      </c>
      <c r="S63" s="29">
        <v>2.5</v>
      </c>
    </row>
    <row r="64" spans="1:19" s="27" customFormat="1" x14ac:dyDescent="0.25">
      <c r="A64" s="30" t="s">
        <v>34</v>
      </c>
      <c r="B64" s="28" t="s">
        <v>95</v>
      </c>
      <c r="C64" s="29">
        <v>227</v>
      </c>
      <c r="D64" s="29">
        <v>216</v>
      </c>
      <c r="E64" s="29">
        <v>19337</v>
      </c>
      <c r="F64" s="29">
        <v>18386</v>
      </c>
      <c r="G64" s="29">
        <v>77340</v>
      </c>
      <c r="H64" s="29">
        <v>267</v>
      </c>
      <c r="I64" s="29">
        <v>68364</v>
      </c>
      <c r="J64" s="29">
        <v>8976</v>
      </c>
      <c r="K64" s="29">
        <v>254.7</v>
      </c>
      <c r="L64" s="29">
        <v>400.1</v>
      </c>
      <c r="M64" s="29">
        <v>169499</v>
      </c>
      <c r="N64" s="29">
        <v>183.6</v>
      </c>
      <c r="O64" s="29">
        <v>147452</v>
      </c>
      <c r="P64" s="29">
        <v>22047</v>
      </c>
      <c r="Q64" s="29">
        <v>170.3</v>
      </c>
      <c r="R64" s="29">
        <v>321.8</v>
      </c>
      <c r="S64" s="29">
        <v>2.2000000000000002</v>
      </c>
    </row>
    <row r="65" spans="1:19" s="27" customFormat="1" x14ac:dyDescent="0.25">
      <c r="A65" s="30" t="s">
        <v>36</v>
      </c>
      <c r="B65" s="28" t="s">
        <v>96</v>
      </c>
      <c r="C65" s="29">
        <v>386</v>
      </c>
      <c r="D65" s="29">
        <v>362</v>
      </c>
      <c r="E65" s="29">
        <v>44859</v>
      </c>
      <c r="F65" s="29">
        <v>42753</v>
      </c>
      <c r="G65" s="29">
        <v>212670</v>
      </c>
      <c r="H65" s="29">
        <v>368.8</v>
      </c>
      <c r="I65" s="29">
        <v>166267</v>
      </c>
      <c r="J65" s="29">
        <v>46403</v>
      </c>
      <c r="K65" s="29">
        <v>346.1</v>
      </c>
      <c r="L65" s="29">
        <v>473.5</v>
      </c>
      <c r="M65" s="29">
        <v>417008</v>
      </c>
      <c r="N65" s="29">
        <v>255.4</v>
      </c>
      <c r="O65" s="29">
        <v>326002</v>
      </c>
      <c r="P65" s="29">
        <v>91006</v>
      </c>
      <c r="Q65" s="29">
        <v>240.1</v>
      </c>
      <c r="R65" s="29">
        <v>323.39999999999998</v>
      </c>
      <c r="S65" s="29">
        <v>2</v>
      </c>
    </row>
    <row r="66" spans="1:19" s="27" customFormat="1" x14ac:dyDescent="0.25">
      <c r="A66" s="30" t="s">
        <v>38</v>
      </c>
      <c r="B66" s="28" t="s">
        <v>97</v>
      </c>
      <c r="C66" s="29">
        <v>321</v>
      </c>
      <c r="D66" s="29">
        <v>293</v>
      </c>
      <c r="E66" s="29">
        <v>39216</v>
      </c>
      <c r="F66" s="29">
        <v>36915</v>
      </c>
      <c r="G66" s="29">
        <v>159732</v>
      </c>
      <c r="H66" s="29">
        <v>284.7</v>
      </c>
      <c r="I66" s="29">
        <v>121943</v>
      </c>
      <c r="J66" s="29">
        <v>37789</v>
      </c>
      <c r="K66" s="29">
        <v>247.8</v>
      </c>
      <c r="L66" s="29">
        <v>485.8</v>
      </c>
      <c r="M66" s="29">
        <v>274595</v>
      </c>
      <c r="N66" s="29">
        <v>242.5</v>
      </c>
      <c r="O66" s="29">
        <v>207061</v>
      </c>
      <c r="P66" s="29">
        <v>67534</v>
      </c>
      <c r="Q66" s="29">
        <v>206</v>
      </c>
      <c r="R66" s="29">
        <v>439.9</v>
      </c>
      <c r="S66" s="29">
        <v>1.7</v>
      </c>
    </row>
    <row r="67" spans="1:19" s="27" customFormat="1" x14ac:dyDescent="0.25">
      <c r="A67" s="30" t="s">
        <v>40</v>
      </c>
      <c r="B67" s="28" t="s">
        <v>98</v>
      </c>
      <c r="C67" s="29">
        <v>568</v>
      </c>
      <c r="D67" s="29">
        <v>543</v>
      </c>
      <c r="E67" s="29">
        <v>47200</v>
      </c>
      <c r="F67" s="29">
        <v>45061</v>
      </c>
      <c r="G67" s="29">
        <v>191836</v>
      </c>
      <c r="H67" s="29">
        <v>222.9</v>
      </c>
      <c r="I67" s="29">
        <v>165972</v>
      </c>
      <c r="J67" s="29">
        <v>25864</v>
      </c>
      <c r="K67" s="29">
        <v>213.6</v>
      </c>
      <c r="L67" s="29">
        <v>298.3</v>
      </c>
      <c r="M67" s="29">
        <v>428853</v>
      </c>
      <c r="N67" s="29">
        <v>120.7</v>
      </c>
      <c r="O67" s="29">
        <v>373749</v>
      </c>
      <c r="P67" s="29">
        <v>55104</v>
      </c>
      <c r="Q67" s="29">
        <v>113.3</v>
      </c>
      <c r="R67" s="29">
        <v>189.5</v>
      </c>
      <c r="S67" s="29">
        <v>2.2000000000000002</v>
      </c>
    </row>
    <row r="68" spans="1:19" s="27" customFormat="1" ht="33.75" customHeight="1" x14ac:dyDescent="0.3">
      <c r="A68" s="79" t="s">
        <v>44</v>
      </c>
      <c r="B68" s="78"/>
      <c r="C68" s="78"/>
      <c r="D68" s="78"/>
      <c r="E68" s="78"/>
      <c r="F68" s="78"/>
      <c r="G68" s="46"/>
      <c r="H68" s="78"/>
      <c r="I68" s="46"/>
      <c r="J68" s="78"/>
      <c r="K68" s="78"/>
      <c r="L68" s="78"/>
      <c r="M68" s="46"/>
      <c r="N68" s="78"/>
      <c r="O68" s="46"/>
      <c r="P68" s="78"/>
      <c r="Q68" s="78"/>
      <c r="R68" s="78"/>
      <c r="S68" s="78"/>
    </row>
    <row r="69" spans="1:19" s="27" customFormat="1" x14ac:dyDescent="0.25">
      <c r="B69" s="28" t="s">
        <v>87</v>
      </c>
      <c r="C69" s="29">
        <v>4897</v>
      </c>
      <c r="D69" s="29">
        <v>4673</v>
      </c>
      <c r="E69" s="29">
        <v>333799</v>
      </c>
      <c r="F69" s="29">
        <v>316259</v>
      </c>
      <c r="G69" s="29">
        <v>1580936</v>
      </c>
      <c r="H69" s="29">
        <v>429.7</v>
      </c>
      <c r="I69" s="29">
        <v>1302236</v>
      </c>
      <c r="J69" s="29">
        <v>278700</v>
      </c>
      <c r="K69" s="29">
        <v>393.6</v>
      </c>
      <c r="L69" s="29">
        <v>703.9</v>
      </c>
      <c r="M69" s="29">
        <v>3792878</v>
      </c>
      <c r="N69" s="29">
        <v>239.3</v>
      </c>
      <c r="O69" s="29">
        <v>3201543</v>
      </c>
      <c r="P69" s="29">
        <v>591335</v>
      </c>
      <c r="Q69" s="29">
        <v>217.7</v>
      </c>
      <c r="R69" s="29">
        <v>437.5</v>
      </c>
      <c r="S69" s="29">
        <v>2.4</v>
      </c>
    </row>
    <row r="70" spans="1:19" s="27" customFormat="1" ht="13.8" x14ac:dyDescent="0.3">
      <c r="B70" s="28" t="s">
        <v>99</v>
      </c>
      <c r="C70" s="78"/>
      <c r="D70" s="78"/>
      <c r="E70" s="78"/>
      <c r="F70" s="78"/>
      <c r="G70" s="46"/>
      <c r="H70" s="78"/>
      <c r="I70" s="46"/>
      <c r="J70" s="78"/>
      <c r="K70" s="78"/>
      <c r="L70" s="78"/>
      <c r="M70" s="46"/>
      <c r="N70" s="78"/>
      <c r="O70" s="46"/>
      <c r="P70" s="78"/>
      <c r="Q70" s="78"/>
      <c r="R70" s="78"/>
      <c r="S70" s="78"/>
    </row>
    <row r="71" spans="1:19" s="27" customFormat="1" x14ac:dyDescent="0.25">
      <c r="A71" s="30" t="s">
        <v>19</v>
      </c>
      <c r="B71" s="28" t="s">
        <v>88</v>
      </c>
      <c r="C71" s="29">
        <v>430</v>
      </c>
      <c r="D71" s="29">
        <v>386</v>
      </c>
      <c r="E71" s="29">
        <v>20992</v>
      </c>
      <c r="F71" s="29">
        <v>19242</v>
      </c>
      <c r="G71" s="29">
        <v>96954</v>
      </c>
      <c r="H71" s="29">
        <v>603.1</v>
      </c>
      <c r="I71" s="29">
        <v>74756</v>
      </c>
      <c r="J71" s="29">
        <v>22198</v>
      </c>
      <c r="K71" s="29">
        <v>522.6</v>
      </c>
      <c r="L71" s="29">
        <v>1146.4000000000001</v>
      </c>
      <c r="M71" s="29">
        <v>251817</v>
      </c>
      <c r="N71" s="29">
        <v>508.2</v>
      </c>
      <c r="O71" s="29">
        <v>199891</v>
      </c>
      <c r="P71" s="29">
        <v>51926</v>
      </c>
      <c r="Q71" s="29">
        <v>433.5</v>
      </c>
      <c r="R71" s="29">
        <v>1220.3</v>
      </c>
      <c r="S71" s="29">
        <v>2.6</v>
      </c>
    </row>
    <row r="72" spans="1:19" s="27" customFormat="1" x14ac:dyDescent="0.25">
      <c r="A72" s="30" t="s">
        <v>21</v>
      </c>
      <c r="B72" s="28" t="s">
        <v>89</v>
      </c>
      <c r="C72" s="29">
        <v>537</v>
      </c>
      <c r="D72" s="29">
        <v>512</v>
      </c>
      <c r="E72" s="29">
        <v>29717</v>
      </c>
      <c r="F72" s="29">
        <v>28035</v>
      </c>
      <c r="G72" s="29">
        <v>151613</v>
      </c>
      <c r="H72" s="29">
        <v>319.2</v>
      </c>
      <c r="I72" s="29">
        <v>127652</v>
      </c>
      <c r="J72" s="29">
        <v>23961</v>
      </c>
      <c r="K72" s="29">
        <v>285.3</v>
      </c>
      <c r="L72" s="29">
        <v>688.7</v>
      </c>
      <c r="M72" s="29">
        <v>349192</v>
      </c>
      <c r="N72" s="29">
        <v>197.3</v>
      </c>
      <c r="O72" s="29">
        <v>299718</v>
      </c>
      <c r="P72" s="29">
        <v>49474</v>
      </c>
      <c r="Q72" s="29">
        <v>180.8</v>
      </c>
      <c r="R72" s="29">
        <v>361.7</v>
      </c>
      <c r="S72" s="29">
        <v>2.2999999999999998</v>
      </c>
    </row>
    <row r="73" spans="1:19" s="27" customFormat="1" x14ac:dyDescent="0.25">
      <c r="A73" s="30" t="s">
        <v>23</v>
      </c>
      <c r="B73" s="28" t="s">
        <v>90</v>
      </c>
      <c r="C73" s="29">
        <v>560</v>
      </c>
      <c r="D73" s="29">
        <v>543</v>
      </c>
      <c r="E73" s="29">
        <v>27486</v>
      </c>
      <c r="F73" s="29">
        <v>25764</v>
      </c>
      <c r="G73" s="29">
        <v>130219</v>
      </c>
      <c r="H73" s="29">
        <v>390.4</v>
      </c>
      <c r="I73" s="29">
        <v>114629</v>
      </c>
      <c r="J73" s="29">
        <v>15590</v>
      </c>
      <c r="K73" s="29">
        <v>395.1</v>
      </c>
      <c r="L73" s="29">
        <v>358</v>
      </c>
      <c r="M73" s="29">
        <v>314779</v>
      </c>
      <c r="N73" s="29">
        <v>264.5</v>
      </c>
      <c r="O73" s="29">
        <v>281173</v>
      </c>
      <c r="P73" s="29">
        <v>33606</v>
      </c>
      <c r="Q73" s="29">
        <v>287.8</v>
      </c>
      <c r="R73" s="29">
        <v>142.4</v>
      </c>
      <c r="S73" s="29">
        <v>2.4</v>
      </c>
    </row>
    <row r="74" spans="1:19" s="27" customFormat="1" x14ac:dyDescent="0.25">
      <c r="A74" s="30" t="s">
        <v>25</v>
      </c>
      <c r="B74" s="28" t="s">
        <v>91</v>
      </c>
      <c r="C74" s="29">
        <v>692</v>
      </c>
      <c r="D74" s="29">
        <v>671</v>
      </c>
      <c r="E74" s="29">
        <v>39166</v>
      </c>
      <c r="F74" s="29">
        <v>37157</v>
      </c>
      <c r="G74" s="29">
        <v>137235</v>
      </c>
      <c r="H74" s="29">
        <v>321.5</v>
      </c>
      <c r="I74" s="29">
        <v>127160</v>
      </c>
      <c r="J74" s="29">
        <v>10075</v>
      </c>
      <c r="K74" s="29">
        <v>320.10000000000002</v>
      </c>
      <c r="L74" s="29">
        <v>341.1</v>
      </c>
      <c r="M74" s="29">
        <v>493269</v>
      </c>
      <c r="N74" s="29">
        <v>102.8</v>
      </c>
      <c r="O74" s="29">
        <v>465689</v>
      </c>
      <c r="P74" s="29">
        <v>27580</v>
      </c>
      <c r="Q74" s="29">
        <v>101.6</v>
      </c>
      <c r="R74" s="29">
        <v>125.8</v>
      </c>
      <c r="S74" s="29">
        <v>3.6</v>
      </c>
    </row>
    <row r="75" spans="1:19" s="27" customFormat="1" x14ac:dyDescent="0.25">
      <c r="A75" s="30" t="s">
        <v>27</v>
      </c>
      <c r="B75" s="28" t="s">
        <v>92</v>
      </c>
      <c r="C75" s="29">
        <v>813</v>
      </c>
      <c r="D75" s="29">
        <v>790</v>
      </c>
      <c r="E75" s="29">
        <v>43260</v>
      </c>
      <c r="F75" s="29">
        <v>41475</v>
      </c>
      <c r="G75" s="29">
        <v>158903</v>
      </c>
      <c r="H75" s="29">
        <v>698.3</v>
      </c>
      <c r="I75" s="29">
        <v>140708</v>
      </c>
      <c r="J75" s="29">
        <v>18195</v>
      </c>
      <c r="K75" s="29">
        <v>654.70000000000005</v>
      </c>
      <c r="L75" s="29">
        <v>1340.6</v>
      </c>
      <c r="M75" s="29">
        <v>527901</v>
      </c>
      <c r="N75" s="29">
        <v>335.7</v>
      </c>
      <c r="O75" s="29">
        <v>464988</v>
      </c>
      <c r="P75" s="29">
        <v>62913</v>
      </c>
      <c r="Q75" s="29">
        <v>306.89999999999998</v>
      </c>
      <c r="R75" s="29">
        <v>815.4</v>
      </c>
      <c r="S75" s="29">
        <v>3.3</v>
      </c>
    </row>
    <row r="76" spans="1:19" s="27" customFormat="1" x14ac:dyDescent="0.25">
      <c r="A76" s="30" t="s">
        <v>29</v>
      </c>
      <c r="B76" s="28" t="s">
        <v>107</v>
      </c>
      <c r="C76" s="29">
        <v>99</v>
      </c>
      <c r="D76" s="29">
        <v>96</v>
      </c>
      <c r="E76" s="29">
        <v>5019</v>
      </c>
      <c r="F76" s="29">
        <v>4762</v>
      </c>
      <c r="G76" s="29">
        <v>16132</v>
      </c>
      <c r="H76" s="29">
        <v>97.2</v>
      </c>
      <c r="I76" s="29">
        <v>13329</v>
      </c>
      <c r="J76" s="29">
        <v>2803</v>
      </c>
      <c r="K76" s="29">
        <v>72.099999999999994</v>
      </c>
      <c r="L76" s="29">
        <v>545.9</v>
      </c>
      <c r="M76" s="29">
        <v>53752</v>
      </c>
      <c r="N76" s="29">
        <v>59.6</v>
      </c>
      <c r="O76" s="29">
        <v>46773</v>
      </c>
      <c r="P76" s="29">
        <v>6979</v>
      </c>
      <c r="Q76" s="29">
        <v>45.1</v>
      </c>
      <c r="R76" s="29">
        <v>385.7</v>
      </c>
      <c r="S76" s="29">
        <v>3.3</v>
      </c>
    </row>
    <row r="77" spans="1:19" s="27" customFormat="1" x14ac:dyDescent="0.25">
      <c r="A77" s="30" t="s">
        <v>30</v>
      </c>
      <c r="B77" s="28" t="s">
        <v>93</v>
      </c>
      <c r="C77" s="29">
        <v>188</v>
      </c>
      <c r="D77" s="29">
        <v>175</v>
      </c>
      <c r="E77" s="29">
        <v>10904</v>
      </c>
      <c r="F77" s="29">
        <v>9986</v>
      </c>
      <c r="G77" s="29">
        <v>35409</v>
      </c>
      <c r="H77" s="29">
        <v>351.5</v>
      </c>
      <c r="I77" s="29">
        <v>32240</v>
      </c>
      <c r="J77" s="29">
        <v>3169</v>
      </c>
      <c r="K77" s="29">
        <v>341.4</v>
      </c>
      <c r="L77" s="29">
        <v>487.9</v>
      </c>
      <c r="M77" s="29">
        <v>106905</v>
      </c>
      <c r="N77" s="29">
        <v>145.4</v>
      </c>
      <c r="O77" s="29">
        <v>99065</v>
      </c>
      <c r="P77" s="29">
        <v>7840</v>
      </c>
      <c r="Q77" s="29">
        <v>143.5</v>
      </c>
      <c r="R77" s="29">
        <v>172.1</v>
      </c>
      <c r="S77" s="29">
        <v>3</v>
      </c>
    </row>
    <row r="78" spans="1:19" s="27" customFormat="1" x14ac:dyDescent="0.25">
      <c r="A78" s="30" t="s">
        <v>32</v>
      </c>
      <c r="B78" s="28" t="s">
        <v>94</v>
      </c>
      <c r="C78" s="29">
        <v>78</v>
      </c>
      <c r="D78" s="29">
        <v>75</v>
      </c>
      <c r="E78" s="29">
        <v>6239</v>
      </c>
      <c r="F78" s="29">
        <v>5881</v>
      </c>
      <c r="G78" s="29">
        <v>23411</v>
      </c>
      <c r="H78" s="29">
        <v>269.89999999999998</v>
      </c>
      <c r="I78" s="29">
        <v>20632</v>
      </c>
      <c r="J78" s="29">
        <v>2779</v>
      </c>
      <c r="K78" s="29">
        <v>246.3</v>
      </c>
      <c r="L78" s="29">
        <v>649.1</v>
      </c>
      <c r="M78" s="29">
        <v>59302</v>
      </c>
      <c r="N78" s="29">
        <v>180.2</v>
      </c>
      <c r="O78" s="29">
        <v>52851</v>
      </c>
      <c r="P78" s="29">
        <v>6451</v>
      </c>
      <c r="Q78" s="29">
        <v>161.69999999999999</v>
      </c>
      <c r="R78" s="29">
        <v>565.1</v>
      </c>
      <c r="S78" s="29">
        <v>2.5</v>
      </c>
    </row>
    <row r="79" spans="1:19" s="27" customFormat="1" x14ac:dyDescent="0.25">
      <c r="A79" s="30" t="s">
        <v>34</v>
      </c>
      <c r="B79" s="28" t="s">
        <v>95</v>
      </c>
      <c r="C79" s="29">
        <v>225</v>
      </c>
      <c r="D79" s="29">
        <v>217</v>
      </c>
      <c r="E79" s="29">
        <v>19329</v>
      </c>
      <c r="F79" s="29">
        <v>18449</v>
      </c>
      <c r="G79" s="29">
        <v>94360</v>
      </c>
      <c r="H79" s="29">
        <v>441.5</v>
      </c>
      <c r="I79" s="29">
        <v>81551</v>
      </c>
      <c r="J79" s="29">
        <v>12809</v>
      </c>
      <c r="K79" s="29">
        <v>420.3</v>
      </c>
      <c r="L79" s="29">
        <v>630.70000000000005</v>
      </c>
      <c r="M79" s="29">
        <v>209497</v>
      </c>
      <c r="N79" s="29">
        <v>322.7</v>
      </c>
      <c r="O79" s="29">
        <v>179417</v>
      </c>
      <c r="P79" s="29">
        <v>30080</v>
      </c>
      <c r="Q79" s="29">
        <v>311</v>
      </c>
      <c r="R79" s="29">
        <v>409.5</v>
      </c>
      <c r="S79" s="29">
        <v>2.2000000000000002</v>
      </c>
    </row>
    <row r="80" spans="1:19" s="27" customFormat="1" x14ac:dyDescent="0.25">
      <c r="A80" s="30" t="s">
        <v>36</v>
      </c>
      <c r="B80" s="28" t="s">
        <v>96</v>
      </c>
      <c r="C80" s="29">
        <v>386</v>
      </c>
      <c r="D80" s="29">
        <v>361</v>
      </c>
      <c r="E80" s="29">
        <v>45140</v>
      </c>
      <c r="F80" s="29">
        <v>43075</v>
      </c>
      <c r="G80" s="29">
        <v>292431</v>
      </c>
      <c r="H80" s="29">
        <v>635.29999999999995</v>
      </c>
      <c r="I80" s="29">
        <v>216535</v>
      </c>
      <c r="J80" s="29">
        <v>75896</v>
      </c>
      <c r="K80" s="29">
        <v>579.20000000000005</v>
      </c>
      <c r="L80" s="29">
        <v>861.7</v>
      </c>
      <c r="M80" s="29">
        <v>566436</v>
      </c>
      <c r="N80" s="29">
        <v>417.6</v>
      </c>
      <c r="O80" s="29">
        <v>422321</v>
      </c>
      <c r="P80" s="29">
        <v>144115</v>
      </c>
      <c r="Q80" s="29">
        <v>380.6</v>
      </c>
      <c r="R80" s="29">
        <v>568.5</v>
      </c>
      <c r="S80" s="29">
        <v>1.9</v>
      </c>
    </row>
    <row r="81" spans="1:19" s="27" customFormat="1" x14ac:dyDescent="0.25">
      <c r="A81" s="30" t="s">
        <v>38</v>
      </c>
      <c r="B81" s="28" t="s">
        <v>97</v>
      </c>
      <c r="C81" s="29">
        <v>321</v>
      </c>
      <c r="D81" s="29">
        <v>299</v>
      </c>
      <c r="E81" s="29">
        <v>39284</v>
      </c>
      <c r="F81" s="29">
        <v>37104</v>
      </c>
      <c r="G81" s="29">
        <v>207481</v>
      </c>
      <c r="H81" s="29">
        <v>464.3</v>
      </c>
      <c r="I81" s="29">
        <v>151511</v>
      </c>
      <c r="J81" s="29">
        <v>55970</v>
      </c>
      <c r="K81" s="29">
        <v>402.8</v>
      </c>
      <c r="L81" s="29">
        <v>743.8</v>
      </c>
      <c r="M81" s="29">
        <v>366837</v>
      </c>
      <c r="N81" s="29">
        <v>413.8</v>
      </c>
      <c r="O81" s="29">
        <v>266354</v>
      </c>
      <c r="P81" s="29">
        <v>100483</v>
      </c>
      <c r="Q81" s="29">
        <v>358</v>
      </c>
      <c r="R81" s="29">
        <v>659.2</v>
      </c>
      <c r="S81" s="29">
        <v>1.8</v>
      </c>
    </row>
    <row r="82" spans="1:19" s="27" customFormat="1" x14ac:dyDescent="0.25">
      <c r="A82" s="30" t="s">
        <v>40</v>
      </c>
      <c r="B82" s="28" t="s">
        <v>98</v>
      </c>
      <c r="C82" s="29">
        <v>568</v>
      </c>
      <c r="D82" s="29">
        <v>548</v>
      </c>
      <c r="E82" s="29">
        <v>47263</v>
      </c>
      <c r="F82" s="29">
        <v>45329</v>
      </c>
      <c r="G82" s="29">
        <v>236672</v>
      </c>
      <c r="H82" s="29">
        <v>345</v>
      </c>
      <c r="I82" s="29">
        <v>201412</v>
      </c>
      <c r="J82" s="29">
        <v>35260</v>
      </c>
      <c r="K82" s="29">
        <v>320.39999999999998</v>
      </c>
      <c r="L82" s="29">
        <v>568.29999999999995</v>
      </c>
      <c r="M82" s="29">
        <v>492806</v>
      </c>
      <c r="N82" s="29">
        <v>174.8</v>
      </c>
      <c r="O82" s="29">
        <v>422913</v>
      </c>
      <c r="P82" s="29">
        <v>69893</v>
      </c>
      <c r="Q82" s="29">
        <v>159.6</v>
      </c>
      <c r="R82" s="29">
        <v>325.10000000000002</v>
      </c>
      <c r="S82" s="29">
        <v>2.1</v>
      </c>
    </row>
    <row r="83" spans="1:19" s="27" customFormat="1" ht="33.75" customHeight="1" x14ac:dyDescent="0.3">
      <c r="A83" s="79" t="s">
        <v>45</v>
      </c>
      <c r="B83" s="78"/>
      <c r="C83" s="78"/>
      <c r="D83" s="78"/>
      <c r="E83" s="78"/>
      <c r="F83" s="78"/>
      <c r="G83" s="46"/>
      <c r="H83" s="78"/>
      <c r="I83" s="46"/>
      <c r="J83" s="78"/>
      <c r="K83" s="78"/>
      <c r="L83" s="78"/>
      <c r="M83" s="46"/>
      <c r="N83" s="78"/>
      <c r="O83" s="46"/>
      <c r="P83" s="78"/>
      <c r="Q83" s="78"/>
      <c r="R83" s="78"/>
      <c r="S83" s="78"/>
    </row>
    <row r="84" spans="1:19" s="27" customFormat="1" x14ac:dyDescent="0.25">
      <c r="B84" s="28" t="s">
        <v>87</v>
      </c>
      <c r="C84" s="29">
        <v>4910</v>
      </c>
      <c r="D84" s="29">
        <v>4719</v>
      </c>
      <c r="E84" s="29">
        <v>334932</v>
      </c>
      <c r="F84" s="29">
        <v>319570</v>
      </c>
      <c r="G84" s="29">
        <v>2056343</v>
      </c>
      <c r="H84" s="29">
        <v>405</v>
      </c>
      <c r="I84" s="29">
        <v>1693661</v>
      </c>
      <c r="J84" s="29">
        <v>362682</v>
      </c>
      <c r="K84" s="29">
        <v>363.7</v>
      </c>
      <c r="L84" s="29">
        <v>763.4</v>
      </c>
      <c r="M84" s="29">
        <v>4613981</v>
      </c>
      <c r="N84" s="29">
        <v>235.3</v>
      </c>
      <c r="O84" s="29">
        <v>3852506</v>
      </c>
      <c r="P84" s="29">
        <v>761475</v>
      </c>
      <c r="Q84" s="29">
        <v>207.3</v>
      </c>
      <c r="R84" s="29">
        <v>520.9</v>
      </c>
      <c r="S84" s="29">
        <v>2.2000000000000002</v>
      </c>
    </row>
    <row r="85" spans="1:19" s="27" customFormat="1" ht="13.8" x14ac:dyDescent="0.3">
      <c r="B85" s="28" t="s">
        <v>99</v>
      </c>
      <c r="C85" s="78"/>
      <c r="D85" s="78"/>
      <c r="E85" s="78"/>
      <c r="F85" s="78"/>
      <c r="G85" s="46"/>
      <c r="H85" s="78"/>
      <c r="I85" s="46"/>
      <c r="J85" s="78"/>
      <c r="K85" s="78"/>
      <c r="L85" s="78"/>
      <c r="M85" s="46"/>
      <c r="N85" s="78"/>
      <c r="O85" s="46"/>
      <c r="P85" s="78"/>
      <c r="Q85" s="78"/>
      <c r="R85" s="78"/>
      <c r="S85" s="78"/>
    </row>
    <row r="86" spans="1:19" s="27" customFormat="1" x14ac:dyDescent="0.25">
      <c r="A86" s="30" t="s">
        <v>19</v>
      </c>
      <c r="B86" s="28" t="s">
        <v>88</v>
      </c>
      <c r="C86" s="29">
        <v>428</v>
      </c>
      <c r="D86" s="29">
        <v>391</v>
      </c>
      <c r="E86" s="29">
        <v>20992</v>
      </c>
      <c r="F86" s="29">
        <v>19175</v>
      </c>
      <c r="G86" s="29">
        <v>120607</v>
      </c>
      <c r="H86" s="29">
        <v>471.1</v>
      </c>
      <c r="I86" s="29">
        <v>92730</v>
      </c>
      <c r="J86" s="29">
        <v>27877</v>
      </c>
      <c r="K86" s="29">
        <v>386.1</v>
      </c>
      <c r="L86" s="29">
        <v>1266.5</v>
      </c>
      <c r="M86" s="29">
        <v>291941</v>
      </c>
      <c r="N86" s="29">
        <v>394.9</v>
      </c>
      <c r="O86" s="29">
        <v>227170</v>
      </c>
      <c r="P86" s="29">
        <v>64771</v>
      </c>
      <c r="Q86" s="29">
        <v>318.10000000000002</v>
      </c>
      <c r="R86" s="29">
        <v>1290.8</v>
      </c>
      <c r="S86" s="29">
        <v>2.4</v>
      </c>
    </row>
    <row r="87" spans="1:19" s="21" customFormat="1" x14ac:dyDescent="0.25">
      <c r="A87" s="24" t="s">
        <v>21</v>
      </c>
      <c r="B87" s="22" t="s">
        <v>22</v>
      </c>
      <c r="C87" s="26">
        <v>540</v>
      </c>
      <c r="D87" s="26">
        <v>524</v>
      </c>
      <c r="E87" s="26">
        <v>29641</v>
      </c>
      <c r="F87" s="26">
        <v>28583</v>
      </c>
      <c r="G87" s="23">
        <v>204390</v>
      </c>
      <c r="H87" s="23">
        <v>326</v>
      </c>
      <c r="I87" s="23">
        <v>169833</v>
      </c>
      <c r="J87" s="23">
        <v>34557</v>
      </c>
      <c r="K87" s="23">
        <v>290.7</v>
      </c>
      <c r="L87" s="23">
        <v>666.9</v>
      </c>
      <c r="M87" s="23">
        <v>432657</v>
      </c>
      <c r="N87" s="23">
        <v>200.6</v>
      </c>
      <c r="O87" s="23">
        <v>363322</v>
      </c>
      <c r="P87" s="23">
        <v>69335</v>
      </c>
      <c r="Q87" s="23">
        <v>178.8</v>
      </c>
      <c r="R87" s="23">
        <v>409.1</v>
      </c>
      <c r="S87" s="23">
        <v>2.1</v>
      </c>
    </row>
    <row r="88" spans="1:19" s="21" customFormat="1" x14ac:dyDescent="0.25">
      <c r="A88" s="24" t="s">
        <v>23</v>
      </c>
      <c r="B88" s="22" t="s">
        <v>24</v>
      </c>
      <c r="C88" s="26">
        <v>561</v>
      </c>
      <c r="D88" s="26">
        <v>544</v>
      </c>
      <c r="E88" s="26">
        <v>27336</v>
      </c>
      <c r="F88" s="26">
        <v>26271</v>
      </c>
      <c r="G88" s="23">
        <v>173118</v>
      </c>
      <c r="H88" s="23">
        <v>260.7</v>
      </c>
      <c r="I88" s="23">
        <v>154776</v>
      </c>
      <c r="J88" s="23">
        <v>18342</v>
      </c>
      <c r="K88" s="23">
        <v>243.8</v>
      </c>
      <c r="L88" s="23">
        <v>517.4</v>
      </c>
      <c r="M88" s="23">
        <v>410844</v>
      </c>
      <c r="N88" s="23">
        <v>194</v>
      </c>
      <c r="O88" s="23">
        <v>371005</v>
      </c>
      <c r="P88" s="23">
        <v>39839</v>
      </c>
      <c r="Q88" s="23">
        <v>195.5</v>
      </c>
      <c r="R88" s="23">
        <v>180.5</v>
      </c>
      <c r="S88" s="23">
        <v>2.4</v>
      </c>
    </row>
    <row r="89" spans="1:19" s="27" customFormat="1" x14ac:dyDescent="0.25">
      <c r="A89" s="30" t="s">
        <v>25</v>
      </c>
      <c r="B89" s="28" t="s">
        <v>91</v>
      </c>
      <c r="C89" s="29">
        <v>695</v>
      </c>
      <c r="D89" s="29">
        <v>679</v>
      </c>
      <c r="E89" s="29">
        <v>39109</v>
      </c>
      <c r="F89" s="29">
        <v>37365</v>
      </c>
      <c r="G89" s="29">
        <v>187197</v>
      </c>
      <c r="H89" s="29">
        <v>291.7</v>
      </c>
      <c r="I89" s="29">
        <v>172586</v>
      </c>
      <c r="J89" s="29">
        <v>14611</v>
      </c>
      <c r="K89" s="29">
        <v>285.5</v>
      </c>
      <c r="L89" s="29">
        <v>384.9</v>
      </c>
      <c r="M89" s="29">
        <v>605939</v>
      </c>
      <c r="N89" s="29">
        <v>112.3</v>
      </c>
      <c r="O89" s="29">
        <v>566900</v>
      </c>
      <c r="P89" s="29">
        <v>39039</v>
      </c>
      <c r="Q89" s="29">
        <v>107.3</v>
      </c>
      <c r="R89" s="29">
        <v>227.3</v>
      </c>
      <c r="S89" s="29">
        <v>3.2</v>
      </c>
    </row>
    <row r="90" spans="1:19" s="27" customFormat="1" x14ac:dyDescent="0.25">
      <c r="A90" s="30" t="s">
        <v>27</v>
      </c>
      <c r="B90" s="28" t="s">
        <v>92</v>
      </c>
      <c r="C90" s="29">
        <v>814</v>
      </c>
      <c r="D90" s="29">
        <v>797</v>
      </c>
      <c r="E90" s="29">
        <v>43250</v>
      </c>
      <c r="F90" s="29">
        <v>41431</v>
      </c>
      <c r="G90" s="29">
        <v>193302</v>
      </c>
      <c r="H90" s="29">
        <v>431.7</v>
      </c>
      <c r="I90" s="29">
        <v>169466</v>
      </c>
      <c r="J90" s="29">
        <v>23836</v>
      </c>
      <c r="K90" s="29">
        <v>386.1</v>
      </c>
      <c r="L90" s="29">
        <v>1501.9</v>
      </c>
      <c r="M90" s="29">
        <v>576631</v>
      </c>
      <c r="N90" s="29">
        <v>226.6</v>
      </c>
      <c r="O90" s="29">
        <v>498577</v>
      </c>
      <c r="P90" s="29">
        <v>78054</v>
      </c>
      <c r="Q90" s="29">
        <v>194.4</v>
      </c>
      <c r="R90" s="29">
        <v>990</v>
      </c>
      <c r="S90" s="29">
        <v>3</v>
      </c>
    </row>
    <row r="91" spans="1:19" s="27" customFormat="1" x14ac:dyDescent="0.25">
      <c r="A91" s="30" t="s">
        <v>29</v>
      </c>
      <c r="B91" s="28" t="s">
        <v>107</v>
      </c>
      <c r="C91" s="29">
        <v>99</v>
      </c>
      <c r="D91" s="29">
        <v>96</v>
      </c>
      <c r="E91" s="29">
        <v>4928</v>
      </c>
      <c r="F91" s="29">
        <v>4791</v>
      </c>
      <c r="G91" s="29">
        <v>21374</v>
      </c>
      <c r="H91" s="29">
        <v>268.60000000000002</v>
      </c>
      <c r="I91" s="29">
        <v>17877</v>
      </c>
      <c r="J91" s="29">
        <v>3497</v>
      </c>
      <c r="K91" s="29">
        <v>231.4</v>
      </c>
      <c r="L91" s="29">
        <v>765.6</v>
      </c>
      <c r="M91" s="29">
        <v>65702</v>
      </c>
      <c r="N91" s="29">
        <v>87.9</v>
      </c>
      <c r="O91" s="29">
        <v>57278</v>
      </c>
      <c r="P91" s="29">
        <v>8424</v>
      </c>
      <c r="Q91" s="29">
        <v>72.3</v>
      </c>
      <c r="R91" s="29">
        <v>389.2</v>
      </c>
      <c r="S91" s="29">
        <v>3.1</v>
      </c>
    </row>
    <row r="92" spans="1:19" s="27" customFormat="1" x14ac:dyDescent="0.25">
      <c r="A92" s="30" t="s">
        <v>30</v>
      </c>
      <c r="B92" s="28" t="s">
        <v>93</v>
      </c>
      <c r="C92" s="29">
        <v>189</v>
      </c>
      <c r="D92" s="29">
        <v>177</v>
      </c>
      <c r="E92" s="29">
        <v>10944</v>
      </c>
      <c r="F92" s="29">
        <v>10065</v>
      </c>
      <c r="G92" s="29">
        <v>50132</v>
      </c>
      <c r="H92" s="29">
        <v>404.9</v>
      </c>
      <c r="I92" s="29">
        <v>46556</v>
      </c>
      <c r="J92" s="29">
        <v>3576</v>
      </c>
      <c r="K92" s="29">
        <v>409.1</v>
      </c>
      <c r="L92" s="29">
        <v>355</v>
      </c>
      <c r="M92" s="29">
        <v>134430</v>
      </c>
      <c r="N92" s="29">
        <v>191.6</v>
      </c>
      <c r="O92" s="29">
        <v>125460</v>
      </c>
      <c r="P92" s="29">
        <v>8970</v>
      </c>
      <c r="Q92" s="29">
        <v>191.1</v>
      </c>
      <c r="R92" s="29">
        <v>199.2</v>
      </c>
      <c r="S92" s="29">
        <v>2.7</v>
      </c>
    </row>
    <row r="93" spans="1:19" s="27" customFormat="1" x14ac:dyDescent="0.25">
      <c r="A93" s="30" t="s">
        <v>32</v>
      </c>
      <c r="B93" s="28" t="s">
        <v>94</v>
      </c>
      <c r="C93" s="29">
        <v>77</v>
      </c>
      <c r="D93" s="29">
        <v>74</v>
      </c>
      <c r="E93" s="29">
        <v>6228</v>
      </c>
      <c r="F93" s="29">
        <v>5899</v>
      </c>
      <c r="G93" s="29">
        <v>32311</v>
      </c>
      <c r="H93" s="29">
        <v>382</v>
      </c>
      <c r="I93" s="29">
        <v>28079</v>
      </c>
      <c r="J93" s="29">
        <v>4232</v>
      </c>
      <c r="K93" s="29">
        <v>353.1</v>
      </c>
      <c r="L93" s="29">
        <v>736.4</v>
      </c>
      <c r="M93" s="29">
        <v>77715</v>
      </c>
      <c r="N93" s="29">
        <v>254.6</v>
      </c>
      <c r="O93" s="29">
        <v>68446</v>
      </c>
      <c r="P93" s="29">
        <v>9269</v>
      </c>
      <c r="Q93" s="29">
        <v>230</v>
      </c>
      <c r="R93" s="29">
        <v>690.9</v>
      </c>
      <c r="S93" s="29">
        <v>2.4</v>
      </c>
    </row>
    <row r="94" spans="1:19" s="27" customFormat="1" x14ac:dyDescent="0.25">
      <c r="A94" s="30" t="s">
        <v>34</v>
      </c>
      <c r="B94" s="28" t="s">
        <v>95</v>
      </c>
      <c r="C94" s="29">
        <v>225</v>
      </c>
      <c r="D94" s="29">
        <v>217</v>
      </c>
      <c r="E94" s="29">
        <v>19340</v>
      </c>
      <c r="F94" s="29">
        <v>18609</v>
      </c>
      <c r="G94" s="29">
        <v>126073</v>
      </c>
      <c r="H94" s="29">
        <v>418.4</v>
      </c>
      <c r="I94" s="29">
        <v>107952</v>
      </c>
      <c r="J94" s="29">
        <v>18121</v>
      </c>
      <c r="K94" s="29">
        <v>383.3</v>
      </c>
      <c r="L94" s="29">
        <v>813.8</v>
      </c>
      <c r="M94" s="29">
        <v>262352</v>
      </c>
      <c r="N94" s="29">
        <v>320.3</v>
      </c>
      <c r="O94" s="29">
        <v>221559</v>
      </c>
      <c r="P94" s="29">
        <v>40793</v>
      </c>
      <c r="Q94" s="29">
        <v>298.8</v>
      </c>
      <c r="R94" s="29">
        <v>494.5</v>
      </c>
      <c r="S94" s="29">
        <v>2.1</v>
      </c>
    </row>
    <row r="95" spans="1:19" s="27" customFormat="1" x14ac:dyDescent="0.25">
      <c r="A95" s="30" t="s">
        <v>36</v>
      </c>
      <c r="B95" s="28" t="s">
        <v>96</v>
      </c>
      <c r="C95" s="29">
        <v>386</v>
      </c>
      <c r="D95" s="29">
        <v>363</v>
      </c>
      <c r="E95" s="29">
        <v>45164</v>
      </c>
      <c r="F95" s="29">
        <v>43089</v>
      </c>
      <c r="G95" s="29">
        <v>355113</v>
      </c>
      <c r="H95" s="29">
        <v>641.9</v>
      </c>
      <c r="I95" s="29">
        <v>262158</v>
      </c>
      <c r="J95" s="29">
        <v>92955</v>
      </c>
      <c r="K95" s="29">
        <v>588.5</v>
      </c>
      <c r="L95" s="29">
        <v>849.2</v>
      </c>
      <c r="M95" s="29">
        <v>655826</v>
      </c>
      <c r="N95" s="29">
        <v>420.1</v>
      </c>
      <c r="O95" s="29">
        <v>484000</v>
      </c>
      <c r="P95" s="29">
        <v>171826</v>
      </c>
      <c r="Q95" s="29">
        <v>385.6</v>
      </c>
      <c r="R95" s="29">
        <v>550.29999999999995</v>
      </c>
      <c r="S95" s="29">
        <v>1.8</v>
      </c>
    </row>
    <row r="96" spans="1:19" s="27" customFormat="1" x14ac:dyDescent="0.25">
      <c r="A96" s="30" t="s">
        <v>38</v>
      </c>
      <c r="B96" s="28" t="s">
        <v>97</v>
      </c>
      <c r="C96" s="29">
        <v>324</v>
      </c>
      <c r="D96" s="29">
        <v>304</v>
      </c>
      <c r="E96" s="29">
        <v>40429</v>
      </c>
      <c r="F96" s="29">
        <v>38729</v>
      </c>
      <c r="G96" s="29">
        <v>295944</v>
      </c>
      <c r="H96" s="29">
        <v>516.4</v>
      </c>
      <c r="I96" s="29">
        <v>215336</v>
      </c>
      <c r="J96" s="29">
        <v>80608</v>
      </c>
      <c r="K96" s="29">
        <v>440.4</v>
      </c>
      <c r="L96" s="29">
        <v>888.1</v>
      </c>
      <c r="M96" s="29">
        <v>511248</v>
      </c>
      <c r="N96" s="29">
        <v>500.6</v>
      </c>
      <c r="O96" s="29">
        <v>359761</v>
      </c>
      <c r="P96" s="29">
        <v>151487</v>
      </c>
      <c r="Q96" s="29">
        <v>413.9</v>
      </c>
      <c r="R96" s="29">
        <v>901.8</v>
      </c>
      <c r="S96" s="29">
        <v>1.7</v>
      </c>
    </row>
    <row r="97" spans="1:19" s="27" customFormat="1" x14ac:dyDescent="0.25">
      <c r="A97" s="30" t="s">
        <v>40</v>
      </c>
      <c r="B97" s="28" t="s">
        <v>98</v>
      </c>
      <c r="C97" s="29">
        <v>572</v>
      </c>
      <c r="D97" s="29">
        <v>553</v>
      </c>
      <c r="E97" s="29">
        <v>47571</v>
      </c>
      <c r="F97" s="29">
        <v>45571</v>
      </c>
      <c r="G97" s="29">
        <v>296391</v>
      </c>
      <c r="H97" s="29">
        <v>367.6</v>
      </c>
      <c r="I97" s="29">
        <v>256065</v>
      </c>
      <c r="J97" s="29">
        <v>40326</v>
      </c>
      <c r="K97" s="29">
        <v>349</v>
      </c>
      <c r="L97" s="29">
        <v>534.5</v>
      </c>
      <c r="M97" s="29">
        <v>587540</v>
      </c>
      <c r="N97" s="29">
        <v>201.4</v>
      </c>
      <c r="O97" s="29">
        <v>508140</v>
      </c>
      <c r="P97" s="29">
        <v>79400</v>
      </c>
      <c r="Q97" s="29">
        <v>185.2</v>
      </c>
      <c r="R97" s="29">
        <v>373.2</v>
      </c>
      <c r="S97" s="29">
        <v>2</v>
      </c>
    </row>
    <row r="98" spans="1:19" s="27" customFormat="1" ht="33.75" customHeight="1" x14ac:dyDescent="0.3">
      <c r="A98" s="79" t="s">
        <v>46</v>
      </c>
      <c r="B98" s="78"/>
      <c r="C98" s="78"/>
      <c r="D98" s="78"/>
      <c r="E98" s="78"/>
      <c r="F98" s="78"/>
      <c r="G98" s="46"/>
      <c r="H98" s="78"/>
      <c r="I98" s="46"/>
      <c r="J98" s="78"/>
      <c r="K98" s="78"/>
      <c r="L98" s="78"/>
      <c r="M98" s="46"/>
      <c r="N98" s="78"/>
      <c r="O98" s="46"/>
      <c r="P98" s="78"/>
      <c r="Q98" s="78"/>
      <c r="R98" s="78"/>
      <c r="S98" s="78"/>
    </row>
    <row r="99" spans="1:19" s="27" customFormat="1" x14ac:dyDescent="0.25">
      <c r="B99" s="28" t="s">
        <v>87</v>
      </c>
      <c r="C99" s="29">
        <v>4900</v>
      </c>
      <c r="D99" s="29">
        <v>4730</v>
      </c>
      <c r="E99" s="29">
        <v>335964</v>
      </c>
      <c r="F99" s="29">
        <v>322092</v>
      </c>
      <c r="G99" s="29">
        <v>2079520</v>
      </c>
      <c r="H99" s="29">
        <v>141.69999999999999</v>
      </c>
      <c r="I99" s="29">
        <v>1718226</v>
      </c>
      <c r="J99" s="29">
        <v>361294</v>
      </c>
      <c r="K99" s="29">
        <v>121.2</v>
      </c>
      <c r="L99" s="29">
        <v>331.9</v>
      </c>
      <c r="M99" s="29">
        <v>4709837</v>
      </c>
      <c r="N99" s="29">
        <v>97.8</v>
      </c>
      <c r="O99" s="29">
        <v>3951165</v>
      </c>
      <c r="P99" s="29">
        <v>758672</v>
      </c>
      <c r="Q99" s="29">
        <v>81.400000000000006</v>
      </c>
      <c r="R99" s="29">
        <v>272.3</v>
      </c>
      <c r="S99" s="29">
        <v>2.2999999999999998</v>
      </c>
    </row>
    <row r="100" spans="1:19" s="27" customFormat="1" ht="13.8" x14ac:dyDescent="0.3">
      <c r="B100" s="28" t="s">
        <v>99</v>
      </c>
      <c r="C100" s="78"/>
      <c r="D100" s="78"/>
      <c r="E100" s="78"/>
      <c r="F100" s="78"/>
      <c r="G100" s="46"/>
      <c r="H100" s="78"/>
      <c r="I100" s="46"/>
      <c r="J100" s="78"/>
      <c r="K100" s="78"/>
      <c r="L100" s="78"/>
      <c r="M100" s="46"/>
      <c r="N100" s="78"/>
      <c r="O100" s="46"/>
      <c r="P100" s="78"/>
      <c r="Q100" s="78"/>
      <c r="R100" s="78"/>
      <c r="S100" s="78"/>
    </row>
    <row r="101" spans="1:19" s="27" customFormat="1" x14ac:dyDescent="0.25">
      <c r="A101" s="30" t="s">
        <v>19</v>
      </c>
      <c r="B101" s="28" t="s">
        <v>88</v>
      </c>
      <c r="C101" s="29">
        <v>427</v>
      </c>
      <c r="D101" s="29">
        <v>394</v>
      </c>
      <c r="E101" s="29">
        <v>21050</v>
      </c>
      <c r="F101" s="29">
        <v>19587</v>
      </c>
      <c r="G101" s="29">
        <v>124490</v>
      </c>
      <c r="H101" s="29">
        <v>118.7</v>
      </c>
      <c r="I101" s="29">
        <v>96074</v>
      </c>
      <c r="J101" s="29">
        <v>28416</v>
      </c>
      <c r="K101" s="29">
        <v>90.4</v>
      </c>
      <c r="L101" s="29">
        <v>339.5</v>
      </c>
      <c r="M101" s="29">
        <v>309492</v>
      </c>
      <c r="N101" s="29">
        <v>99.5</v>
      </c>
      <c r="O101" s="29">
        <v>249196</v>
      </c>
      <c r="P101" s="29">
        <v>60296</v>
      </c>
      <c r="Q101" s="29">
        <v>79</v>
      </c>
      <c r="R101" s="29">
        <v>279.3</v>
      </c>
      <c r="S101" s="29">
        <v>2.5</v>
      </c>
    </row>
    <row r="102" spans="1:19" s="27" customFormat="1" x14ac:dyDescent="0.25">
      <c r="A102" s="30" t="s">
        <v>21</v>
      </c>
      <c r="B102" s="28" t="s">
        <v>89</v>
      </c>
      <c r="C102" s="29">
        <v>538</v>
      </c>
      <c r="D102" s="29">
        <v>526</v>
      </c>
      <c r="E102" s="29">
        <v>29611</v>
      </c>
      <c r="F102" s="29">
        <v>28723</v>
      </c>
      <c r="G102" s="29">
        <v>204773</v>
      </c>
      <c r="H102" s="29">
        <v>117.2</v>
      </c>
      <c r="I102" s="29">
        <v>171930</v>
      </c>
      <c r="J102" s="29">
        <v>32843</v>
      </c>
      <c r="K102" s="29">
        <v>101.6</v>
      </c>
      <c r="L102" s="29">
        <v>264.39999999999998</v>
      </c>
      <c r="M102" s="29">
        <v>437336</v>
      </c>
      <c r="N102" s="29">
        <v>85.7</v>
      </c>
      <c r="O102" s="29">
        <v>370162</v>
      </c>
      <c r="P102" s="29">
        <v>67174</v>
      </c>
      <c r="Q102" s="29">
        <v>73.400000000000006</v>
      </c>
      <c r="R102" s="29">
        <v>205</v>
      </c>
      <c r="S102" s="29">
        <v>2.1</v>
      </c>
    </row>
    <row r="103" spans="1:19" s="27" customFormat="1" x14ac:dyDescent="0.25">
      <c r="A103" s="30" t="s">
        <v>23</v>
      </c>
      <c r="B103" s="28" t="s">
        <v>90</v>
      </c>
      <c r="C103" s="29">
        <v>560</v>
      </c>
      <c r="D103" s="29">
        <v>544</v>
      </c>
      <c r="E103" s="29">
        <v>27371</v>
      </c>
      <c r="F103" s="29">
        <v>26313</v>
      </c>
      <c r="G103" s="29">
        <v>173977</v>
      </c>
      <c r="H103" s="29">
        <v>64.7</v>
      </c>
      <c r="I103" s="29">
        <v>154534</v>
      </c>
      <c r="J103" s="29">
        <v>19443</v>
      </c>
      <c r="K103" s="29">
        <v>56.4</v>
      </c>
      <c r="L103" s="29">
        <v>186.6</v>
      </c>
      <c r="M103" s="29">
        <v>395215</v>
      </c>
      <c r="N103" s="29">
        <v>48.1</v>
      </c>
      <c r="O103" s="29">
        <v>352987</v>
      </c>
      <c r="P103" s="29">
        <v>42228</v>
      </c>
      <c r="Q103" s="29">
        <v>43.6</v>
      </c>
      <c r="R103" s="29">
        <v>100.9</v>
      </c>
      <c r="S103" s="29">
        <v>2.2999999999999998</v>
      </c>
    </row>
    <row r="104" spans="1:19" s="27" customFormat="1" x14ac:dyDescent="0.25">
      <c r="A104" s="30" t="s">
        <v>25</v>
      </c>
      <c r="B104" s="28" t="s">
        <v>91</v>
      </c>
      <c r="C104" s="29">
        <v>694</v>
      </c>
      <c r="D104" s="29">
        <v>682</v>
      </c>
      <c r="E104" s="29">
        <v>38952</v>
      </c>
      <c r="F104" s="29">
        <v>37493</v>
      </c>
      <c r="G104" s="29">
        <v>197277</v>
      </c>
      <c r="H104" s="29">
        <v>93.8</v>
      </c>
      <c r="I104" s="29">
        <v>180693</v>
      </c>
      <c r="J104" s="29">
        <v>16584</v>
      </c>
      <c r="K104" s="29">
        <v>88.2</v>
      </c>
      <c r="L104" s="29">
        <v>186.2</v>
      </c>
      <c r="M104" s="29">
        <v>631501</v>
      </c>
      <c r="N104" s="29">
        <v>52.8</v>
      </c>
      <c r="O104" s="29">
        <v>588211</v>
      </c>
      <c r="P104" s="29">
        <v>43290</v>
      </c>
      <c r="Q104" s="29">
        <v>49.1</v>
      </c>
      <c r="R104" s="29">
        <v>129.69999999999999</v>
      </c>
      <c r="S104" s="29">
        <v>3.2</v>
      </c>
    </row>
    <row r="105" spans="1:19" s="27" customFormat="1" x14ac:dyDescent="0.25">
      <c r="A105" s="30" t="s">
        <v>27</v>
      </c>
      <c r="B105" s="28" t="s">
        <v>92</v>
      </c>
      <c r="C105" s="29">
        <v>810</v>
      </c>
      <c r="D105" s="29">
        <v>793</v>
      </c>
      <c r="E105" s="29">
        <v>42956</v>
      </c>
      <c r="F105" s="29">
        <v>41448</v>
      </c>
      <c r="G105" s="29">
        <v>191134</v>
      </c>
      <c r="H105" s="29">
        <v>75.900000000000006</v>
      </c>
      <c r="I105" s="29">
        <v>170833</v>
      </c>
      <c r="J105" s="29">
        <v>20301</v>
      </c>
      <c r="K105" s="29">
        <v>64.400000000000006</v>
      </c>
      <c r="L105" s="29">
        <v>326.89999999999998</v>
      </c>
      <c r="M105" s="29">
        <v>596135</v>
      </c>
      <c r="N105" s="29">
        <v>50.4</v>
      </c>
      <c r="O105" s="29">
        <v>531517</v>
      </c>
      <c r="P105" s="29">
        <v>64618</v>
      </c>
      <c r="Q105" s="29">
        <v>39.700000000000003</v>
      </c>
      <c r="R105" s="29">
        <v>306.5</v>
      </c>
      <c r="S105" s="29">
        <v>3.1</v>
      </c>
    </row>
    <row r="106" spans="1:19" s="27" customFormat="1" x14ac:dyDescent="0.25">
      <c r="A106" s="30" t="s">
        <v>29</v>
      </c>
      <c r="B106" s="28" t="s">
        <v>107</v>
      </c>
      <c r="C106" s="29">
        <v>98</v>
      </c>
      <c r="D106" s="29">
        <v>96</v>
      </c>
      <c r="E106" s="29">
        <v>4918</v>
      </c>
      <c r="F106" s="29">
        <v>4779</v>
      </c>
      <c r="G106" s="29">
        <v>20481</v>
      </c>
      <c r="H106" s="29">
        <v>124.4</v>
      </c>
      <c r="I106" s="29">
        <v>16779</v>
      </c>
      <c r="J106" s="29">
        <v>3702</v>
      </c>
      <c r="K106" s="29">
        <v>101.5</v>
      </c>
      <c r="L106" s="29">
        <v>361.6</v>
      </c>
      <c r="M106" s="29">
        <v>65405</v>
      </c>
      <c r="N106" s="29">
        <v>44.6</v>
      </c>
      <c r="O106" s="29">
        <v>56031</v>
      </c>
      <c r="P106" s="29">
        <v>9374</v>
      </c>
      <c r="Q106" s="29">
        <v>30.9</v>
      </c>
      <c r="R106" s="29">
        <v>288.2</v>
      </c>
      <c r="S106" s="29">
        <v>3.2</v>
      </c>
    </row>
    <row r="107" spans="1:19" s="27" customFormat="1" x14ac:dyDescent="0.25">
      <c r="A107" s="30" t="s">
        <v>30</v>
      </c>
      <c r="B107" s="28" t="s">
        <v>93</v>
      </c>
      <c r="C107" s="29">
        <v>189</v>
      </c>
      <c r="D107" s="29">
        <v>178</v>
      </c>
      <c r="E107" s="29">
        <v>10946</v>
      </c>
      <c r="F107" s="29">
        <v>10144</v>
      </c>
      <c r="G107" s="29">
        <v>50570</v>
      </c>
      <c r="H107" s="29">
        <v>142.30000000000001</v>
      </c>
      <c r="I107" s="29">
        <v>45923</v>
      </c>
      <c r="J107" s="29">
        <v>4647</v>
      </c>
      <c r="K107" s="29">
        <v>134.1</v>
      </c>
      <c r="L107" s="29">
        <v>271.5</v>
      </c>
      <c r="M107" s="29">
        <v>136739</v>
      </c>
      <c r="N107" s="29">
        <v>90.1</v>
      </c>
      <c r="O107" s="29">
        <v>125633</v>
      </c>
      <c r="P107" s="29">
        <v>11106</v>
      </c>
      <c r="Q107" s="29">
        <v>83.6</v>
      </c>
      <c r="R107" s="29">
        <v>216.5</v>
      </c>
      <c r="S107" s="29">
        <v>2.7</v>
      </c>
    </row>
    <row r="108" spans="1:19" s="27" customFormat="1" x14ac:dyDescent="0.25">
      <c r="A108" s="30" t="s">
        <v>32</v>
      </c>
      <c r="B108" s="28" t="s">
        <v>94</v>
      </c>
      <c r="C108" s="29">
        <v>76</v>
      </c>
      <c r="D108" s="29">
        <v>74</v>
      </c>
      <c r="E108" s="29">
        <v>6197</v>
      </c>
      <c r="F108" s="29">
        <v>5841</v>
      </c>
      <c r="G108" s="29">
        <v>31587</v>
      </c>
      <c r="H108" s="29">
        <v>199.6</v>
      </c>
      <c r="I108" s="29">
        <v>26707</v>
      </c>
      <c r="J108" s="29">
        <v>4880</v>
      </c>
      <c r="K108" s="29">
        <v>174.7</v>
      </c>
      <c r="L108" s="29">
        <v>495.8</v>
      </c>
      <c r="M108" s="29">
        <v>74563</v>
      </c>
      <c r="N108" s="29">
        <v>159.6</v>
      </c>
      <c r="O108" s="29">
        <v>64128</v>
      </c>
      <c r="P108" s="29">
        <v>10435</v>
      </c>
      <c r="Q108" s="29">
        <v>137.19999999999999</v>
      </c>
      <c r="R108" s="29">
        <v>517.5</v>
      </c>
      <c r="S108" s="29">
        <v>2.4</v>
      </c>
    </row>
    <row r="109" spans="1:19" s="27" customFormat="1" x14ac:dyDescent="0.25">
      <c r="A109" s="30" t="s">
        <v>34</v>
      </c>
      <c r="B109" s="28" t="s">
        <v>95</v>
      </c>
      <c r="C109" s="29">
        <v>225</v>
      </c>
      <c r="D109" s="29">
        <v>218</v>
      </c>
      <c r="E109" s="29">
        <v>19224</v>
      </c>
      <c r="F109" s="29">
        <v>18493</v>
      </c>
      <c r="G109" s="29">
        <v>130867</v>
      </c>
      <c r="H109" s="29">
        <v>175.6</v>
      </c>
      <c r="I109" s="29">
        <v>109869</v>
      </c>
      <c r="J109" s="29">
        <v>20998</v>
      </c>
      <c r="K109" s="29">
        <v>153.5</v>
      </c>
      <c r="L109" s="29">
        <v>406</v>
      </c>
      <c r="M109" s="29">
        <v>278045</v>
      </c>
      <c r="N109" s="29">
        <v>170.5</v>
      </c>
      <c r="O109" s="29">
        <v>225239</v>
      </c>
      <c r="P109" s="29">
        <v>52806</v>
      </c>
      <c r="Q109" s="29">
        <v>144.6</v>
      </c>
      <c r="R109" s="29">
        <v>393.8</v>
      </c>
      <c r="S109" s="29">
        <v>2.1</v>
      </c>
    </row>
    <row r="110" spans="1:19" s="27" customFormat="1" x14ac:dyDescent="0.25">
      <c r="A110" s="30" t="s">
        <v>36</v>
      </c>
      <c r="B110" s="28" t="s">
        <v>96</v>
      </c>
      <c r="C110" s="29">
        <v>386</v>
      </c>
      <c r="D110" s="29">
        <v>365</v>
      </c>
      <c r="E110" s="29">
        <v>45145</v>
      </c>
      <c r="F110" s="29">
        <v>43104</v>
      </c>
      <c r="G110" s="29">
        <v>363868</v>
      </c>
      <c r="H110" s="29">
        <v>242.6</v>
      </c>
      <c r="I110" s="29">
        <v>268387</v>
      </c>
      <c r="J110" s="29">
        <v>95481</v>
      </c>
      <c r="K110" s="29">
        <v>203.7</v>
      </c>
      <c r="L110" s="29">
        <v>435.6</v>
      </c>
      <c r="M110" s="29">
        <v>676829</v>
      </c>
      <c r="N110" s="29">
        <v>200</v>
      </c>
      <c r="O110" s="29">
        <v>500915</v>
      </c>
      <c r="P110" s="29">
        <v>175914</v>
      </c>
      <c r="Q110" s="29">
        <v>168.3</v>
      </c>
      <c r="R110" s="29">
        <v>352</v>
      </c>
      <c r="S110" s="29">
        <v>1.9</v>
      </c>
    </row>
    <row r="111" spans="1:19" s="27" customFormat="1" x14ac:dyDescent="0.25">
      <c r="A111" s="30" t="s">
        <v>38</v>
      </c>
      <c r="B111" s="28" t="s">
        <v>97</v>
      </c>
      <c r="C111" s="29">
        <v>325</v>
      </c>
      <c r="D111" s="29">
        <v>305</v>
      </c>
      <c r="E111" s="29">
        <v>41694</v>
      </c>
      <c r="F111" s="29">
        <v>40015</v>
      </c>
      <c r="G111" s="29">
        <v>297011</v>
      </c>
      <c r="H111" s="29">
        <v>260.2</v>
      </c>
      <c r="I111" s="29">
        <v>223310</v>
      </c>
      <c r="J111" s="29">
        <v>73701</v>
      </c>
      <c r="K111" s="29">
        <v>226.1</v>
      </c>
      <c r="L111" s="29">
        <v>427.6</v>
      </c>
      <c r="M111" s="29">
        <v>521564</v>
      </c>
      <c r="N111" s="29">
        <v>266.8</v>
      </c>
      <c r="O111" s="29">
        <v>379088</v>
      </c>
      <c r="P111" s="29">
        <v>142476</v>
      </c>
      <c r="Q111" s="29">
        <v>223.5</v>
      </c>
      <c r="R111" s="29">
        <v>469.1</v>
      </c>
      <c r="S111" s="29">
        <v>1.8</v>
      </c>
    </row>
    <row r="112" spans="1:19" s="27" customFormat="1" x14ac:dyDescent="0.25">
      <c r="A112" s="30" t="s">
        <v>40</v>
      </c>
      <c r="B112" s="28" t="s">
        <v>98</v>
      </c>
      <c r="C112" s="29">
        <v>572</v>
      </c>
      <c r="D112" s="29">
        <v>556</v>
      </c>
      <c r="E112" s="29">
        <v>47900</v>
      </c>
      <c r="F112" s="29">
        <v>46181</v>
      </c>
      <c r="G112" s="29">
        <v>293667</v>
      </c>
      <c r="H112" s="29">
        <v>152.19999999999999</v>
      </c>
      <c r="I112" s="29">
        <v>253315</v>
      </c>
      <c r="J112" s="29">
        <v>40352</v>
      </c>
      <c r="K112" s="29">
        <v>142.6</v>
      </c>
      <c r="L112" s="29">
        <v>235.8</v>
      </c>
      <c r="M112" s="29">
        <v>587115</v>
      </c>
      <c r="N112" s="29">
        <v>97</v>
      </c>
      <c r="O112" s="29">
        <v>508065</v>
      </c>
      <c r="P112" s="29">
        <v>79050</v>
      </c>
      <c r="Q112" s="29">
        <v>88.1</v>
      </c>
      <c r="R112" s="29">
        <v>183.9</v>
      </c>
      <c r="S112" s="29">
        <v>2</v>
      </c>
    </row>
    <row r="113" spans="1:19" s="27" customFormat="1" ht="33.75" customHeight="1" x14ac:dyDescent="0.3">
      <c r="A113" s="79" t="s">
        <v>47</v>
      </c>
      <c r="B113" s="78"/>
      <c r="C113" s="78"/>
      <c r="D113" s="78"/>
      <c r="E113" s="78"/>
      <c r="F113" s="78"/>
      <c r="G113" s="46"/>
      <c r="H113" s="78"/>
      <c r="I113" s="46"/>
      <c r="J113" s="78"/>
      <c r="K113" s="78"/>
      <c r="L113" s="78"/>
      <c r="M113" s="46"/>
      <c r="N113" s="78"/>
      <c r="O113" s="46"/>
      <c r="P113" s="78"/>
      <c r="Q113" s="78"/>
      <c r="R113" s="78"/>
      <c r="S113" s="78"/>
    </row>
    <row r="114" spans="1:19" s="27" customFormat="1" x14ac:dyDescent="0.25">
      <c r="B114" s="28" t="s">
        <v>87</v>
      </c>
      <c r="C114" s="29">
        <v>4892</v>
      </c>
      <c r="D114" s="29">
        <v>4734</v>
      </c>
      <c r="E114" s="29">
        <v>336677</v>
      </c>
      <c r="F114" s="29">
        <v>322506</v>
      </c>
      <c r="G114" s="29">
        <v>1923935</v>
      </c>
      <c r="H114" s="29">
        <v>50.5</v>
      </c>
      <c r="I114" s="29">
        <v>1522332</v>
      </c>
      <c r="J114" s="29">
        <v>401603</v>
      </c>
      <c r="K114" s="29">
        <v>37.9</v>
      </c>
      <c r="L114" s="29">
        <v>130.69999999999999</v>
      </c>
      <c r="M114" s="29">
        <v>4638438</v>
      </c>
      <c r="N114" s="29">
        <v>34.5</v>
      </c>
      <c r="O114" s="29">
        <v>3762836</v>
      </c>
      <c r="P114" s="29">
        <v>875602</v>
      </c>
      <c r="Q114" s="29">
        <v>24.5</v>
      </c>
      <c r="R114" s="29">
        <v>105.5</v>
      </c>
      <c r="S114" s="29">
        <v>2.4</v>
      </c>
    </row>
    <row r="115" spans="1:19" s="27" customFormat="1" ht="13.8" x14ac:dyDescent="0.3">
      <c r="B115" s="28" t="s">
        <v>99</v>
      </c>
      <c r="C115" s="78"/>
      <c r="D115" s="78"/>
      <c r="E115" s="78"/>
      <c r="F115" s="78"/>
      <c r="G115" s="46"/>
      <c r="H115" s="78"/>
      <c r="I115" s="46"/>
      <c r="J115" s="78"/>
      <c r="K115" s="78"/>
      <c r="L115" s="78"/>
      <c r="M115" s="46"/>
      <c r="N115" s="78"/>
      <c r="O115" s="46"/>
      <c r="P115" s="78"/>
      <c r="Q115" s="78"/>
      <c r="R115" s="78"/>
      <c r="S115" s="78"/>
    </row>
    <row r="116" spans="1:19" s="27" customFormat="1" x14ac:dyDescent="0.25">
      <c r="A116" s="30" t="s">
        <v>19</v>
      </c>
      <c r="B116" s="28" t="s">
        <v>88</v>
      </c>
      <c r="C116" s="29">
        <v>426</v>
      </c>
      <c r="D116" s="29">
        <v>400</v>
      </c>
      <c r="E116" s="29">
        <v>21046</v>
      </c>
      <c r="F116" s="29">
        <v>19821</v>
      </c>
      <c r="G116" s="29">
        <v>125074</v>
      </c>
      <c r="H116" s="29">
        <v>57.3</v>
      </c>
      <c r="I116" s="29">
        <v>88357</v>
      </c>
      <c r="J116" s="29">
        <v>36717</v>
      </c>
      <c r="K116" s="29">
        <v>40.9</v>
      </c>
      <c r="L116" s="29">
        <v>118.5</v>
      </c>
      <c r="M116" s="29">
        <v>326949</v>
      </c>
      <c r="N116" s="29">
        <v>47.7</v>
      </c>
      <c r="O116" s="29">
        <v>236483</v>
      </c>
      <c r="P116" s="29">
        <v>90466</v>
      </c>
      <c r="Q116" s="29">
        <v>35.700000000000003</v>
      </c>
      <c r="R116" s="29">
        <v>92</v>
      </c>
      <c r="S116" s="29">
        <v>2.6</v>
      </c>
    </row>
    <row r="117" spans="1:19" s="27" customFormat="1" x14ac:dyDescent="0.25">
      <c r="A117" s="30" t="s">
        <v>21</v>
      </c>
      <c r="B117" s="28" t="s">
        <v>89</v>
      </c>
      <c r="C117" s="29">
        <v>539</v>
      </c>
      <c r="D117" s="29">
        <v>525</v>
      </c>
      <c r="E117" s="29">
        <v>29815</v>
      </c>
      <c r="F117" s="29">
        <v>28949</v>
      </c>
      <c r="G117" s="29">
        <v>191072</v>
      </c>
      <c r="H117" s="29">
        <v>47</v>
      </c>
      <c r="I117" s="29">
        <v>157035</v>
      </c>
      <c r="J117" s="29">
        <v>34037</v>
      </c>
      <c r="K117" s="29">
        <v>39.1</v>
      </c>
      <c r="L117" s="29">
        <v>99.2</v>
      </c>
      <c r="M117" s="29">
        <v>440902</v>
      </c>
      <c r="N117" s="29">
        <v>34.4</v>
      </c>
      <c r="O117" s="29">
        <v>369037</v>
      </c>
      <c r="P117" s="29">
        <v>71865</v>
      </c>
      <c r="Q117" s="29">
        <v>26.8</v>
      </c>
      <c r="R117" s="29">
        <v>94.2</v>
      </c>
      <c r="S117" s="29">
        <v>2.2999999999999998</v>
      </c>
    </row>
    <row r="118" spans="1:19" s="27" customFormat="1" x14ac:dyDescent="0.25">
      <c r="A118" s="30" t="s">
        <v>23</v>
      </c>
      <c r="B118" s="28" t="s">
        <v>90</v>
      </c>
      <c r="C118" s="29">
        <v>560</v>
      </c>
      <c r="D118" s="29">
        <v>546</v>
      </c>
      <c r="E118" s="29">
        <v>27618</v>
      </c>
      <c r="F118" s="29">
        <v>26737</v>
      </c>
      <c r="G118" s="29">
        <v>171959</v>
      </c>
      <c r="H118" s="29">
        <v>29.8</v>
      </c>
      <c r="I118" s="29">
        <v>145802</v>
      </c>
      <c r="J118" s="29">
        <v>26157</v>
      </c>
      <c r="K118" s="29">
        <v>21.1</v>
      </c>
      <c r="L118" s="29">
        <v>117.6</v>
      </c>
      <c r="M118" s="29">
        <v>419647</v>
      </c>
      <c r="N118" s="29">
        <v>27</v>
      </c>
      <c r="O118" s="29">
        <v>364010</v>
      </c>
      <c r="P118" s="29">
        <v>55637</v>
      </c>
      <c r="Q118" s="29">
        <v>22.2</v>
      </c>
      <c r="R118" s="29">
        <v>71</v>
      </c>
      <c r="S118" s="29">
        <v>2.4</v>
      </c>
    </row>
    <row r="119" spans="1:19" s="27" customFormat="1" x14ac:dyDescent="0.25">
      <c r="A119" s="30" t="s">
        <v>25</v>
      </c>
      <c r="B119" s="28" t="s">
        <v>91</v>
      </c>
      <c r="C119" s="29">
        <v>693</v>
      </c>
      <c r="D119" s="29">
        <v>682</v>
      </c>
      <c r="E119" s="29">
        <v>38937</v>
      </c>
      <c r="F119" s="29">
        <v>37326</v>
      </c>
      <c r="G119" s="29">
        <v>181843</v>
      </c>
      <c r="H119" s="29">
        <v>22.8</v>
      </c>
      <c r="I119" s="29">
        <v>163042</v>
      </c>
      <c r="J119" s="29">
        <v>18801</v>
      </c>
      <c r="K119" s="29">
        <v>19.3</v>
      </c>
      <c r="L119" s="29">
        <v>65.099999999999994</v>
      </c>
      <c r="M119" s="29">
        <v>637574</v>
      </c>
      <c r="N119" s="29">
        <v>13</v>
      </c>
      <c r="O119" s="29">
        <v>587811</v>
      </c>
      <c r="P119" s="29">
        <v>49763</v>
      </c>
      <c r="Q119" s="29">
        <v>10.7</v>
      </c>
      <c r="R119" s="29">
        <v>49.6</v>
      </c>
      <c r="S119" s="29">
        <v>3.5</v>
      </c>
    </row>
    <row r="120" spans="1:19" s="27" customFormat="1" x14ac:dyDescent="0.25">
      <c r="A120" s="30" t="s">
        <v>27</v>
      </c>
      <c r="B120" s="28" t="s">
        <v>92</v>
      </c>
      <c r="C120" s="29">
        <v>806</v>
      </c>
      <c r="D120" s="29">
        <v>788</v>
      </c>
      <c r="E120" s="29">
        <v>42847</v>
      </c>
      <c r="F120" s="29">
        <v>41033</v>
      </c>
      <c r="G120" s="29">
        <v>178382</v>
      </c>
      <c r="H120" s="29">
        <v>7.1</v>
      </c>
      <c r="I120" s="29">
        <v>150897</v>
      </c>
      <c r="J120" s="29">
        <v>27485</v>
      </c>
      <c r="K120" s="29">
        <v>1</v>
      </c>
      <c r="L120" s="29">
        <v>59.3</v>
      </c>
      <c r="M120" s="29">
        <v>638785</v>
      </c>
      <c r="N120" s="29">
        <v>1.3</v>
      </c>
      <c r="O120" s="29">
        <v>530069</v>
      </c>
      <c r="P120" s="29">
        <v>108716</v>
      </c>
      <c r="Q120" s="29">
        <v>-5.6</v>
      </c>
      <c r="R120" s="29">
        <v>58.5</v>
      </c>
      <c r="S120" s="29">
        <v>3.6</v>
      </c>
    </row>
    <row r="121" spans="1:19" s="27" customFormat="1" x14ac:dyDescent="0.25">
      <c r="A121" s="30" t="s">
        <v>29</v>
      </c>
      <c r="B121" s="28" t="s">
        <v>107</v>
      </c>
      <c r="C121" s="29">
        <v>97</v>
      </c>
      <c r="D121" s="29">
        <v>93</v>
      </c>
      <c r="E121" s="29">
        <v>4902</v>
      </c>
      <c r="F121" s="29">
        <v>4665</v>
      </c>
      <c r="G121" s="29">
        <v>18512</v>
      </c>
      <c r="H121" s="29">
        <v>39.9</v>
      </c>
      <c r="I121" s="29">
        <v>14754</v>
      </c>
      <c r="J121" s="29">
        <v>3758</v>
      </c>
      <c r="K121" s="29">
        <v>31</v>
      </c>
      <c r="L121" s="29">
        <v>90.7</v>
      </c>
      <c r="M121" s="29">
        <v>63725</v>
      </c>
      <c r="N121" s="29">
        <v>22</v>
      </c>
      <c r="O121" s="29">
        <v>53759</v>
      </c>
      <c r="P121" s="29">
        <v>9966</v>
      </c>
      <c r="Q121" s="29">
        <v>13.1</v>
      </c>
      <c r="R121" s="29">
        <v>111.2</v>
      </c>
      <c r="S121" s="29">
        <v>3.4</v>
      </c>
    </row>
    <row r="122" spans="1:19" s="27" customFormat="1" x14ac:dyDescent="0.25">
      <c r="A122" s="30" t="s">
        <v>30</v>
      </c>
      <c r="B122" s="28" t="s">
        <v>93</v>
      </c>
      <c r="C122" s="29">
        <v>190</v>
      </c>
      <c r="D122" s="29">
        <v>179</v>
      </c>
      <c r="E122" s="29">
        <v>11000</v>
      </c>
      <c r="F122" s="29">
        <v>10201</v>
      </c>
      <c r="G122" s="29">
        <v>40650</v>
      </c>
      <c r="H122" s="29">
        <v>26.7</v>
      </c>
      <c r="I122" s="29">
        <v>35944</v>
      </c>
      <c r="J122" s="29">
        <v>4706</v>
      </c>
      <c r="K122" s="29">
        <v>21.3</v>
      </c>
      <c r="L122" s="29">
        <v>90.3</v>
      </c>
      <c r="M122" s="29">
        <v>128008</v>
      </c>
      <c r="N122" s="29">
        <v>12.5</v>
      </c>
      <c r="O122" s="29">
        <v>116138</v>
      </c>
      <c r="P122" s="29">
        <v>11870</v>
      </c>
      <c r="Q122" s="29">
        <v>8.6999999999999993</v>
      </c>
      <c r="R122" s="29">
        <v>71.5</v>
      </c>
      <c r="S122" s="29">
        <v>3.1</v>
      </c>
    </row>
    <row r="123" spans="1:19" s="27" customFormat="1" x14ac:dyDescent="0.25">
      <c r="A123" s="30" t="s">
        <v>32</v>
      </c>
      <c r="B123" s="28" t="s">
        <v>94</v>
      </c>
      <c r="C123" s="29">
        <v>76</v>
      </c>
      <c r="D123" s="29">
        <v>74</v>
      </c>
      <c r="E123" s="29">
        <v>6194</v>
      </c>
      <c r="F123" s="29">
        <v>5837</v>
      </c>
      <c r="G123" s="29">
        <v>26362</v>
      </c>
      <c r="H123" s="29">
        <v>64.7</v>
      </c>
      <c r="I123" s="29">
        <v>21079</v>
      </c>
      <c r="J123" s="29">
        <v>5283</v>
      </c>
      <c r="K123" s="29">
        <v>52</v>
      </c>
      <c r="L123" s="29">
        <v>147.1</v>
      </c>
      <c r="M123" s="29">
        <v>58979</v>
      </c>
      <c r="N123" s="29">
        <v>47.4</v>
      </c>
      <c r="O123" s="29">
        <v>47909</v>
      </c>
      <c r="P123" s="29">
        <v>11070</v>
      </c>
      <c r="Q123" s="29">
        <v>34.299999999999997</v>
      </c>
      <c r="R123" s="29">
        <v>154.1</v>
      </c>
      <c r="S123" s="29">
        <v>2.2000000000000002</v>
      </c>
    </row>
    <row r="124" spans="1:19" s="27" customFormat="1" x14ac:dyDescent="0.25">
      <c r="A124" s="30" t="s">
        <v>34</v>
      </c>
      <c r="B124" s="28" t="s">
        <v>95</v>
      </c>
      <c r="C124" s="29">
        <v>223</v>
      </c>
      <c r="D124" s="29">
        <v>216</v>
      </c>
      <c r="E124" s="29">
        <v>19189</v>
      </c>
      <c r="F124" s="29">
        <v>18397</v>
      </c>
      <c r="G124" s="29">
        <v>108506</v>
      </c>
      <c r="H124" s="29">
        <v>41.3</v>
      </c>
      <c r="I124" s="29">
        <v>86564</v>
      </c>
      <c r="J124" s="29">
        <v>21942</v>
      </c>
      <c r="K124" s="29">
        <v>28.1</v>
      </c>
      <c r="L124" s="29">
        <v>138.6</v>
      </c>
      <c r="M124" s="29">
        <v>244413</v>
      </c>
      <c r="N124" s="29">
        <v>37.9</v>
      </c>
      <c r="O124" s="29">
        <v>194701</v>
      </c>
      <c r="P124" s="29">
        <v>49712</v>
      </c>
      <c r="Q124" s="29">
        <v>26.6</v>
      </c>
      <c r="R124" s="29">
        <v>112.7</v>
      </c>
      <c r="S124" s="29">
        <v>2.2999999999999998</v>
      </c>
    </row>
    <row r="125" spans="1:19" s="27" customFormat="1" x14ac:dyDescent="0.25">
      <c r="A125" s="30" t="s">
        <v>36</v>
      </c>
      <c r="B125" s="28" t="s">
        <v>96</v>
      </c>
      <c r="C125" s="29">
        <v>386</v>
      </c>
      <c r="D125" s="29">
        <v>369</v>
      </c>
      <c r="E125" s="29">
        <v>45158</v>
      </c>
      <c r="F125" s="29">
        <v>43154</v>
      </c>
      <c r="G125" s="29">
        <v>344057</v>
      </c>
      <c r="H125" s="29">
        <v>78.7</v>
      </c>
      <c r="I125" s="29">
        <v>238850</v>
      </c>
      <c r="J125" s="29">
        <v>105207</v>
      </c>
      <c r="K125" s="29">
        <v>52.6</v>
      </c>
      <c r="L125" s="29">
        <v>192.8</v>
      </c>
      <c r="M125" s="29">
        <v>664175</v>
      </c>
      <c r="N125" s="29">
        <v>77.599999999999994</v>
      </c>
      <c r="O125" s="29">
        <v>467487</v>
      </c>
      <c r="P125" s="29">
        <v>196688</v>
      </c>
      <c r="Q125" s="29">
        <v>54.9</v>
      </c>
      <c r="R125" s="29">
        <v>172.1</v>
      </c>
      <c r="S125" s="29">
        <v>1.9</v>
      </c>
    </row>
    <row r="126" spans="1:19" s="27" customFormat="1" x14ac:dyDescent="0.25">
      <c r="A126" s="30" t="s">
        <v>38</v>
      </c>
      <c r="B126" s="28" t="s">
        <v>97</v>
      </c>
      <c r="C126" s="29">
        <v>321</v>
      </c>
      <c r="D126" s="29">
        <v>306</v>
      </c>
      <c r="E126" s="29">
        <v>41395</v>
      </c>
      <c r="F126" s="29">
        <v>40062</v>
      </c>
      <c r="G126" s="29">
        <v>255087</v>
      </c>
      <c r="H126" s="29">
        <v>95</v>
      </c>
      <c r="I126" s="29">
        <v>183550</v>
      </c>
      <c r="J126" s="29">
        <v>71537</v>
      </c>
      <c r="K126" s="29">
        <v>76.900000000000006</v>
      </c>
      <c r="L126" s="29">
        <v>164.2</v>
      </c>
      <c r="M126" s="29">
        <v>452721</v>
      </c>
      <c r="N126" s="29">
        <v>96.8</v>
      </c>
      <c r="O126" s="29">
        <v>319070</v>
      </c>
      <c r="P126" s="29">
        <v>133651</v>
      </c>
      <c r="Q126" s="29">
        <v>76.2</v>
      </c>
      <c r="R126" s="29">
        <v>172.8</v>
      </c>
      <c r="S126" s="29">
        <v>1.8</v>
      </c>
    </row>
    <row r="127" spans="1:19" s="27" customFormat="1" x14ac:dyDescent="0.25">
      <c r="A127" s="30" t="s">
        <v>40</v>
      </c>
      <c r="B127" s="28" t="s">
        <v>98</v>
      </c>
      <c r="C127" s="29">
        <v>575</v>
      </c>
      <c r="D127" s="29">
        <v>557</v>
      </c>
      <c r="E127" s="29">
        <v>48578</v>
      </c>
      <c r="F127" s="29">
        <v>46348</v>
      </c>
      <c r="G127" s="29">
        <v>281247</v>
      </c>
      <c r="H127" s="29">
        <v>75.400000000000006</v>
      </c>
      <c r="I127" s="29">
        <v>235297</v>
      </c>
      <c r="J127" s="29">
        <v>45950</v>
      </c>
      <c r="K127" s="29">
        <v>68.599999999999994</v>
      </c>
      <c r="L127" s="29">
        <v>121.2</v>
      </c>
      <c r="M127" s="29">
        <v>559968</v>
      </c>
      <c r="N127" s="29">
        <v>45.3</v>
      </c>
      <c r="O127" s="29">
        <v>473870</v>
      </c>
      <c r="P127" s="29">
        <v>86098</v>
      </c>
      <c r="Q127" s="29">
        <v>40</v>
      </c>
      <c r="R127" s="29">
        <v>83.6</v>
      </c>
      <c r="S127" s="29">
        <v>2</v>
      </c>
    </row>
    <row r="128" spans="1:19" s="27" customFormat="1" ht="33.75" customHeight="1" x14ac:dyDescent="0.3">
      <c r="A128" s="79" t="s">
        <v>48</v>
      </c>
      <c r="B128" s="78"/>
      <c r="C128" s="78"/>
      <c r="D128" s="78"/>
      <c r="E128" s="78"/>
      <c r="F128" s="78"/>
      <c r="G128" s="46"/>
      <c r="H128" s="78"/>
      <c r="I128" s="46"/>
      <c r="J128" s="78"/>
      <c r="K128" s="78"/>
      <c r="L128" s="78"/>
      <c r="M128" s="46"/>
      <c r="N128" s="78"/>
      <c r="O128" s="46"/>
      <c r="P128" s="78"/>
      <c r="Q128" s="78"/>
      <c r="R128" s="78"/>
      <c r="S128" s="78"/>
    </row>
    <row r="129" spans="1:19" s="27" customFormat="1" x14ac:dyDescent="0.25">
      <c r="B129" s="28" t="s">
        <v>87</v>
      </c>
      <c r="C129" s="29">
        <v>4878</v>
      </c>
      <c r="D129" s="29">
        <v>4720</v>
      </c>
      <c r="E129" s="29">
        <v>336561</v>
      </c>
      <c r="F129" s="29">
        <v>322499</v>
      </c>
      <c r="G129" s="29">
        <v>2162209</v>
      </c>
      <c r="H129" s="29">
        <v>30.8</v>
      </c>
      <c r="I129" s="29">
        <v>1723358</v>
      </c>
      <c r="J129" s="29">
        <v>438851</v>
      </c>
      <c r="K129" s="29">
        <v>21.4</v>
      </c>
      <c r="L129" s="29">
        <v>87.7</v>
      </c>
      <c r="M129" s="29">
        <v>5048199</v>
      </c>
      <c r="N129" s="29">
        <v>21</v>
      </c>
      <c r="O129" s="29">
        <v>4063294</v>
      </c>
      <c r="P129" s="29">
        <v>984905</v>
      </c>
      <c r="Q129" s="29">
        <v>12</v>
      </c>
      <c r="R129" s="29">
        <v>81.2</v>
      </c>
      <c r="S129" s="29">
        <v>2.2999999999999998</v>
      </c>
    </row>
    <row r="130" spans="1:19" s="27" customFormat="1" ht="13.8" x14ac:dyDescent="0.3">
      <c r="B130" s="28" t="s">
        <v>99</v>
      </c>
      <c r="C130" s="78"/>
      <c r="D130" s="78"/>
      <c r="E130" s="78"/>
      <c r="F130" s="78"/>
      <c r="G130" s="46"/>
      <c r="H130" s="78"/>
      <c r="I130" s="46"/>
      <c r="J130" s="78"/>
      <c r="K130" s="78"/>
      <c r="L130" s="78"/>
      <c r="M130" s="46"/>
      <c r="N130" s="78"/>
      <c r="O130" s="46"/>
      <c r="P130" s="78"/>
      <c r="Q130" s="78"/>
      <c r="R130" s="78"/>
      <c r="S130" s="78"/>
    </row>
    <row r="131" spans="1:19" s="27" customFormat="1" x14ac:dyDescent="0.25">
      <c r="A131" s="30" t="s">
        <v>19</v>
      </c>
      <c r="B131" s="28" t="s">
        <v>88</v>
      </c>
      <c r="C131" s="29">
        <v>425</v>
      </c>
      <c r="D131" s="29">
        <v>399</v>
      </c>
      <c r="E131" s="29">
        <v>21051</v>
      </c>
      <c r="F131" s="29">
        <v>19819</v>
      </c>
      <c r="G131" s="29">
        <v>143838</v>
      </c>
      <c r="H131" s="29">
        <v>44.5</v>
      </c>
      <c r="I131" s="29">
        <v>101064</v>
      </c>
      <c r="J131" s="29">
        <v>42774</v>
      </c>
      <c r="K131" s="29">
        <v>32.6</v>
      </c>
      <c r="L131" s="29">
        <v>83.3</v>
      </c>
      <c r="M131" s="29">
        <v>366651</v>
      </c>
      <c r="N131" s="29">
        <v>35.799999999999997</v>
      </c>
      <c r="O131" s="29">
        <v>255410</v>
      </c>
      <c r="P131" s="29">
        <v>111241</v>
      </c>
      <c r="Q131" s="29">
        <v>22.5</v>
      </c>
      <c r="R131" s="29">
        <v>80.8</v>
      </c>
      <c r="S131" s="29">
        <v>2.5</v>
      </c>
    </row>
    <row r="132" spans="1:19" s="27" customFormat="1" x14ac:dyDescent="0.25">
      <c r="A132" s="30" t="s">
        <v>21</v>
      </c>
      <c r="B132" s="28" t="s">
        <v>89</v>
      </c>
      <c r="C132" s="29">
        <v>538</v>
      </c>
      <c r="D132" s="29">
        <v>523</v>
      </c>
      <c r="E132" s="29">
        <v>29838</v>
      </c>
      <c r="F132" s="29">
        <v>28861</v>
      </c>
      <c r="G132" s="29">
        <v>218711</v>
      </c>
      <c r="H132" s="29">
        <v>27.6</v>
      </c>
      <c r="I132" s="29">
        <v>180269</v>
      </c>
      <c r="J132" s="29">
        <v>38442</v>
      </c>
      <c r="K132" s="29">
        <v>22.3</v>
      </c>
      <c r="L132" s="29">
        <v>59.6</v>
      </c>
      <c r="M132" s="29">
        <v>474192</v>
      </c>
      <c r="N132" s="29">
        <v>19.3</v>
      </c>
      <c r="O132" s="29">
        <v>391991</v>
      </c>
      <c r="P132" s="29">
        <v>82201</v>
      </c>
      <c r="Q132" s="29">
        <v>13.1</v>
      </c>
      <c r="R132" s="29">
        <v>61.4</v>
      </c>
      <c r="S132" s="29">
        <v>2.2000000000000002</v>
      </c>
    </row>
    <row r="133" spans="1:19" s="27" customFormat="1" x14ac:dyDescent="0.25">
      <c r="A133" s="30" t="s">
        <v>23</v>
      </c>
      <c r="B133" s="28" t="s">
        <v>90</v>
      </c>
      <c r="C133" s="29">
        <v>559</v>
      </c>
      <c r="D133" s="29">
        <v>546</v>
      </c>
      <c r="E133" s="29">
        <v>27721</v>
      </c>
      <c r="F133" s="29">
        <v>27093</v>
      </c>
      <c r="G133" s="29">
        <v>188027</v>
      </c>
      <c r="H133" s="29">
        <v>11</v>
      </c>
      <c r="I133" s="29">
        <v>163695</v>
      </c>
      <c r="J133" s="29">
        <v>24332</v>
      </c>
      <c r="K133" s="29">
        <v>6.7</v>
      </c>
      <c r="L133" s="29">
        <v>51.4</v>
      </c>
      <c r="M133" s="29">
        <v>454638</v>
      </c>
      <c r="N133" s="29">
        <v>13.6</v>
      </c>
      <c r="O133" s="29">
        <v>397793</v>
      </c>
      <c r="P133" s="29">
        <v>56845</v>
      </c>
      <c r="Q133" s="29">
        <v>9.8000000000000007</v>
      </c>
      <c r="R133" s="29">
        <v>50.7</v>
      </c>
      <c r="S133" s="29">
        <v>2.4</v>
      </c>
    </row>
    <row r="134" spans="1:19" s="27" customFormat="1" x14ac:dyDescent="0.25">
      <c r="A134" s="30" t="s">
        <v>25</v>
      </c>
      <c r="B134" s="28" t="s">
        <v>91</v>
      </c>
      <c r="C134" s="29">
        <v>691</v>
      </c>
      <c r="D134" s="29">
        <v>677</v>
      </c>
      <c r="E134" s="29">
        <v>38937</v>
      </c>
      <c r="F134" s="29">
        <v>37141</v>
      </c>
      <c r="G134" s="29">
        <v>200038</v>
      </c>
      <c r="H134" s="29">
        <v>14.8</v>
      </c>
      <c r="I134" s="29">
        <v>181651</v>
      </c>
      <c r="J134" s="29">
        <v>18387</v>
      </c>
      <c r="K134" s="29">
        <v>12.5</v>
      </c>
      <c r="L134" s="29">
        <v>44</v>
      </c>
      <c r="M134" s="29">
        <v>659358</v>
      </c>
      <c r="N134" s="29">
        <v>5.4</v>
      </c>
      <c r="O134" s="29">
        <v>610851</v>
      </c>
      <c r="P134" s="29">
        <v>48507</v>
      </c>
      <c r="Q134" s="29">
        <v>3.8</v>
      </c>
      <c r="R134" s="29">
        <v>30</v>
      </c>
      <c r="S134" s="29">
        <v>3.3</v>
      </c>
    </row>
    <row r="135" spans="1:19" s="27" customFormat="1" x14ac:dyDescent="0.25">
      <c r="A135" s="30" t="s">
        <v>27</v>
      </c>
      <c r="B135" s="28" t="s">
        <v>92</v>
      </c>
      <c r="C135" s="29">
        <v>802</v>
      </c>
      <c r="D135" s="29">
        <v>786</v>
      </c>
      <c r="E135" s="29">
        <v>42818</v>
      </c>
      <c r="F135" s="29">
        <v>41247</v>
      </c>
      <c r="G135" s="29">
        <v>204778</v>
      </c>
      <c r="H135" s="29">
        <v>1.5</v>
      </c>
      <c r="I135" s="29">
        <v>171631</v>
      </c>
      <c r="J135" s="29">
        <v>33147</v>
      </c>
      <c r="K135" s="29">
        <v>-4</v>
      </c>
      <c r="L135" s="29">
        <v>44.8</v>
      </c>
      <c r="M135" s="29">
        <v>676490</v>
      </c>
      <c r="N135" s="29">
        <v>-4.7</v>
      </c>
      <c r="O135" s="29">
        <v>541470</v>
      </c>
      <c r="P135" s="29">
        <v>135020</v>
      </c>
      <c r="Q135" s="29">
        <v>-13.5</v>
      </c>
      <c r="R135" s="29">
        <v>60.2</v>
      </c>
      <c r="S135" s="29">
        <v>3.3</v>
      </c>
    </row>
    <row r="136" spans="1:19" s="27" customFormat="1" x14ac:dyDescent="0.25">
      <c r="A136" s="30" t="s">
        <v>29</v>
      </c>
      <c r="B136" s="28" t="s">
        <v>107</v>
      </c>
      <c r="C136" s="29">
        <v>96</v>
      </c>
      <c r="D136" s="29">
        <v>94</v>
      </c>
      <c r="E136" s="29">
        <v>4891</v>
      </c>
      <c r="F136" s="29">
        <v>4706</v>
      </c>
      <c r="G136" s="29">
        <v>20578</v>
      </c>
      <c r="H136" s="29">
        <v>26.4</v>
      </c>
      <c r="I136" s="29">
        <v>16658</v>
      </c>
      <c r="J136" s="29">
        <v>3920</v>
      </c>
      <c r="K136" s="29">
        <v>20.8</v>
      </c>
      <c r="L136" s="29">
        <v>57.2</v>
      </c>
      <c r="M136" s="29">
        <v>69048</v>
      </c>
      <c r="N136" s="29">
        <v>10.5</v>
      </c>
      <c r="O136" s="29">
        <v>58621</v>
      </c>
      <c r="P136" s="29">
        <v>10427</v>
      </c>
      <c r="Q136" s="29">
        <v>5.2</v>
      </c>
      <c r="R136" s="29">
        <v>54.2</v>
      </c>
      <c r="S136" s="29">
        <v>3.4</v>
      </c>
    </row>
    <row r="137" spans="1:19" s="27" customFormat="1" x14ac:dyDescent="0.25">
      <c r="A137" s="30" t="s">
        <v>30</v>
      </c>
      <c r="B137" s="28" t="s">
        <v>93</v>
      </c>
      <c r="C137" s="29">
        <v>190</v>
      </c>
      <c r="D137" s="29">
        <v>180</v>
      </c>
      <c r="E137" s="29">
        <v>10926</v>
      </c>
      <c r="F137" s="29">
        <v>10247</v>
      </c>
      <c r="G137" s="29">
        <v>53085</v>
      </c>
      <c r="H137" s="29" t="s">
        <v>100</v>
      </c>
      <c r="I137" s="29">
        <v>48090</v>
      </c>
      <c r="J137" s="29">
        <v>4995</v>
      </c>
      <c r="K137" s="29" t="s">
        <v>100</v>
      </c>
      <c r="L137" s="29" t="s">
        <v>100</v>
      </c>
      <c r="M137" s="29">
        <v>142663</v>
      </c>
      <c r="N137" s="29" t="s">
        <v>100</v>
      </c>
      <c r="O137" s="29">
        <v>131431</v>
      </c>
      <c r="P137" s="29">
        <v>11232</v>
      </c>
      <c r="Q137" s="29" t="s">
        <v>100</v>
      </c>
      <c r="R137" s="29" t="s">
        <v>100</v>
      </c>
      <c r="S137" s="29">
        <v>2.7</v>
      </c>
    </row>
    <row r="138" spans="1:19" s="27" customFormat="1" x14ac:dyDescent="0.25">
      <c r="A138" s="30" t="s">
        <v>32</v>
      </c>
      <c r="B138" s="28" t="s">
        <v>94</v>
      </c>
      <c r="C138" s="29">
        <v>76</v>
      </c>
      <c r="D138" s="29">
        <v>73</v>
      </c>
      <c r="E138" s="29">
        <v>6196</v>
      </c>
      <c r="F138" s="29">
        <v>5637</v>
      </c>
      <c r="G138" s="29">
        <v>30351</v>
      </c>
      <c r="H138" s="29">
        <v>41.3</v>
      </c>
      <c r="I138" s="29">
        <v>25014</v>
      </c>
      <c r="J138" s="29">
        <v>5337</v>
      </c>
      <c r="K138" s="29">
        <v>33.5</v>
      </c>
      <c r="L138" s="29">
        <v>94.6</v>
      </c>
      <c r="M138" s="29">
        <v>65967</v>
      </c>
      <c r="N138" s="29">
        <v>28.4</v>
      </c>
      <c r="O138" s="29">
        <v>55029</v>
      </c>
      <c r="P138" s="29">
        <v>10938</v>
      </c>
      <c r="Q138" s="29">
        <v>21.1</v>
      </c>
      <c r="R138" s="29">
        <v>83.9</v>
      </c>
      <c r="S138" s="29">
        <v>2.2000000000000002</v>
      </c>
    </row>
    <row r="139" spans="1:19" s="27" customFormat="1" x14ac:dyDescent="0.25">
      <c r="A139" s="30" t="s">
        <v>34</v>
      </c>
      <c r="B139" s="28" t="s">
        <v>95</v>
      </c>
      <c r="C139" s="29">
        <v>223</v>
      </c>
      <c r="D139" s="29">
        <v>215</v>
      </c>
      <c r="E139" s="29">
        <v>19158</v>
      </c>
      <c r="F139" s="29">
        <v>18418</v>
      </c>
      <c r="G139" s="29">
        <v>133026</v>
      </c>
      <c r="H139" s="29">
        <v>32.9</v>
      </c>
      <c r="I139" s="29">
        <v>109652</v>
      </c>
      <c r="J139" s="29">
        <v>23374</v>
      </c>
      <c r="K139" s="29">
        <v>25.3</v>
      </c>
      <c r="L139" s="29">
        <v>85.5</v>
      </c>
      <c r="M139" s="29">
        <v>285541</v>
      </c>
      <c r="N139" s="29">
        <v>22.8</v>
      </c>
      <c r="O139" s="29">
        <v>233239</v>
      </c>
      <c r="P139" s="29">
        <v>52302</v>
      </c>
      <c r="Q139" s="29">
        <v>15</v>
      </c>
      <c r="R139" s="29">
        <v>76.3</v>
      </c>
      <c r="S139" s="29">
        <v>2.1</v>
      </c>
    </row>
    <row r="140" spans="1:19" s="27" customFormat="1" x14ac:dyDescent="0.25">
      <c r="A140" s="30" t="s">
        <v>36</v>
      </c>
      <c r="B140" s="28" t="s">
        <v>96</v>
      </c>
      <c r="C140" s="29">
        <v>386</v>
      </c>
      <c r="D140" s="29">
        <v>368</v>
      </c>
      <c r="E140" s="29">
        <v>45175</v>
      </c>
      <c r="F140" s="29">
        <v>43145</v>
      </c>
      <c r="G140" s="29">
        <v>367986</v>
      </c>
      <c r="H140" s="29">
        <v>38.700000000000003</v>
      </c>
      <c r="I140" s="29">
        <v>253031</v>
      </c>
      <c r="J140" s="29">
        <v>114955</v>
      </c>
      <c r="K140" s="29">
        <v>17.2</v>
      </c>
      <c r="L140" s="29">
        <v>132.80000000000001</v>
      </c>
      <c r="M140" s="29">
        <v>710332</v>
      </c>
      <c r="N140" s="29">
        <v>38.9</v>
      </c>
      <c r="O140" s="29">
        <v>491917</v>
      </c>
      <c r="P140" s="29">
        <v>218415</v>
      </c>
      <c r="Q140" s="29">
        <v>18</v>
      </c>
      <c r="R140" s="29">
        <v>131.5</v>
      </c>
      <c r="S140" s="29">
        <v>1.9</v>
      </c>
    </row>
    <row r="141" spans="1:19" s="27" customFormat="1" x14ac:dyDescent="0.25">
      <c r="A141" s="30" t="s">
        <v>38</v>
      </c>
      <c r="B141" s="28" t="s">
        <v>97</v>
      </c>
      <c r="C141" s="29">
        <v>319</v>
      </c>
      <c r="D141" s="29">
        <v>303</v>
      </c>
      <c r="E141" s="29">
        <v>41373</v>
      </c>
      <c r="F141" s="29">
        <v>39768</v>
      </c>
      <c r="G141" s="29">
        <v>280328</v>
      </c>
      <c r="H141" s="29">
        <v>60.5</v>
      </c>
      <c r="I141" s="29">
        <v>202391</v>
      </c>
      <c r="J141" s="29">
        <v>77937</v>
      </c>
      <c r="K141" s="29">
        <v>45.5</v>
      </c>
      <c r="L141" s="29">
        <v>119.3</v>
      </c>
      <c r="M141" s="29">
        <v>505468</v>
      </c>
      <c r="N141" s="29">
        <v>63.4</v>
      </c>
      <c r="O141" s="29">
        <v>354625</v>
      </c>
      <c r="P141" s="29">
        <v>150843</v>
      </c>
      <c r="Q141" s="29">
        <v>47.1</v>
      </c>
      <c r="R141" s="29">
        <v>120.9</v>
      </c>
      <c r="S141" s="29">
        <v>1.8</v>
      </c>
    </row>
    <row r="142" spans="1:19" s="27" customFormat="1" x14ac:dyDescent="0.25">
      <c r="A142" s="30" t="s">
        <v>40</v>
      </c>
      <c r="B142" s="28" t="s">
        <v>98</v>
      </c>
      <c r="C142" s="29">
        <v>573</v>
      </c>
      <c r="D142" s="29">
        <v>557</v>
      </c>
      <c r="E142" s="29">
        <v>48487</v>
      </c>
      <c r="F142" s="29">
        <v>46449</v>
      </c>
      <c r="G142" s="29">
        <v>320141</v>
      </c>
      <c r="H142" s="29">
        <v>44</v>
      </c>
      <c r="I142" s="29">
        <v>269069</v>
      </c>
      <c r="J142" s="29">
        <v>51072</v>
      </c>
      <c r="K142" s="29">
        <v>39.1</v>
      </c>
      <c r="L142" s="29">
        <v>76.599999999999994</v>
      </c>
      <c r="M142" s="29">
        <v>634755</v>
      </c>
      <c r="N142" s="29">
        <v>32.200000000000003</v>
      </c>
      <c r="O142" s="29">
        <v>537868</v>
      </c>
      <c r="P142" s="29">
        <v>96887</v>
      </c>
      <c r="Q142" s="29">
        <v>27.8</v>
      </c>
      <c r="R142" s="29">
        <v>63.2</v>
      </c>
      <c r="S142" s="29">
        <v>2</v>
      </c>
    </row>
    <row r="143" spans="1:19" s="27" customFormat="1" ht="33.75" customHeight="1" x14ac:dyDescent="0.3">
      <c r="A143" s="79" t="s">
        <v>49</v>
      </c>
      <c r="B143" s="78"/>
      <c r="C143" s="78"/>
      <c r="D143" s="78"/>
      <c r="E143" s="78"/>
      <c r="F143" s="78"/>
      <c r="G143" s="46"/>
      <c r="H143" s="78"/>
      <c r="I143" s="46"/>
      <c r="J143" s="78"/>
      <c r="K143" s="78"/>
      <c r="L143" s="78"/>
      <c r="M143" s="46"/>
      <c r="N143" s="78"/>
      <c r="O143" s="46"/>
      <c r="P143" s="78"/>
      <c r="Q143" s="78"/>
      <c r="R143" s="78"/>
      <c r="S143" s="78"/>
    </row>
    <row r="144" spans="1:19" s="27" customFormat="1" x14ac:dyDescent="0.25">
      <c r="B144" s="28" t="s">
        <v>87</v>
      </c>
      <c r="C144" s="29">
        <v>4866</v>
      </c>
      <c r="D144" s="29">
        <v>4721</v>
      </c>
      <c r="E144" s="29">
        <v>336704</v>
      </c>
      <c r="F144" s="29">
        <v>323492</v>
      </c>
      <c r="G144" s="29">
        <v>2163669</v>
      </c>
      <c r="H144" s="29">
        <v>28.3</v>
      </c>
      <c r="I144" s="29">
        <v>1770570</v>
      </c>
      <c r="J144" s="29">
        <v>393099</v>
      </c>
      <c r="K144" s="29">
        <v>22.5</v>
      </c>
      <c r="L144" s="29">
        <v>62.5</v>
      </c>
      <c r="M144" s="29">
        <v>4857721</v>
      </c>
      <c r="N144" s="29">
        <v>22.5</v>
      </c>
      <c r="O144" s="29">
        <v>4015633</v>
      </c>
      <c r="P144" s="29">
        <v>842088</v>
      </c>
      <c r="Q144" s="29">
        <v>17</v>
      </c>
      <c r="R144" s="29">
        <v>57.4</v>
      </c>
      <c r="S144" s="29">
        <v>2.2000000000000002</v>
      </c>
    </row>
    <row r="145" spans="1:19" s="27" customFormat="1" ht="13.8" x14ac:dyDescent="0.3">
      <c r="B145" s="28" t="s">
        <v>99</v>
      </c>
      <c r="C145" s="78"/>
      <c r="D145" s="78"/>
      <c r="E145" s="78"/>
      <c r="F145" s="78"/>
      <c r="G145" s="46"/>
      <c r="H145" s="78"/>
      <c r="I145" s="46"/>
      <c r="J145" s="78"/>
      <c r="K145" s="78"/>
      <c r="L145" s="78"/>
      <c r="M145" s="46"/>
      <c r="N145" s="78"/>
      <c r="O145" s="46"/>
      <c r="P145" s="78"/>
      <c r="Q145" s="78"/>
      <c r="R145" s="78"/>
      <c r="S145" s="78"/>
    </row>
    <row r="146" spans="1:19" s="27" customFormat="1" x14ac:dyDescent="0.25">
      <c r="A146" s="30" t="s">
        <v>19</v>
      </c>
      <c r="B146" s="28" t="s">
        <v>88</v>
      </c>
      <c r="C146" s="29">
        <v>422</v>
      </c>
      <c r="D146" s="29">
        <v>394</v>
      </c>
      <c r="E146" s="29">
        <v>20962</v>
      </c>
      <c r="F146" s="29">
        <v>19694</v>
      </c>
      <c r="G146" s="29">
        <v>126545</v>
      </c>
      <c r="H146" s="29">
        <v>16.899999999999999</v>
      </c>
      <c r="I146" s="29">
        <v>98564</v>
      </c>
      <c r="J146" s="29">
        <v>27981</v>
      </c>
      <c r="K146" s="29">
        <v>15.2</v>
      </c>
      <c r="L146" s="29">
        <v>23.4</v>
      </c>
      <c r="M146" s="29">
        <v>304537</v>
      </c>
      <c r="N146" s="29">
        <v>13.4</v>
      </c>
      <c r="O146" s="29">
        <v>240021</v>
      </c>
      <c r="P146" s="29">
        <v>64516</v>
      </c>
      <c r="Q146" s="29">
        <v>11.6</v>
      </c>
      <c r="R146" s="29">
        <v>20.6</v>
      </c>
      <c r="S146" s="29">
        <v>2.4</v>
      </c>
    </row>
    <row r="147" spans="1:19" s="27" customFormat="1" x14ac:dyDescent="0.25">
      <c r="A147" s="30" t="s">
        <v>21</v>
      </c>
      <c r="B147" s="28" t="s">
        <v>89</v>
      </c>
      <c r="C147" s="29">
        <v>536</v>
      </c>
      <c r="D147" s="29">
        <v>524</v>
      </c>
      <c r="E147" s="29">
        <v>29817</v>
      </c>
      <c r="F147" s="29">
        <v>28964</v>
      </c>
      <c r="G147" s="29">
        <v>210784</v>
      </c>
      <c r="H147" s="29">
        <v>23.8</v>
      </c>
      <c r="I147" s="29">
        <v>180985</v>
      </c>
      <c r="J147" s="29">
        <v>29799</v>
      </c>
      <c r="K147" s="29">
        <v>21.5</v>
      </c>
      <c r="L147" s="29">
        <v>40.6</v>
      </c>
      <c r="M147" s="29">
        <v>446045</v>
      </c>
      <c r="N147" s="29">
        <v>22.8</v>
      </c>
      <c r="O147" s="29">
        <v>380247</v>
      </c>
      <c r="P147" s="29">
        <v>65798</v>
      </c>
      <c r="Q147" s="29">
        <v>18.399999999999999</v>
      </c>
      <c r="R147" s="29">
        <v>56.1</v>
      </c>
      <c r="S147" s="29">
        <v>2.1</v>
      </c>
    </row>
    <row r="148" spans="1:19" s="27" customFormat="1" x14ac:dyDescent="0.25">
      <c r="A148" s="30" t="s">
        <v>23</v>
      </c>
      <c r="B148" s="28" t="s">
        <v>90</v>
      </c>
      <c r="C148" s="29">
        <v>559</v>
      </c>
      <c r="D148" s="29">
        <v>545</v>
      </c>
      <c r="E148" s="29">
        <v>27689</v>
      </c>
      <c r="F148" s="29">
        <v>26990</v>
      </c>
      <c r="G148" s="29">
        <v>177621</v>
      </c>
      <c r="H148" s="29">
        <v>9.5</v>
      </c>
      <c r="I148" s="29">
        <v>156716</v>
      </c>
      <c r="J148" s="29">
        <v>20905</v>
      </c>
      <c r="K148" s="29">
        <v>6.8</v>
      </c>
      <c r="L148" s="29">
        <v>35.299999999999997</v>
      </c>
      <c r="M148" s="29">
        <v>457640</v>
      </c>
      <c r="N148" s="29">
        <v>25.6</v>
      </c>
      <c r="O148" s="29">
        <v>409182</v>
      </c>
      <c r="P148" s="29">
        <v>48458</v>
      </c>
      <c r="Q148" s="29">
        <v>24.2</v>
      </c>
      <c r="R148" s="29">
        <v>38.700000000000003</v>
      </c>
      <c r="S148" s="29">
        <v>2.6</v>
      </c>
    </row>
    <row r="149" spans="1:19" s="27" customFormat="1" x14ac:dyDescent="0.25">
      <c r="A149" s="30" t="s">
        <v>25</v>
      </c>
      <c r="B149" s="28" t="s">
        <v>91</v>
      </c>
      <c r="C149" s="29">
        <v>687</v>
      </c>
      <c r="D149" s="29">
        <v>678</v>
      </c>
      <c r="E149" s="29">
        <v>38822</v>
      </c>
      <c r="F149" s="29">
        <v>37295</v>
      </c>
      <c r="G149" s="29">
        <v>205865</v>
      </c>
      <c r="H149" s="29">
        <v>16.2</v>
      </c>
      <c r="I149" s="29">
        <v>186346</v>
      </c>
      <c r="J149" s="29">
        <v>19519</v>
      </c>
      <c r="K149" s="29">
        <v>15.3</v>
      </c>
      <c r="L149" s="29">
        <v>25.4</v>
      </c>
      <c r="M149" s="29">
        <v>640196</v>
      </c>
      <c r="N149" s="29">
        <v>13.1</v>
      </c>
      <c r="O149" s="29">
        <v>588169</v>
      </c>
      <c r="P149" s="29">
        <v>52027</v>
      </c>
      <c r="Q149" s="29">
        <v>11.5</v>
      </c>
      <c r="R149" s="29">
        <v>34.299999999999997</v>
      </c>
      <c r="S149" s="29">
        <v>3.1</v>
      </c>
    </row>
    <row r="150" spans="1:19" s="27" customFormat="1" x14ac:dyDescent="0.25">
      <c r="A150" s="30" t="s">
        <v>27</v>
      </c>
      <c r="B150" s="28" t="s">
        <v>92</v>
      </c>
      <c r="C150" s="29">
        <v>798</v>
      </c>
      <c r="D150" s="29">
        <v>781</v>
      </c>
      <c r="E150" s="29">
        <v>42775</v>
      </c>
      <c r="F150" s="29">
        <v>41114</v>
      </c>
      <c r="G150" s="29">
        <v>196061</v>
      </c>
      <c r="H150" s="29">
        <v>3.4</v>
      </c>
      <c r="I150" s="29">
        <v>172611</v>
      </c>
      <c r="J150" s="29">
        <v>23450</v>
      </c>
      <c r="K150" s="29">
        <v>2.8</v>
      </c>
      <c r="L150" s="29">
        <v>8.1999999999999993</v>
      </c>
      <c r="M150" s="29">
        <v>586181</v>
      </c>
      <c r="N150" s="29">
        <v>-6.1</v>
      </c>
      <c r="O150" s="29">
        <v>509757</v>
      </c>
      <c r="P150" s="29">
        <v>76424</v>
      </c>
      <c r="Q150" s="29">
        <v>-7.1</v>
      </c>
      <c r="R150" s="29">
        <v>0.6</v>
      </c>
      <c r="S150" s="29">
        <v>3</v>
      </c>
    </row>
    <row r="151" spans="1:19" s="27" customFormat="1" x14ac:dyDescent="0.25">
      <c r="A151" s="30" t="s">
        <v>29</v>
      </c>
      <c r="B151" s="28" t="s">
        <v>107</v>
      </c>
      <c r="C151" s="29">
        <v>94</v>
      </c>
      <c r="D151" s="29">
        <v>92</v>
      </c>
      <c r="E151" s="29">
        <v>4838</v>
      </c>
      <c r="F151" s="29">
        <v>4676</v>
      </c>
      <c r="G151" s="29">
        <v>21732</v>
      </c>
      <c r="H151" s="29">
        <v>4.0999999999999996</v>
      </c>
      <c r="I151" s="29">
        <v>17919</v>
      </c>
      <c r="J151" s="29">
        <v>3813</v>
      </c>
      <c r="K151" s="29">
        <v>7.9</v>
      </c>
      <c r="L151" s="29">
        <v>-10.6</v>
      </c>
      <c r="M151" s="29">
        <v>69600</v>
      </c>
      <c r="N151" s="29">
        <v>9.6999999999999993</v>
      </c>
      <c r="O151" s="29">
        <v>59439</v>
      </c>
      <c r="P151" s="29">
        <v>10161</v>
      </c>
      <c r="Q151" s="29">
        <v>7.8</v>
      </c>
      <c r="R151" s="29">
        <v>22.1</v>
      </c>
      <c r="S151" s="29">
        <v>3.2</v>
      </c>
    </row>
    <row r="152" spans="1:19" s="27" customFormat="1" x14ac:dyDescent="0.25">
      <c r="A152" s="30" t="s">
        <v>30</v>
      </c>
      <c r="B152" s="28" t="s">
        <v>93</v>
      </c>
      <c r="C152" s="29">
        <v>189</v>
      </c>
      <c r="D152" s="29">
        <v>180</v>
      </c>
      <c r="E152" s="29">
        <v>10894</v>
      </c>
      <c r="F152" s="29">
        <v>10232</v>
      </c>
      <c r="G152" s="29">
        <v>56135</v>
      </c>
      <c r="H152" s="29">
        <v>33.200000000000003</v>
      </c>
      <c r="I152" s="29">
        <v>50714</v>
      </c>
      <c r="J152" s="29">
        <v>5421</v>
      </c>
      <c r="K152" s="29">
        <v>32.1</v>
      </c>
      <c r="L152" s="29">
        <v>44.1</v>
      </c>
      <c r="M152" s="29">
        <v>140676</v>
      </c>
      <c r="N152" s="29">
        <v>20.100000000000001</v>
      </c>
      <c r="O152" s="29">
        <v>128686</v>
      </c>
      <c r="P152" s="29">
        <v>11990</v>
      </c>
      <c r="Q152" s="29">
        <v>19.600000000000001</v>
      </c>
      <c r="R152" s="29">
        <v>25.5</v>
      </c>
      <c r="S152" s="29">
        <v>2.5</v>
      </c>
    </row>
    <row r="153" spans="1:19" s="27" customFormat="1" x14ac:dyDescent="0.25">
      <c r="A153" s="30" t="s">
        <v>32</v>
      </c>
      <c r="B153" s="28" t="s">
        <v>94</v>
      </c>
      <c r="C153" s="29">
        <v>75</v>
      </c>
      <c r="D153" s="29">
        <v>73</v>
      </c>
      <c r="E153" s="29">
        <v>6183</v>
      </c>
      <c r="F153" s="29">
        <v>5826</v>
      </c>
      <c r="G153" s="29">
        <v>34707</v>
      </c>
      <c r="H153" s="29">
        <v>47.4</v>
      </c>
      <c r="I153" s="29">
        <v>30044</v>
      </c>
      <c r="J153" s="29">
        <v>4663</v>
      </c>
      <c r="K153" s="29">
        <v>42</v>
      </c>
      <c r="L153" s="29">
        <v>94.5</v>
      </c>
      <c r="M153" s="29">
        <v>72425</v>
      </c>
      <c r="N153" s="29">
        <v>23.2</v>
      </c>
      <c r="O153" s="29">
        <v>63973</v>
      </c>
      <c r="P153" s="29">
        <v>8452</v>
      </c>
      <c r="Q153" s="29">
        <v>18.600000000000001</v>
      </c>
      <c r="R153" s="29">
        <v>74.2</v>
      </c>
      <c r="S153" s="29">
        <v>2.1</v>
      </c>
    </row>
    <row r="154" spans="1:19" s="27" customFormat="1" x14ac:dyDescent="0.25">
      <c r="A154" s="30" t="s">
        <v>34</v>
      </c>
      <c r="B154" s="28" t="s">
        <v>95</v>
      </c>
      <c r="C154" s="29">
        <v>225</v>
      </c>
      <c r="D154" s="29">
        <v>218</v>
      </c>
      <c r="E154" s="29">
        <v>19310</v>
      </c>
      <c r="F154" s="29">
        <v>18634</v>
      </c>
      <c r="G154" s="29">
        <v>139141</v>
      </c>
      <c r="H154" s="29">
        <v>16.899999999999999</v>
      </c>
      <c r="I154" s="29">
        <v>118876</v>
      </c>
      <c r="J154" s="29">
        <v>20265</v>
      </c>
      <c r="K154" s="29">
        <v>13.4</v>
      </c>
      <c r="L154" s="29">
        <v>42.5</v>
      </c>
      <c r="M154" s="29">
        <v>280353</v>
      </c>
      <c r="N154" s="29">
        <v>13.4</v>
      </c>
      <c r="O154" s="29">
        <v>236003</v>
      </c>
      <c r="P154" s="29">
        <v>44350</v>
      </c>
      <c r="Q154" s="29">
        <v>10.1</v>
      </c>
      <c r="R154" s="29">
        <v>34.299999999999997</v>
      </c>
      <c r="S154" s="29">
        <v>2</v>
      </c>
    </row>
    <row r="155" spans="1:19" s="27" customFormat="1" x14ac:dyDescent="0.25">
      <c r="A155" s="30" t="s">
        <v>36</v>
      </c>
      <c r="B155" s="28" t="s">
        <v>96</v>
      </c>
      <c r="C155" s="29">
        <v>386</v>
      </c>
      <c r="D155" s="29">
        <v>368</v>
      </c>
      <c r="E155" s="29">
        <v>45230</v>
      </c>
      <c r="F155" s="29">
        <v>43411</v>
      </c>
      <c r="G155" s="29">
        <v>357405</v>
      </c>
      <c r="H155" s="29">
        <v>40.799999999999997</v>
      </c>
      <c r="I155" s="29">
        <v>253671</v>
      </c>
      <c r="J155" s="29">
        <v>103734</v>
      </c>
      <c r="K155" s="29">
        <v>25.5</v>
      </c>
      <c r="L155" s="29">
        <v>100.4</v>
      </c>
      <c r="M155" s="29">
        <v>656406</v>
      </c>
      <c r="N155" s="29">
        <v>36.6</v>
      </c>
      <c r="O155" s="29">
        <v>460014</v>
      </c>
      <c r="P155" s="29">
        <v>196392</v>
      </c>
      <c r="Q155" s="29">
        <v>21.5</v>
      </c>
      <c r="R155" s="29">
        <v>92.3</v>
      </c>
      <c r="S155" s="29">
        <v>1.8</v>
      </c>
    </row>
    <row r="156" spans="1:19" s="27" customFormat="1" x14ac:dyDescent="0.25">
      <c r="A156" s="30" t="s">
        <v>38</v>
      </c>
      <c r="B156" s="28" t="s">
        <v>97</v>
      </c>
      <c r="C156" s="29">
        <v>320</v>
      </c>
      <c r="D156" s="29">
        <v>306</v>
      </c>
      <c r="E156" s="29">
        <v>41522</v>
      </c>
      <c r="F156" s="29">
        <v>39973</v>
      </c>
      <c r="G156" s="29">
        <v>296877</v>
      </c>
      <c r="H156" s="29">
        <v>50.9</v>
      </c>
      <c r="I156" s="29">
        <v>213142</v>
      </c>
      <c r="J156" s="29">
        <v>83735</v>
      </c>
      <c r="K156" s="29">
        <v>38.1</v>
      </c>
      <c r="L156" s="29">
        <v>97.4</v>
      </c>
      <c r="M156" s="29">
        <v>534327</v>
      </c>
      <c r="N156" s="29">
        <v>62.1</v>
      </c>
      <c r="O156" s="29">
        <v>366208</v>
      </c>
      <c r="P156" s="29">
        <v>168119</v>
      </c>
      <c r="Q156" s="29">
        <v>43.4</v>
      </c>
      <c r="R156" s="29">
        <v>126.6</v>
      </c>
      <c r="S156" s="29">
        <v>1.8</v>
      </c>
    </row>
    <row r="157" spans="1:19" s="27" customFormat="1" x14ac:dyDescent="0.25">
      <c r="A157" s="30" t="s">
        <v>40</v>
      </c>
      <c r="B157" s="28" t="s">
        <v>98</v>
      </c>
      <c r="C157" s="29">
        <v>575</v>
      </c>
      <c r="D157" s="29">
        <v>562</v>
      </c>
      <c r="E157" s="29">
        <v>48672</v>
      </c>
      <c r="F157" s="29">
        <v>46693</v>
      </c>
      <c r="G157" s="29">
        <v>340403</v>
      </c>
      <c r="H157" s="29">
        <v>52.4</v>
      </c>
      <c r="I157" s="29">
        <v>290688</v>
      </c>
      <c r="J157" s="29">
        <v>49715</v>
      </c>
      <c r="K157" s="29">
        <v>47.6</v>
      </c>
      <c r="L157" s="29">
        <v>87.5</v>
      </c>
      <c r="M157" s="29">
        <v>668388</v>
      </c>
      <c r="N157" s="29">
        <v>38.5</v>
      </c>
      <c r="O157" s="29">
        <v>572760</v>
      </c>
      <c r="P157" s="29">
        <v>95628</v>
      </c>
      <c r="Q157" s="29">
        <v>34.799999999999997</v>
      </c>
      <c r="R157" s="29">
        <v>66.099999999999994</v>
      </c>
      <c r="S157" s="29">
        <v>2</v>
      </c>
    </row>
    <row r="158" spans="1:19" s="27" customFormat="1" ht="33.75" customHeight="1" x14ac:dyDescent="0.3">
      <c r="A158" s="79" t="s">
        <v>50</v>
      </c>
      <c r="B158" s="78"/>
      <c r="C158" s="78"/>
      <c r="D158" s="78"/>
      <c r="E158" s="78"/>
      <c r="F158" s="78"/>
      <c r="G158" s="46"/>
      <c r="H158" s="78"/>
      <c r="I158" s="46"/>
      <c r="J158" s="78"/>
      <c r="K158" s="78"/>
      <c r="L158" s="78"/>
      <c r="M158" s="46"/>
      <c r="N158" s="78"/>
      <c r="O158" s="46"/>
      <c r="P158" s="78"/>
      <c r="Q158" s="78"/>
      <c r="R158" s="78"/>
      <c r="S158" s="78"/>
    </row>
    <row r="159" spans="1:19" s="27" customFormat="1" x14ac:dyDescent="0.25">
      <c r="B159" s="28" t="s">
        <v>87</v>
      </c>
      <c r="C159" s="29">
        <v>4859</v>
      </c>
      <c r="D159" s="29">
        <v>4691</v>
      </c>
      <c r="E159" s="29">
        <v>336341</v>
      </c>
      <c r="F159" s="29">
        <v>322695</v>
      </c>
      <c r="G159" s="29">
        <v>1980664</v>
      </c>
      <c r="H159" s="29">
        <v>13.4</v>
      </c>
      <c r="I159" s="29">
        <v>1579150</v>
      </c>
      <c r="J159" s="29">
        <v>401514</v>
      </c>
      <c r="K159" s="29">
        <v>8</v>
      </c>
      <c r="L159" s="29">
        <v>41.8</v>
      </c>
      <c r="M159" s="29">
        <v>4765005</v>
      </c>
      <c r="N159" s="29">
        <v>12.1</v>
      </c>
      <c r="O159" s="29">
        <v>3874811</v>
      </c>
      <c r="P159" s="29">
        <v>890194</v>
      </c>
      <c r="Q159" s="29">
        <v>7.1</v>
      </c>
      <c r="R159" s="29">
        <v>40.6</v>
      </c>
      <c r="S159" s="29">
        <v>2.4</v>
      </c>
    </row>
    <row r="160" spans="1:19" s="27" customFormat="1" ht="13.8" x14ac:dyDescent="0.3">
      <c r="B160" s="28" t="s">
        <v>99</v>
      </c>
      <c r="C160" s="78"/>
      <c r="D160" s="78"/>
      <c r="E160" s="78"/>
      <c r="F160" s="78"/>
      <c r="G160" s="46"/>
      <c r="H160" s="78"/>
      <c r="I160" s="46"/>
      <c r="J160" s="78"/>
      <c r="K160" s="78"/>
      <c r="L160" s="78"/>
      <c r="M160" s="46"/>
      <c r="N160" s="78"/>
      <c r="O160" s="46"/>
      <c r="P160" s="78"/>
      <c r="Q160" s="78"/>
      <c r="R160" s="78"/>
      <c r="S160" s="78"/>
    </row>
    <row r="161" spans="1:19" s="27" customFormat="1" x14ac:dyDescent="0.25">
      <c r="A161" s="30" t="s">
        <v>19</v>
      </c>
      <c r="B161" s="28" t="s">
        <v>88</v>
      </c>
      <c r="C161" s="29">
        <v>419</v>
      </c>
      <c r="D161" s="29">
        <v>384</v>
      </c>
      <c r="E161" s="29">
        <v>20808</v>
      </c>
      <c r="F161" s="29">
        <v>19467</v>
      </c>
      <c r="G161" s="29">
        <v>114832</v>
      </c>
      <c r="H161" s="29">
        <v>13.1</v>
      </c>
      <c r="I161" s="29">
        <v>86274</v>
      </c>
      <c r="J161" s="29">
        <v>28558</v>
      </c>
      <c r="K161" s="29">
        <v>8</v>
      </c>
      <c r="L161" s="29">
        <v>31.6</v>
      </c>
      <c r="M161" s="29">
        <v>292092</v>
      </c>
      <c r="N161" s="29">
        <v>6.3</v>
      </c>
      <c r="O161" s="29">
        <v>225371</v>
      </c>
      <c r="P161" s="29">
        <v>66721</v>
      </c>
      <c r="Q161" s="29">
        <v>2.1</v>
      </c>
      <c r="R161" s="29">
        <v>23.7</v>
      </c>
      <c r="S161" s="29">
        <v>2.5</v>
      </c>
    </row>
    <row r="162" spans="1:19" s="27" customFormat="1" x14ac:dyDescent="0.25">
      <c r="A162" s="30" t="s">
        <v>21</v>
      </c>
      <c r="B162" s="28" t="s">
        <v>89</v>
      </c>
      <c r="C162" s="29">
        <v>533</v>
      </c>
      <c r="D162" s="29">
        <v>517</v>
      </c>
      <c r="E162" s="29">
        <v>29675</v>
      </c>
      <c r="F162" s="29">
        <v>28782</v>
      </c>
      <c r="G162" s="29">
        <v>183589</v>
      </c>
      <c r="H162" s="29">
        <v>12.4</v>
      </c>
      <c r="I162" s="29">
        <v>150128</v>
      </c>
      <c r="J162" s="29">
        <v>33461</v>
      </c>
      <c r="K162" s="29">
        <v>7.3</v>
      </c>
      <c r="L162" s="29">
        <v>42.4</v>
      </c>
      <c r="M162" s="29">
        <v>422866</v>
      </c>
      <c r="N162" s="29">
        <v>17.399999999999999</v>
      </c>
      <c r="O162" s="29">
        <v>344979</v>
      </c>
      <c r="P162" s="29">
        <v>77887</v>
      </c>
      <c r="Q162" s="29">
        <v>10.1</v>
      </c>
      <c r="R162" s="29">
        <v>67.099999999999994</v>
      </c>
      <c r="S162" s="29">
        <v>2.2999999999999998</v>
      </c>
    </row>
    <row r="163" spans="1:19" s="27" customFormat="1" x14ac:dyDescent="0.25">
      <c r="A163" s="30" t="s">
        <v>23</v>
      </c>
      <c r="B163" s="28" t="s">
        <v>90</v>
      </c>
      <c r="C163" s="29">
        <v>560</v>
      </c>
      <c r="D163" s="29">
        <v>546</v>
      </c>
      <c r="E163" s="29">
        <v>27731</v>
      </c>
      <c r="F163" s="29">
        <v>27095</v>
      </c>
      <c r="G163" s="29">
        <v>152360</v>
      </c>
      <c r="H163" s="29">
        <v>2.2000000000000002</v>
      </c>
      <c r="I163" s="29">
        <v>134152</v>
      </c>
      <c r="J163" s="29">
        <v>18208</v>
      </c>
      <c r="K163" s="29">
        <v>0</v>
      </c>
      <c r="L163" s="29">
        <v>22.1</v>
      </c>
      <c r="M163" s="29">
        <v>429612</v>
      </c>
      <c r="N163" s="29">
        <v>18.8</v>
      </c>
      <c r="O163" s="29">
        <v>387594</v>
      </c>
      <c r="P163" s="29">
        <v>42018</v>
      </c>
      <c r="Q163" s="29">
        <v>18.2</v>
      </c>
      <c r="R163" s="29">
        <v>24.7</v>
      </c>
      <c r="S163" s="29">
        <v>2.8</v>
      </c>
    </row>
    <row r="164" spans="1:19" s="27" customFormat="1" x14ac:dyDescent="0.25">
      <c r="A164" s="30" t="s">
        <v>25</v>
      </c>
      <c r="B164" s="28" t="s">
        <v>91</v>
      </c>
      <c r="C164" s="29">
        <v>694</v>
      </c>
      <c r="D164" s="29">
        <v>682</v>
      </c>
      <c r="E164" s="29">
        <v>38907</v>
      </c>
      <c r="F164" s="29">
        <v>37339</v>
      </c>
      <c r="G164" s="29">
        <v>174658</v>
      </c>
      <c r="H164" s="29">
        <v>6.4</v>
      </c>
      <c r="I164" s="29">
        <v>160822</v>
      </c>
      <c r="J164" s="29">
        <v>13836</v>
      </c>
      <c r="K164" s="29">
        <v>5.0999999999999996</v>
      </c>
      <c r="L164" s="29">
        <v>23.2</v>
      </c>
      <c r="M164" s="29">
        <v>592716</v>
      </c>
      <c r="N164" s="29">
        <v>1</v>
      </c>
      <c r="O164" s="29">
        <v>553924</v>
      </c>
      <c r="P164" s="29">
        <v>38792</v>
      </c>
      <c r="Q164" s="29">
        <v>-0.7</v>
      </c>
      <c r="R164" s="29">
        <v>31.4</v>
      </c>
      <c r="S164" s="29">
        <v>3.4</v>
      </c>
    </row>
    <row r="165" spans="1:19" s="27" customFormat="1" x14ac:dyDescent="0.25">
      <c r="A165" s="30" t="s">
        <v>27</v>
      </c>
      <c r="B165" s="28" t="s">
        <v>92</v>
      </c>
      <c r="C165" s="29">
        <v>797</v>
      </c>
      <c r="D165" s="29">
        <v>778</v>
      </c>
      <c r="E165" s="29">
        <v>42660</v>
      </c>
      <c r="F165" s="29">
        <v>40968</v>
      </c>
      <c r="G165" s="29">
        <v>185749</v>
      </c>
      <c r="H165" s="29">
        <v>-6.5</v>
      </c>
      <c r="I165" s="29">
        <v>164852</v>
      </c>
      <c r="J165" s="29">
        <v>20897</v>
      </c>
      <c r="K165" s="29">
        <v>-7.3</v>
      </c>
      <c r="L165" s="29">
        <v>0</v>
      </c>
      <c r="M165" s="29">
        <v>614627</v>
      </c>
      <c r="N165" s="29">
        <v>-7.4</v>
      </c>
      <c r="O165" s="29">
        <v>545260</v>
      </c>
      <c r="P165" s="29">
        <v>69367</v>
      </c>
      <c r="Q165" s="29">
        <v>-8.1</v>
      </c>
      <c r="R165" s="29">
        <v>-1</v>
      </c>
      <c r="S165" s="29">
        <v>3.3</v>
      </c>
    </row>
    <row r="166" spans="1:19" s="27" customFormat="1" x14ac:dyDescent="0.25">
      <c r="A166" s="30" t="s">
        <v>29</v>
      </c>
      <c r="B166" s="28" t="s">
        <v>107</v>
      </c>
      <c r="C166" s="29">
        <v>94</v>
      </c>
      <c r="D166" s="29">
        <v>91</v>
      </c>
      <c r="E166" s="29">
        <v>4835</v>
      </c>
      <c r="F166" s="29">
        <v>4641</v>
      </c>
      <c r="G166" s="29">
        <v>19842</v>
      </c>
      <c r="H166" s="29">
        <v>5</v>
      </c>
      <c r="I166" s="29">
        <v>16318</v>
      </c>
      <c r="J166" s="29">
        <v>3524</v>
      </c>
      <c r="K166" s="29">
        <v>1.2</v>
      </c>
      <c r="L166" s="29">
        <v>27.1</v>
      </c>
      <c r="M166" s="29">
        <v>65684</v>
      </c>
      <c r="N166" s="29">
        <v>-0.1</v>
      </c>
      <c r="O166" s="29">
        <v>56967</v>
      </c>
      <c r="P166" s="29">
        <v>8717</v>
      </c>
      <c r="Q166" s="29">
        <v>-3.5</v>
      </c>
      <c r="R166" s="29">
        <v>29.5</v>
      </c>
      <c r="S166" s="29">
        <v>3.3</v>
      </c>
    </row>
    <row r="167" spans="1:19" s="27" customFormat="1" x14ac:dyDescent="0.25">
      <c r="A167" s="30" t="s">
        <v>30</v>
      </c>
      <c r="B167" s="28" t="s">
        <v>93</v>
      </c>
      <c r="C167" s="29">
        <v>188</v>
      </c>
      <c r="D167" s="29">
        <v>179</v>
      </c>
      <c r="E167" s="29">
        <v>10838</v>
      </c>
      <c r="F167" s="29">
        <v>10204</v>
      </c>
      <c r="G167" s="29">
        <v>47605</v>
      </c>
      <c r="H167" s="29">
        <v>11.5</v>
      </c>
      <c r="I167" s="29">
        <v>41890</v>
      </c>
      <c r="J167" s="29">
        <v>5715</v>
      </c>
      <c r="K167" s="29">
        <v>9.6999999999999993</v>
      </c>
      <c r="L167" s="29">
        <v>27.1</v>
      </c>
      <c r="M167" s="29">
        <v>131843</v>
      </c>
      <c r="N167" s="29">
        <v>5.0999999999999996</v>
      </c>
      <c r="O167" s="29">
        <v>118643</v>
      </c>
      <c r="P167" s="29">
        <v>13200</v>
      </c>
      <c r="Q167" s="29">
        <v>3.2</v>
      </c>
      <c r="R167" s="29">
        <v>26</v>
      </c>
      <c r="S167" s="29">
        <v>2.8</v>
      </c>
    </row>
    <row r="168" spans="1:19" s="27" customFormat="1" x14ac:dyDescent="0.25">
      <c r="A168" s="30" t="s">
        <v>32</v>
      </c>
      <c r="B168" s="28" t="s">
        <v>94</v>
      </c>
      <c r="C168" s="29">
        <v>75</v>
      </c>
      <c r="D168" s="29">
        <v>73</v>
      </c>
      <c r="E168" s="29">
        <v>6071</v>
      </c>
      <c r="F168" s="29">
        <v>5807</v>
      </c>
      <c r="G168" s="29">
        <v>32383</v>
      </c>
      <c r="H168" s="29">
        <v>20.5</v>
      </c>
      <c r="I168" s="29">
        <v>27604</v>
      </c>
      <c r="J168" s="29">
        <v>4779</v>
      </c>
      <c r="K168" s="29">
        <v>17.2</v>
      </c>
      <c r="L168" s="29">
        <v>44.2</v>
      </c>
      <c r="M168" s="29">
        <v>76131</v>
      </c>
      <c r="N168" s="29">
        <v>17.2</v>
      </c>
      <c r="O168" s="29">
        <v>65028</v>
      </c>
      <c r="P168" s="29">
        <v>11103</v>
      </c>
      <c r="Q168" s="29">
        <v>12.1</v>
      </c>
      <c r="R168" s="29">
        <v>60.4</v>
      </c>
      <c r="S168" s="29">
        <v>2.4</v>
      </c>
    </row>
    <row r="169" spans="1:19" s="27" customFormat="1" x14ac:dyDescent="0.25">
      <c r="A169" s="30" t="s">
        <v>34</v>
      </c>
      <c r="B169" s="28" t="s">
        <v>95</v>
      </c>
      <c r="C169" s="29">
        <v>224</v>
      </c>
      <c r="D169" s="29">
        <v>218</v>
      </c>
      <c r="E169" s="29">
        <v>19277</v>
      </c>
      <c r="F169" s="29">
        <v>18612</v>
      </c>
      <c r="G169" s="29">
        <v>127046</v>
      </c>
      <c r="H169" s="29">
        <v>10.9</v>
      </c>
      <c r="I169" s="29">
        <v>107701</v>
      </c>
      <c r="J169" s="29">
        <v>19345</v>
      </c>
      <c r="K169" s="29">
        <v>7.5</v>
      </c>
      <c r="L169" s="29">
        <v>34.299999999999997</v>
      </c>
      <c r="M169" s="29">
        <v>281769</v>
      </c>
      <c r="N169" s="29">
        <v>12.3</v>
      </c>
      <c r="O169" s="29">
        <v>238385</v>
      </c>
      <c r="P169" s="29">
        <v>43384</v>
      </c>
      <c r="Q169" s="29">
        <v>9.3000000000000007</v>
      </c>
      <c r="R169" s="29">
        <v>31.9</v>
      </c>
      <c r="S169" s="29">
        <v>2.2000000000000002</v>
      </c>
    </row>
    <row r="170" spans="1:19" s="27" customFormat="1" x14ac:dyDescent="0.25">
      <c r="A170" s="30" t="s">
        <v>36</v>
      </c>
      <c r="B170" s="28" t="s">
        <v>96</v>
      </c>
      <c r="C170" s="29">
        <v>384</v>
      </c>
      <c r="D170" s="29">
        <v>365</v>
      </c>
      <c r="E170" s="29">
        <v>45195</v>
      </c>
      <c r="F170" s="29">
        <v>43082</v>
      </c>
      <c r="G170" s="29">
        <v>350981</v>
      </c>
      <c r="H170" s="29">
        <v>16</v>
      </c>
      <c r="I170" s="29">
        <v>240690</v>
      </c>
      <c r="J170" s="29">
        <v>110291</v>
      </c>
      <c r="K170" s="29">
        <v>7.1</v>
      </c>
      <c r="L170" s="29">
        <v>41.6</v>
      </c>
      <c r="M170" s="29">
        <v>674943</v>
      </c>
      <c r="N170" s="29">
        <v>13.5</v>
      </c>
      <c r="O170" s="29">
        <v>461919</v>
      </c>
      <c r="P170" s="29">
        <v>213024</v>
      </c>
      <c r="Q170" s="29">
        <v>7.9</v>
      </c>
      <c r="R170" s="29">
        <v>28.1</v>
      </c>
      <c r="S170" s="29">
        <v>1.9</v>
      </c>
    </row>
    <row r="171" spans="1:19" s="27" customFormat="1" x14ac:dyDescent="0.25">
      <c r="A171" s="30" t="s">
        <v>38</v>
      </c>
      <c r="B171" s="28" t="s">
        <v>97</v>
      </c>
      <c r="C171" s="29">
        <v>319</v>
      </c>
      <c r="D171" s="29">
        <v>301</v>
      </c>
      <c r="E171" s="29">
        <v>41858</v>
      </c>
      <c r="F171" s="29">
        <v>40097</v>
      </c>
      <c r="G171" s="29">
        <v>258861</v>
      </c>
      <c r="H171" s="29">
        <v>23.8</v>
      </c>
      <c r="I171" s="29">
        <v>176662</v>
      </c>
      <c r="J171" s="29">
        <v>82199</v>
      </c>
      <c r="K171" s="29">
        <v>13.8</v>
      </c>
      <c r="L171" s="29">
        <v>52.8</v>
      </c>
      <c r="M171" s="29">
        <v>514400</v>
      </c>
      <c r="N171" s="29">
        <v>39.200000000000003</v>
      </c>
      <c r="O171" s="29">
        <v>330722</v>
      </c>
      <c r="P171" s="29">
        <v>183678</v>
      </c>
      <c r="Q171" s="29">
        <v>25</v>
      </c>
      <c r="R171" s="29">
        <v>75</v>
      </c>
      <c r="S171" s="29">
        <v>2</v>
      </c>
    </row>
    <row r="172" spans="1:19" s="27" customFormat="1" x14ac:dyDescent="0.25">
      <c r="A172" s="30" t="s">
        <v>40</v>
      </c>
      <c r="B172" s="28" t="s">
        <v>98</v>
      </c>
      <c r="C172" s="29">
        <v>572</v>
      </c>
      <c r="D172" s="29">
        <v>557</v>
      </c>
      <c r="E172" s="29">
        <v>48496</v>
      </c>
      <c r="F172" s="29">
        <v>46615</v>
      </c>
      <c r="G172" s="29">
        <v>332616</v>
      </c>
      <c r="H172" s="29">
        <v>30.7</v>
      </c>
      <c r="I172" s="29">
        <v>271697</v>
      </c>
      <c r="J172" s="29">
        <v>60919</v>
      </c>
      <c r="K172" s="29">
        <v>23.4</v>
      </c>
      <c r="L172" s="29">
        <v>78.099999999999994</v>
      </c>
      <c r="M172" s="29">
        <v>667917</v>
      </c>
      <c r="N172" s="29">
        <v>25.1</v>
      </c>
      <c r="O172" s="29">
        <v>544977</v>
      </c>
      <c r="P172" s="29">
        <v>122940</v>
      </c>
      <c r="Q172" s="29">
        <v>17.7</v>
      </c>
      <c r="R172" s="29">
        <v>72.8</v>
      </c>
      <c r="S172" s="29">
        <v>2</v>
      </c>
    </row>
    <row r="173" spans="1:19" s="27" customFormat="1" ht="33.75" customHeight="1" x14ac:dyDescent="0.3">
      <c r="A173" s="79" t="s">
        <v>51</v>
      </c>
      <c r="B173" s="78"/>
      <c r="C173" s="78"/>
      <c r="D173" s="78"/>
      <c r="E173" s="78"/>
      <c r="F173" s="78"/>
      <c r="G173" s="46"/>
      <c r="H173" s="78"/>
      <c r="I173" s="46"/>
      <c r="J173" s="78"/>
      <c r="K173" s="78"/>
      <c r="L173" s="78"/>
      <c r="M173" s="46"/>
      <c r="N173" s="78"/>
      <c r="O173" s="46"/>
      <c r="P173" s="78"/>
      <c r="Q173" s="78"/>
      <c r="R173" s="78"/>
      <c r="S173" s="78"/>
    </row>
    <row r="174" spans="1:19" s="27" customFormat="1" x14ac:dyDescent="0.25">
      <c r="B174" s="28" t="s">
        <v>87</v>
      </c>
      <c r="C174" s="29">
        <v>4862</v>
      </c>
      <c r="D174" s="29">
        <v>4593</v>
      </c>
      <c r="E174" s="29">
        <v>337634</v>
      </c>
      <c r="F174" s="29">
        <v>321629</v>
      </c>
      <c r="G174" s="29">
        <v>1829275</v>
      </c>
      <c r="H174" s="29">
        <v>30.7</v>
      </c>
      <c r="I174" s="29">
        <v>1446496</v>
      </c>
      <c r="J174" s="29">
        <v>382779</v>
      </c>
      <c r="K174" s="29">
        <v>25</v>
      </c>
      <c r="L174" s="29">
        <v>58</v>
      </c>
      <c r="M174" s="29">
        <v>4052875</v>
      </c>
      <c r="N174" s="29">
        <v>22.8</v>
      </c>
      <c r="O174" s="29">
        <v>3275258</v>
      </c>
      <c r="P174" s="29">
        <v>777617</v>
      </c>
      <c r="Q174" s="29">
        <v>17.8</v>
      </c>
      <c r="R174" s="29">
        <v>50.1</v>
      </c>
      <c r="S174" s="29">
        <v>2.2000000000000002</v>
      </c>
    </row>
    <row r="175" spans="1:19" s="27" customFormat="1" ht="13.8" x14ac:dyDescent="0.3">
      <c r="B175" s="28" t="s">
        <v>99</v>
      </c>
      <c r="C175" s="78"/>
      <c r="D175" s="78"/>
      <c r="E175" s="78"/>
      <c r="F175" s="78"/>
      <c r="G175" s="46"/>
      <c r="H175" s="78"/>
      <c r="I175" s="46"/>
      <c r="J175" s="78"/>
      <c r="K175" s="78"/>
      <c r="L175" s="78"/>
      <c r="M175" s="46"/>
      <c r="N175" s="78"/>
      <c r="O175" s="46"/>
      <c r="P175" s="78"/>
      <c r="Q175" s="78"/>
      <c r="R175" s="78"/>
      <c r="S175" s="78"/>
    </row>
    <row r="176" spans="1:19" s="27" customFormat="1" x14ac:dyDescent="0.25">
      <c r="A176" s="30" t="s">
        <v>19</v>
      </c>
      <c r="B176" s="28" t="s">
        <v>88</v>
      </c>
      <c r="C176" s="29">
        <v>416</v>
      </c>
      <c r="D176" s="29">
        <v>368</v>
      </c>
      <c r="E176" s="29">
        <v>20712</v>
      </c>
      <c r="F176" s="29">
        <v>19177</v>
      </c>
      <c r="G176" s="29">
        <v>92961</v>
      </c>
      <c r="H176" s="29">
        <v>21</v>
      </c>
      <c r="I176" s="29">
        <v>68773</v>
      </c>
      <c r="J176" s="29">
        <v>24188</v>
      </c>
      <c r="K176" s="29">
        <v>16.7</v>
      </c>
      <c r="L176" s="29">
        <v>35.1</v>
      </c>
      <c r="M176" s="29">
        <v>219002</v>
      </c>
      <c r="N176" s="29">
        <v>10.8</v>
      </c>
      <c r="O176" s="29">
        <v>165432</v>
      </c>
      <c r="P176" s="29">
        <v>53570</v>
      </c>
      <c r="Q176" s="29">
        <v>6.6</v>
      </c>
      <c r="R176" s="29">
        <v>26.1</v>
      </c>
      <c r="S176" s="29">
        <v>2.4</v>
      </c>
    </row>
    <row r="177" spans="1:19" s="27" customFormat="1" x14ac:dyDescent="0.25">
      <c r="A177" s="30" t="s">
        <v>21</v>
      </c>
      <c r="B177" s="28" t="s">
        <v>89</v>
      </c>
      <c r="C177" s="29">
        <v>533</v>
      </c>
      <c r="D177" s="29">
        <v>507</v>
      </c>
      <c r="E177" s="29">
        <v>29699</v>
      </c>
      <c r="F177" s="29">
        <v>28609</v>
      </c>
      <c r="G177" s="29">
        <v>162198</v>
      </c>
      <c r="H177" s="29">
        <v>25.4</v>
      </c>
      <c r="I177" s="29">
        <v>133907</v>
      </c>
      <c r="J177" s="29">
        <v>28291</v>
      </c>
      <c r="K177" s="29">
        <v>20.9</v>
      </c>
      <c r="L177" s="29">
        <v>51.7</v>
      </c>
      <c r="M177" s="29">
        <v>357543</v>
      </c>
      <c r="N177" s="29">
        <v>26.8</v>
      </c>
      <c r="O177" s="29">
        <v>291963</v>
      </c>
      <c r="P177" s="29">
        <v>65580</v>
      </c>
      <c r="Q177" s="29">
        <v>21.4</v>
      </c>
      <c r="R177" s="29">
        <v>57.9</v>
      </c>
      <c r="S177" s="29">
        <v>2.2000000000000002</v>
      </c>
    </row>
    <row r="178" spans="1:19" s="27" customFormat="1" x14ac:dyDescent="0.25">
      <c r="A178" s="30" t="s">
        <v>23</v>
      </c>
      <c r="B178" s="28" t="s">
        <v>90</v>
      </c>
      <c r="C178" s="29">
        <v>564</v>
      </c>
      <c r="D178" s="29">
        <v>536</v>
      </c>
      <c r="E178" s="29">
        <v>28310</v>
      </c>
      <c r="F178" s="29">
        <v>27439</v>
      </c>
      <c r="G178" s="29">
        <v>135741</v>
      </c>
      <c r="H178" s="29">
        <v>22.6</v>
      </c>
      <c r="I178" s="29">
        <v>120455</v>
      </c>
      <c r="J178" s="29">
        <v>15286</v>
      </c>
      <c r="K178" s="29">
        <v>19.7</v>
      </c>
      <c r="L178" s="29">
        <v>50.9</v>
      </c>
      <c r="M178" s="29">
        <v>365372</v>
      </c>
      <c r="N178" s="29">
        <v>31</v>
      </c>
      <c r="O178" s="29">
        <v>330152</v>
      </c>
      <c r="P178" s="29">
        <v>35220</v>
      </c>
      <c r="Q178" s="29">
        <v>30</v>
      </c>
      <c r="R178" s="29">
        <v>41.5</v>
      </c>
      <c r="S178" s="29">
        <v>2.7</v>
      </c>
    </row>
    <row r="179" spans="1:19" s="27" customFormat="1" x14ac:dyDescent="0.25">
      <c r="A179" s="30" t="s">
        <v>25</v>
      </c>
      <c r="B179" s="28" t="s">
        <v>91</v>
      </c>
      <c r="C179" s="29">
        <v>694</v>
      </c>
      <c r="D179" s="29">
        <v>653</v>
      </c>
      <c r="E179" s="29">
        <v>38872</v>
      </c>
      <c r="F179" s="29">
        <v>36435</v>
      </c>
      <c r="G179" s="29">
        <v>150448</v>
      </c>
      <c r="H179" s="29">
        <v>22.2</v>
      </c>
      <c r="I179" s="29">
        <v>137939</v>
      </c>
      <c r="J179" s="29">
        <v>12509</v>
      </c>
      <c r="K179" s="29">
        <v>21.2</v>
      </c>
      <c r="L179" s="29">
        <v>34.4</v>
      </c>
      <c r="M179" s="29">
        <v>498319</v>
      </c>
      <c r="N179" s="29">
        <v>9.6</v>
      </c>
      <c r="O179" s="29">
        <v>465296</v>
      </c>
      <c r="P179" s="29">
        <v>33023</v>
      </c>
      <c r="Q179" s="29">
        <v>8.4</v>
      </c>
      <c r="R179" s="29">
        <v>30.1</v>
      </c>
      <c r="S179" s="29">
        <v>3.3</v>
      </c>
    </row>
    <row r="180" spans="1:19" s="27" customFormat="1" x14ac:dyDescent="0.25">
      <c r="A180" s="30" t="s">
        <v>27</v>
      </c>
      <c r="B180" s="28" t="s">
        <v>92</v>
      </c>
      <c r="C180" s="29">
        <v>796</v>
      </c>
      <c r="D180" s="29">
        <v>760</v>
      </c>
      <c r="E180" s="29">
        <v>42651</v>
      </c>
      <c r="F180" s="29">
        <v>40092</v>
      </c>
      <c r="G180" s="29">
        <v>140722</v>
      </c>
      <c r="H180" s="29">
        <v>5.9</v>
      </c>
      <c r="I180" s="29">
        <v>126189</v>
      </c>
      <c r="J180" s="29">
        <v>14533</v>
      </c>
      <c r="K180" s="29">
        <v>5.3</v>
      </c>
      <c r="L180" s="29">
        <v>11.6</v>
      </c>
      <c r="M180" s="29">
        <v>418368</v>
      </c>
      <c r="N180" s="29">
        <v>0.9</v>
      </c>
      <c r="O180" s="29">
        <v>371159</v>
      </c>
      <c r="P180" s="29">
        <v>47209</v>
      </c>
      <c r="Q180" s="29">
        <v>0.3</v>
      </c>
      <c r="R180" s="29">
        <v>6.6</v>
      </c>
      <c r="S180" s="29">
        <v>3</v>
      </c>
    </row>
    <row r="181" spans="1:19" s="27" customFormat="1" x14ac:dyDescent="0.25">
      <c r="A181" s="30" t="s">
        <v>29</v>
      </c>
      <c r="B181" s="28" t="s">
        <v>107</v>
      </c>
      <c r="C181" s="29">
        <v>94</v>
      </c>
      <c r="D181" s="29">
        <v>91</v>
      </c>
      <c r="E181" s="29">
        <v>4831</v>
      </c>
      <c r="F181" s="29">
        <v>4665</v>
      </c>
      <c r="G181" s="29">
        <v>17460</v>
      </c>
      <c r="H181" s="29">
        <v>16.3</v>
      </c>
      <c r="I181" s="29">
        <v>14602</v>
      </c>
      <c r="J181" s="29">
        <v>2858</v>
      </c>
      <c r="K181" s="29">
        <v>14.9</v>
      </c>
      <c r="L181" s="29">
        <v>23.9</v>
      </c>
      <c r="M181" s="29">
        <v>58404</v>
      </c>
      <c r="N181" s="29">
        <v>8.1</v>
      </c>
      <c r="O181" s="29">
        <v>50658</v>
      </c>
      <c r="P181" s="29">
        <v>7746</v>
      </c>
      <c r="Q181" s="29">
        <v>5.3</v>
      </c>
      <c r="R181" s="29">
        <v>30.6</v>
      </c>
      <c r="S181" s="29">
        <v>3.3</v>
      </c>
    </row>
    <row r="182" spans="1:19" s="27" customFormat="1" x14ac:dyDescent="0.25">
      <c r="A182" s="30" t="s">
        <v>30</v>
      </c>
      <c r="B182" s="28" t="s">
        <v>93</v>
      </c>
      <c r="C182" s="29">
        <v>188</v>
      </c>
      <c r="D182" s="29">
        <v>173</v>
      </c>
      <c r="E182" s="29">
        <v>10872</v>
      </c>
      <c r="F182" s="29">
        <v>10106</v>
      </c>
      <c r="G182" s="29">
        <v>42781</v>
      </c>
      <c r="H182" s="29">
        <v>24.5</v>
      </c>
      <c r="I182" s="29">
        <v>37902</v>
      </c>
      <c r="J182" s="29">
        <v>4879</v>
      </c>
      <c r="K182" s="29">
        <v>19.100000000000001</v>
      </c>
      <c r="L182" s="29">
        <v>93.5</v>
      </c>
      <c r="M182" s="29">
        <v>111144</v>
      </c>
      <c r="N182" s="29">
        <v>16</v>
      </c>
      <c r="O182" s="29">
        <v>100226</v>
      </c>
      <c r="P182" s="29">
        <v>10918</v>
      </c>
      <c r="Q182" s="29">
        <v>12.3</v>
      </c>
      <c r="R182" s="29">
        <v>66.8</v>
      </c>
      <c r="S182" s="29">
        <v>2.6</v>
      </c>
    </row>
    <row r="183" spans="1:19" s="27" customFormat="1" x14ac:dyDescent="0.25">
      <c r="A183" s="30" t="s">
        <v>32</v>
      </c>
      <c r="B183" s="28" t="s">
        <v>94</v>
      </c>
      <c r="C183" s="29">
        <v>75</v>
      </c>
      <c r="D183" s="29">
        <v>72</v>
      </c>
      <c r="E183" s="29">
        <v>6068</v>
      </c>
      <c r="F183" s="29">
        <v>5871</v>
      </c>
      <c r="G183" s="29">
        <v>31795</v>
      </c>
      <c r="H183" s="29">
        <v>40.700000000000003</v>
      </c>
      <c r="I183" s="29">
        <v>26888</v>
      </c>
      <c r="J183" s="29">
        <v>4907</v>
      </c>
      <c r="K183" s="29">
        <v>35.200000000000003</v>
      </c>
      <c r="L183" s="29">
        <v>81.400000000000006</v>
      </c>
      <c r="M183" s="29">
        <v>69388</v>
      </c>
      <c r="N183" s="29">
        <v>22.1</v>
      </c>
      <c r="O183" s="29">
        <v>59906</v>
      </c>
      <c r="P183" s="29">
        <v>9482</v>
      </c>
      <c r="Q183" s="29">
        <v>17.2</v>
      </c>
      <c r="R183" s="29">
        <v>64.7</v>
      </c>
      <c r="S183" s="29">
        <v>2.2000000000000002</v>
      </c>
    </row>
    <row r="184" spans="1:19" s="27" customFormat="1" x14ac:dyDescent="0.25">
      <c r="A184" s="30" t="s">
        <v>34</v>
      </c>
      <c r="B184" s="28" t="s">
        <v>95</v>
      </c>
      <c r="C184" s="29">
        <v>223</v>
      </c>
      <c r="D184" s="29">
        <v>213</v>
      </c>
      <c r="E184" s="29">
        <v>19218</v>
      </c>
      <c r="F184" s="29">
        <v>18626</v>
      </c>
      <c r="G184" s="29">
        <v>113317</v>
      </c>
      <c r="H184" s="29">
        <v>34.299999999999997</v>
      </c>
      <c r="I184" s="29">
        <v>97171</v>
      </c>
      <c r="J184" s="29">
        <v>16146</v>
      </c>
      <c r="K184" s="29">
        <v>29.2</v>
      </c>
      <c r="L184" s="29">
        <v>76.599999999999994</v>
      </c>
      <c r="M184" s="29">
        <v>226345</v>
      </c>
      <c r="N184" s="29">
        <v>25.3</v>
      </c>
      <c r="O184" s="29">
        <v>190366</v>
      </c>
      <c r="P184" s="29">
        <v>35979</v>
      </c>
      <c r="Q184" s="29">
        <v>19.899999999999999</v>
      </c>
      <c r="R184" s="29">
        <v>64.5</v>
      </c>
      <c r="S184" s="29">
        <v>2</v>
      </c>
    </row>
    <row r="185" spans="1:19" s="27" customFormat="1" x14ac:dyDescent="0.25">
      <c r="A185" s="30" t="s">
        <v>36</v>
      </c>
      <c r="B185" s="28" t="s">
        <v>96</v>
      </c>
      <c r="C185" s="29">
        <v>383</v>
      </c>
      <c r="D185" s="29">
        <v>362</v>
      </c>
      <c r="E185" s="29">
        <v>45174</v>
      </c>
      <c r="F185" s="29">
        <v>42978</v>
      </c>
      <c r="G185" s="29">
        <v>344566</v>
      </c>
      <c r="H185" s="29">
        <v>36.4</v>
      </c>
      <c r="I185" s="29">
        <v>240480</v>
      </c>
      <c r="J185" s="29">
        <v>104086</v>
      </c>
      <c r="K185" s="29">
        <v>27.3</v>
      </c>
      <c r="L185" s="29">
        <v>63.3</v>
      </c>
      <c r="M185" s="29">
        <v>627728</v>
      </c>
      <c r="N185" s="29">
        <v>29.4</v>
      </c>
      <c r="O185" s="29">
        <v>437493</v>
      </c>
      <c r="P185" s="29">
        <v>190235</v>
      </c>
      <c r="Q185" s="29">
        <v>20.3</v>
      </c>
      <c r="R185" s="29">
        <v>56.7</v>
      </c>
      <c r="S185" s="29">
        <v>1.8</v>
      </c>
    </row>
    <row r="186" spans="1:19" s="27" customFormat="1" x14ac:dyDescent="0.25">
      <c r="A186" s="30" t="s">
        <v>38</v>
      </c>
      <c r="B186" s="28" t="s">
        <v>97</v>
      </c>
      <c r="C186" s="29">
        <v>321</v>
      </c>
      <c r="D186" s="29">
        <v>301</v>
      </c>
      <c r="E186" s="29">
        <v>42491</v>
      </c>
      <c r="F186" s="29">
        <v>40776</v>
      </c>
      <c r="G186" s="29">
        <v>297243</v>
      </c>
      <c r="H186" s="29">
        <v>56.7</v>
      </c>
      <c r="I186" s="29">
        <v>193793</v>
      </c>
      <c r="J186" s="29">
        <v>103450</v>
      </c>
      <c r="K186" s="29">
        <v>48.5</v>
      </c>
      <c r="L186" s="29">
        <v>74.7</v>
      </c>
      <c r="M186" s="29">
        <v>515239</v>
      </c>
      <c r="N186" s="29">
        <v>57.2</v>
      </c>
      <c r="O186" s="29">
        <v>322258</v>
      </c>
      <c r="P186" s="29">
        <v>192981</v>
      </c>
      <c r="Q186" s="29">
        <v>50.1</v>
      </c>
      <c r="R186" s="29">
        <v>70.8</v>
      </c>
      <c r="S186" s="29">
        <v>1.7</v>
      </c>
    </row>
    <row r="187" spans="1:19" s="27" customFormat="1" x14ac:dyDescent="0.25">
      <c r="A187" s="30" t="s">
        <v>40</v>
      </c>
      <c r="B187" s="28" t="s">
        <v>98</v>
      </c>
      <c r="C187" s="29">
        <v>575</v>
      </c>
      <c r="D187" s="29">
        <v>558</v>
      </c>
      <c r="E187" s="29">
        <v>48746</v>
      </c>
      <c r="F187" s="29">
        <v>46854</v>
      </c>
      <c r="G187" s="29">
        <v>297284</v>
      </c>
      <c r="H187" s="29">
        <v>30.7</v>
      </c>
      <c r="I187" s="29">
        <v>246155</v>
      </c>
      <c r="J187" s="29">
        <v>51129</v>
      </c>
      <c r="K187" s="29">
        <v>27</v>
      </c>
      <c r="L187" s="29">
        <v>52.3</v>
      </c>
      <c r="M187" s="29">
        <v>584264</v>
      </c>
      <c r="N187" s="29">
        <v>24</v>
      </c>
      <c r="O187" s="29">
        <v>486300</v>
      </c>
      <c r="P187" s="29">
        <v>97964</v>
      </c>
      <c r="Q187" s="29">
        <v>19.7</v>
      </c>
      <c r="R187" s="29">
        <v>50.8</v>
      </c>
      <c r="S187" s="29">
        <v>2</v>
      </c>
    </row>
    <row r="188" spans="1:19" s="27" customFormat="1" ht="33.75" customHeight="1" x14ac:dyDescent="0.3">
      <c r="A188" s="79" t="s">
        <v>52</v>
      </c>
      <c r="B188" s="78"/>
      <c r="C188" s="78"/>
      <c r="D188" s="78"/>
      <c r="E188" s="78"/>
      <c r="F188" s="78"/>
      <c r="G188" s="46"/>
      <c r="H188" s="78"/>
      <c r="I188" s="46"/>
      <c r="J188" s="78"/>
      <c r="K188" s="78"/>
      <c r="L188" s="78"/>
      <c r="M188" s="46"/>
      <c r="N188" s="78"/>
      <c r="O188" s="46"/>
      <c r="P188" s="78"/>
      <c r="Q188" s="78"/>
      <c r="R188" s="78"/>
      <c r="S188" s="78"/>
    </row>
    <row r="189" spans="1:19" s="27" customFormat="1" x14ac:dyDescent="0.25">
      <c r="B189" s="28" t="s">
        <v>87</v>
      </c>
      <c r="C189" s="29">
        <v>4554</v>
      </c>
      <c r="D189" s="29"/>
      <c r="E189" s="29">
        <v>319291</v>
      </c>
      <c r="F189" s="29"/>
      <c r="G189" s="29">
        <v>1668724</v>
      </c>
      <c r="H189" s="29">
        <v>75.5</v>
      </c>
      <c r="I189" s="29">
        <f>G189-J189</f>
        <v>1202534</v>
      </c>
      <c r="J189" s="29">
        <v>466190</v>
      </c>
      <c r="K189" s="31">
        <f>100*I189/'2021'!I189-100</f>
        <v>62.768984214900428</v>
      </c>
      <c r="L189" s="29">
        <v>120</v>
      </c>
      <c r="M189" s="29">
        <v>3639477</v>
      </c>
      <c r="N189" s="29">
        <v>49.5</v>
      </c>
      <c r="O189" s="29">
        <f>M189-P189</f>
        <v>2752160</v>
      </c>
      <c r="P189" s="29">
        <v>887317</v>
      </c>
      <c r="Q189" s="31">
        <f>100*O189/'2021'!O189-100</f>
        <v>37.380635048993923</v>
      </c>
      <c r="R189" s="29">
        <v>99.6</v>
      </c>
      <c r="S189" s="29">
        <v>2.2000000000000002</v>
      </c>
    </row>
    <row r="190" spans="1:19" s="27" customFormat="1" ht="13.8" x14ac:dyDescent="0.3">
      <c r="B190" s="28" t="s">
        <v>99</v>
      </c>
      <c r="C190" s="78"/>
      <c r="D190" s="78"/>
      <c r="E190" s="78"/>
      <c r="F190" s="78"/>
      <c r="G190" s="46"/>
      <c r="H190" s="78"/>
      <c r="I190" s="46"/>
      <c r="J190" s="78"/>
      <c r="K190" s="78"/>
      <c r="L190" s="78"/>
      <c r="M190" s="46"/>
      <c r="N190" s="78"/>
      <c r="O190" s="46"/>
      <c r="P190" s="78"/>
      <c r="Q190" s="78"/>
      <c r="R190" s="78"/>
      <c r="S190" s="78"/>
    </row>
    <row r="191" spans="1:19" s="27" customFormat="1" x14ac:dyDescent="0.25">
      <c r="A191" s="30" t="s">
        <v>19</v>
      </c>
      <c r="B191" s="28" t="s">
        <v>88</v>
      </c>
      <c r="C191" s="29">
        <v>413</v>
      </c>
      <c r="D191" s="29">
        <v>358</v>
      </c>
      <c r="E191" s="29">
        <v>20671</v>
      </c>
      <c r="F191" s="29">
        <v>19039</v>
      </c>
      <c r="G191" s="29">
        <v>88571</v>
      </c>
      <c r="H191" s="29">
        <v>63.3</v>
      </c>
      <c r="I191" s="29">
        <v>55742</v>
      </c>
      <c r="J191" s="29">
        <v>32829</v>
      </c>
      <c r="K191" s="29">
        <v>45</v>
      </c>
      <c r="L191" s="29">
        <v>107.8</v>
      </c>
      <c r="M191" s="29">
        <v>200102</v>
      </c>
      <c r="N191" s="29">
        <v>42.5</v>
      </c>
      <c r="O191" s="29">
        <v>135608</v>
      </c>
      <c r="P191" s="29">
        <v>64494</v>
      </c>
      <c r="Q191" s="29">
        <v>27.6</v>
      </c>
      <c r="R191" s="29">
        <v>88.9</v>
      </c>
      <c r="S191" s="29">
        <v>2.2999999999999998</v>
      </c>
    </row>
    <row r="192" spans="1:19" s="27" customFormat="1" x14ac:dyDescent="0.25">
      <c r="A192" s="30" t="s">
        <v>21</v>
      </c>
      <c r="B192" s="28" t="s">
        <v>89</v>
      </c>
      <c r="C192" s="29">
        <v>531</v>
      </c>
      <c r="D192" s="29">
        <v>499</v>
      </c>
      <c r="E192" s="29">
        <v>29650</v>
      </c>
      <c r="F192" s="29">
        <v>28005</v>
      </c>
      <c r="G192" s="29">
        <v>124156</v>
      </c>
      <c r="H192" s="29">
        <v>61.1</v>
      </c>
      <c r="I192" s="29">
        <v>99821</v>
      </c>
      <c r="J192" s="29">
        <v>24335</v>
      </c>
      <c r="K192" s="29">
        <v>51.9</v>
      </c>
      <c r="L192" s="29">
        <v>114.6</v>
      </c>
      <c r="M192" s="29">
        <v>273093</v>
      </c>
      <c r="N192" s="29">
        <v>45.9</v>
      </c>
      <c r="O192" s="29">
        <v>220257</v>
      </c>
      <c r="P192" s="29">
        <v>52836</v>
      </c>
      <c r="Q192" s="29">
        <v>36.4</v>
      </c>
      <c r="R192" s="29">
        <v>105.5</v>
      </c>
      <c r="S192" s="29">
        <v>2.2000000000000002</v>
      </c>
    </row>
    <row r="193" spans="1:19" s="27" customFormat="1" x14ac:dyDescent="0.25">
      <c r="A193" s="30" t="s">
        <v>23</v>
      </c>
      <c r="B193" s="28" t="s">
        <v>90</v>
      </c>
      <c r="C193" s="29">
        <v>562</v>
      </c>
      <c r="D193" s="29">
        <v>537</v>
      </c>
      <c r="E193" s="29">
        <v>28281</v>
      </c>
      <c r="F193" s="29">
        <v>27455</v>
      </c>
      <c r="G193" s="29">
        <v>115914</v>
      </c>
      <c r="H193" s="29">
        <v>61.7</v>
      </c>
      <c r="I193" s="29">
        <v>97016</v>
      </c>
      <c r="J193" s="29">
        <v>18898</v>
      </c>
      <c r="K193" s="29">
        <v>53.3</v>
      </c>
      <c r="L193" s="29">
        <v>125.9</v>
      </c>
      <c r="M193" s="29">
        <v>303080</v>
      </c>
      <c r="N193" s="29">
        <v>61.1</v>
      </c>
      <c r="O193" s="29">
        <v>266278</v>
      </c>
      <c r="P193" s="29">
        <v>36802</v>
      </c>
      <c r="Q193" s="29">
        <v>58.3</v>
      </c>
      <c r="R193" s="29">
        <v>85</v>
      </c>
      <c r="S193" s="29">
        <v>2.6</v>
      </c>
    </row>
    <row r="194" spans="1:19" s="27" customFormat="1" x14ac:dyDescent="0.25">
      <c r="A194" s="30" t="s">
        <v>25</v>
      </c>
      <c r="B194" s="28" t="s">
        <v>91</v>
      </c>
      <c r="C194" s="29">
        <v>694</v>
      </c>
      <c r="D194" s="29">
        <v>644</v>
      </c>
      <c r="E194" s="29">
        <v>38932</v>
      </c>
      <c r="F194" s="29">
        <v>35993</v>
      </c>
      <c r="G194" s="29">
        <v>117092</v>
      </c>
      <c r="H194" s="29">
        <v>61.4</v>
      </c>
      <c r="I194" s="29">
        <v>107669</v>
      </c>
      <c r="J194" s="29">
        <v>9423</v>
      </c>
      <c r="K194" s="29">
        <v>59.8</v>
      </c>
      <c r="L194" s="29">
        <v>82</v>
      </c>
      <c r="M194" s="29">
        <v>422351</v>
      </c>
      <c r="N194" s="29">
        <v>21.4</v>
      </c>
      <c r="O194" s="29">
        <v>397782</v>
      </c>
      <c r="P194" s="29">
        <v>24569</v>
      </c>
      <c r="Q194" s="29">
        <v>20.3</v>
      </c>
      <c r="R194" s="29">
        <v>41.2</v>
      </c>
      <c r="S194" s="29">
        <v>3.6</v>
      </c>
    </row>
    <row r="195" spans="1:19" s="27" customFormat="1" x14ac:dyDescent="0.25">
      <c r="A195" s="30" t="s">
        <v>27</v>
      </c>
      <c r="B195" s="28" t="s">
        <v>92</v>
      </c>
      <c r="C195" s="29">
        <v>792</v>
      </c>
      <c r="D195" s="29">
        <v>757</v>
      </c>
      <c r="E195" s="29">
        <v>42587</v>
      </c>
      <c r="F195" s="29">
        <v>39340</v>
      </c>
      <c r="G195" s="29">
        <v>141520</v>
      </c>
      <c r="H195" s="29">
        <v>33.6</v>
      </c>
      <c r="I195" s="29">
        <v>112512</v>
      </c>
      <c r="J195" s="29">
        <v>29008</v>
      </c>
      <c r="K195" s="29">
        <v>25.2</v>
      </c>
      <c r="L195" s="29">
        <v>81.099999999999994</v>
      </c>
      <c r="M195" s="29">
        <v>439255</v>
      </c>
      <c r="N195" s="29">
        <v>18.5</v>
      </c>
      <c r="O195" s="29">
        <v>350048</v>
      </c>
      <c r="P195" s="29">
        <v>89207</v>
      </c>
      <c r="Q195" s="29">
        <v>10.7</v>
      </c>
      <c r="R195" s="29">
        <v>64</v>
      </c>
      <c r="S195" s="29">
        <v>3.1</v>
      </c>
    </row>
    <row r="196" spans="1:19" s="27" customFormat="1" x14ac:dyDescent="0.25">
      <c r="A196" s="30" t="s">
        <v>29</v>
      </c>
      <c r="B196" s="28" t="s">
        <v>107</v>
      </c>
      <c r="C196" s="29">
        <v>94</v>
      </c>
      <c r="D196" s="29">
        <v>91</v>
      </c>
      <c r="E196" s="29">
        <v>4833</v>
      </c>
      <c r="F196" s="29">
        <v>4669</v>
      </c>
      <c r="G196" s="29">
        <v>12907</v>
      </c>
      <c r="H196" s="29">
        <v>50.4</v>
      </c>
      <c r="I196" s="29">
        <v>10901</v>
      </c>
      <c r="J196" s="29">
        <v>2006</v>
      </c>
      <c r="K196" s="29">
        <v>45</v>
      </c>
      <c r="L196" s="29">
        <v>88.4</v>
      </c>
      <c r="M196" s="29">
        <v>46647</v>
      </c>
      <c r="N196" s="29">
        <v>18.3</v>
      </c>
      <c r="O196" s="29">
        <v>41303</v>
      </c>
      <c r="P196" s="29">
        <v>5344</v>
      </c>
      <c r="Q196" s="29">
        <v>13.2</v>
      </c>
      <c r="R196" s="29">
        <v>80.400000000000006</v>
      </c>
      <c r="S196" s="29">
        <v>3.6</v>
      </c>
    </row>
    <row r="197" spans="1:19" s="27" customFormat="1" x14ac:dyDescent="0.25">
      <c r="A197" s="30" t="s">
        <v>30</v>
      </c>
      <c r="B197" s="28" t="s">
        <v>93</v>
      </c>
      <c r="C197" s="29">
        <v>185</v>
      </c>
      <c r="D197" s="29">
        <v>172</v>
      </c>
      <c r="E197" s="29">
        <v>10669</v>
      </c>
      <c r="F197" s="29">
        <v>9984</v>
      </c>
      <c r="G197" s="29">
        <v>30044</v>
      </c>
      <c r="H197" s="29">
        <v>72.2</v>
      </c>
      <c r="I197" s="29">
        <v>26063</v>
      </c>
      <c r="J197" s="29">
        <v>3981</v>
      </c>
      <c r="K197" s="29">
        <v>61.9</v>
      </c>
      <c r="L197" s="29">
        <v>195.5</v>
      </c>
      <c r="M197" s="29">
        <v>84973</v>
      </c>
      <c r="N197" s="29">
        <v>29.6</v>
      </c>
      <c r="O197" s="29">
        <v>76744</v>
      </c>
      <c r="P197" s="29">
        <v>8229</v>
      </c>
      <c r="Q197" s="29">
        <v>24.4</v>
      </c>
      <c r="R197" s="29">
        <v>112</v>
      </c>
      <c r="S197" s="29">
        <v>2.8</v>
      </c>
    </row>
    <row r="198" spans="1:19" s="27" customFormat="1" x14ac:dyDescent="0.25">
      <c r="A198" s="30" t="s">
        <v>32</v>
      </c>
      <c r="B198" s="28" t="s">
        <v>94</v>
      </c>
      <c r="C198" s="29">
        <v>75</v>
      </c>
      <c r="D198" s="29">
        <v>72</v>
      </c>
      <c r="E198" s="29">
        <v>6068</v>
      </c>
      <c r="F198" s="29">
        <v>5923</v>
      </c>
      <c r="G198" s="29">
        <v>24295</v>
      </c>
      <c r="H198" s="29">
        <v>81.7</v>
      </c>
      <c r="I198" s="29">
        <v>20160</v>
      </c>
      <c r="J198" s="29">
        <v>4135</v>
      </c>
      <c r="K198" s="29">
        <v>71.7</v>
      </c>
      <c r="L198" s="29">
        <v>153.80000000000001</v>
      </c>
      <c r="M198" s="29">
        <v>52458</v>
      </c>
      <c r="N198" s="29">
        <v>46.3</v>
      </c>
      <c r="O198" s="29">
        <v>44610</v>
      </c>
      <c r="P198" s="29">
        <v>7848</v>
      </c>
      <c r="Q198" s="29">
        <v>37.6</v>
      </c>
      <c r="R198" s="29">
        <v>129.1</v>
      </c>
      <c r="S198" s="29">
        <v>2.2000000000000002</v>
      </c>
    </row>
    <row r="199" spans="1:19" s="27" customFormat="1" x14ac:dyDescent="0.25">
      <c r="A199" s="30" t="s">
        <v>34</v>
      </c>
      <c r="B199" s="28" t="s">
        <v>95</v>
      </c>
      <c r="C199" s="29">
        <v>222</v>
      </c>
      <c r="D199" s="29">
        <v>209</v>
      </c>
      <c r="E199" s="29">
        <v>19083</v>
      </c>
      <c r="F199" s="29">
        <v>18193</v>
      </c>
      <c r="G199" s="29">
        <v>91178</v>
      </c>
      <c r="H199" s="29">
        <v>93.3</v>
      </c>
      <c r="I199" s="29">
        <v>75469</v>
      </c>
      <c r="J199" s="29">
        <v>15709</v>
      </c>
      <c r="K199" s="29">
        <v>86.9</v>
      </c>
      <c r="L199" s="29">
        <v>131.4</v>
      </c>
      <c r="M199" s="29">
        <v>183881</v>
      </c>
      <c r="N199" s="29">
        <v>62.6</v>
      </c>
      <c r="O199" s="29">
        <v>148924</v>
      </c>
      <c r="P199" s="29">
        <v>34957</v>
      </c>
      <c r="Q199" s="29">
        <v>54.9</v>
      </c>
      <c r="R199" s="29">
        <v>106.6</v>
      </c>
      <c r="S199" s="29">
        <v>2</v>
      </c>
    </row>
    <row r="200" spans="1:19" s="27" customFormat="1" x14ac:dyDescent="0.25">
      <c r="A200" s="30" t="s">
        <v>36</v>
      </c>
      <c r="B200" s="28" t="s">
        <v>96</v>
      </c>
      <c r="C200" s="29">
        <v>383</v>
      </c>
      <c r="D200" s="29">
        <v>361</v>
      </c>
      <c r="E200" s="29">
        <v>45530</v>
      </c>
      <c r="F200" s="29">
        <v>43437</v>
      </c>
      <c r="G200" s="29">
        <v>354309</v>
      </c>
      <c r="H200" s="29">
        <v>85.3</v>
      </c>
      <c r="I200" s="29">
        <v>211617</v>
      </c>
      <c r="J200" s="29">
        <v>142692</v>
      </c>
      <c r="K200" s="29">
        <v>65.900000000000006</v>
      </c>
      <c r="L200" s="29">
        <v>124.1</v>
      </c>
      <c r="M200" s="29">
        <v>635304</v>
      </c>
      <c r="N200" s="29">
        <v>72.099999999999994</v>
      </c>
      <c r="O200" s="29">
        <v>378550</v>
      </c>
      <c r="P200" s="29">
        <v>256754</v>
      </c>
      <c r="Q200" s="29">
        <v>51.9</v>
      </c>
      <c r="R200" s="29">
        <v>114</v>
      </c>
      <c r="S200" s="29">
        <v>1.8</v>
      </c>
    </row>
    <row r="201" spans="1:19" s="27" customFormat="1" x14ac:dyDescent="0.25">
      <c r="A201" s="30" t="s">
        <v>38</v>
      </c>
      <c r="B201" s="28" t="s">
        <v>97</v>
      </c>
      <c r="C201" s="29">
        <v>320</v>
      </c>
      <c r="D201" s="29">
        <v>301</v>
      </c>
      <c r="E201" s="29">
        <v>42432</v>
      </c>
      <c r="F201" s="29">
        <v>40820</v>
      </c>
      <c r="G201" s="29">
        <v>299710</v>
      </c>
      <c r="H201" s="29">
        <v>101.9</v>
      </c>
      <c r="I201" s="29">
        <v>174915</v>
      </c>
      <c r="J201" s="29">
        <v>124795</v>
      </c>
      <c r="K201" s="29">
        <v>86.6</v>
      </c>
      <c r="L201" s="29">
        <v>128</v>
      </c>
      <c r="M201" s="29">
        <v>482252</v>
      </c>
      <c r="N201" s="29">
        <v>91.7</v>
      </c>
      <c r="O201" s="29">
        <v>277523</v>
      </c>
      <c r="P201" s="29">
        <v>204729</v>
      </c>
      <c r="Q201" s="29">
        <v>79</v>
      </c>
      <c r="R201" s="29">
        <v>112.2</v>
      </c>
      <c r="S201" s="29">
        <v>1.6</v>
      </c>
    </row>
    <row r="202" spans="1:19" s="27" customFormat="1" x14ac:dyDescent="0.25">
      <c r="A202" s="30" t="s">
        <v>40</v>
      </c>
      <c r="B202" s="28" t="s">
        <v>98</v>
      </c>
      <c r="C202" s="29">
        <v>572</v>
      </c>
      <c r="D202" s="29">
        <v>553</v>
      </c>
      <c r="E202" s="29">
        <v>48659</v>
      </c>
      <c r="F202" s="29">
        <v>46433</v>
      </c>
      <c r="G202" s="29">
        <v>269028</v>
      </c>
      <c r="H202" s="29">
        <v>88.2</v>
      </c>
      <c r="I202" s="29">
        <v>210649</v>
      </c>
      <c r="J202" s="29">
        <v>58379</v>
      </c>
      <c r="K202" s="29">
        <v>80</v>
      </c>
      <c r="L202" s="29">
        <v>125.1</v>
      </c>
      <c r="M202" s="29">
        <v>516081</v>
      </c>
      <c r="N202" s="29">
        <v>58.6</v>
      </c>
      <c r="O202" s="29">
        <v>414533</v>
      </c>
      <c r="P202" s="29">
        <v>101548</v>
      </c>
      <c r="Q202" s="29">
        <v>50.1</v>
      </c>
      <c r="R202" s="29">
        <v>105.8</v>
      </c>
      <c r="S202" s="29">
        <v>1.9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A7:S7"/>
    <mergeCell ref="A83:S83"/>
    <mergeCell ref="A98:S98"/>
    <mergeCell ref="A53:S53"/>
    <mergeCell ref="A68:S68"/>
    <mergeCell ref="A23:S23"/>
    <mergeCell ref="A38:S38"/>
    <mergeCell ref="A8:S8"/>
    <mergeCell ref="C25:S25"/>
    <mergeCell ref="C40:S40"/>
    <mergeCell ref="C55:S55"/>
    <mergeCell ref="C85:S85"/>
    <mergeCell ref="C70:S70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C160:S160"/>
    <mergeCell ref="C190:S190"/>
    <mergeCell ref="A173:S173"/>
    <mergeCell ref="A188:S188"/>
    <mergeCell ref="C175:S175"/>
    <mergeCell ref="C100:S100"/>
    <mergeCell ref="A113:S113"/>
    <mergeCell ref="A128:S128"/>
    <mergeCell ref="A143:S143"/>
    <mergeCell ref="A158:S158"/>
    <mergeCell ref="C115:S115"/>
    <mergeCell ref="C130:S130"/>
    <mergeCell ref="C145:S145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2" sqref="G12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51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19" ht="13.8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19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9" t="s">
        <v>7</v>
      </c>
      <c r="H3" s="60"/>
      <c r="I3" s="65" t="s">
        <v>7</v>
      </c>
      <c r="J3" s="66"/>
      <c r="K3" s="66"/>
      <c r="L3" s="66"/>
      <c r="M3" s="59" t="s">
        <v>8</v>
      </c>
      <c r="N3" s="60"/>
      <c r="O3" s="65" t="s">
        <v>8</v>
      </c>
      <c r="P3" s="66"/>
      <c r="Q3" s="66"/>
      <c r="R3" s="66"/>
      <c r="S3" s="65" t="s">
        <v>9</v>
      </c>
    </row>
    <row r="4" spans="1:19" ht="12.75" customHeight="1" x14ac:dyDescent="0.25">
      <c r="A4" s="54"/>
      <c r="B4" s="55"/>
      <c r="C4" s="55"/>
      <c r="D4" s="55"/>
      <c r="E4" s="55"/>
      <c r="F4" s="55"/>
      <c r="G4" s="61"/>
      <c r="H4" s="62"/>
      <c r="I4" s="71" t="s">
        <v>10</v>
      </c>
      <c r="J4" s="72"/>
      <c r="K4" s="72"/>
      <c r="L4" s="72"/>
      <c r="M4" s="61"/>
      <c r="N4" s="62"/>
      <c r="O4" s="71" t="s">
        <v>10</v>
      </c>
      <c r="P4" s="72"/>
      <c r="Q4" s="72"/>
      <c r="R4" s="72"/>
      <c r="S4" s="67"/>
    </row>
    <row r="5" spans="1:19" ht="25.5" customHeight="1" x14ac:dyDescent="0.25">
      <c r="A5" s="54"/>
      <c r="B5" s="55"/>
      <c r="C5" s="55"/>
      <c r="D5" s="55"/>
      <c r="E5" s="55"/>
      <c r="F5" s="55"/>
      <c r="G5" s="63"/>
      <c r="H5" s="64"/>
      <c r="I5" s="6" t="s">
        <v>11</v>
      </c>
      <c r="J5" s="6" t="s">
        <v>12</v>
      </c>
      <c r="K5" s="15" t="s">
        <v>11</v>
      </c>
      <c r="L5" s="15" t="s">
        <v>12</v>
      </c>
      <c r="M5" s="63"/>
      <c r="N5" s="64"/>
      <c r="O5" s="6" t="s">
        <v>11</v>
      </c>
      <c r="P5" s="6" t="s">
        <v>12</v>
      </c>
      <c r="Q5" s="15" t="s">
        <v>11</v>
      </c>
      <c r="R5" s="15" t="s">
        <v>12</v>
      </c>
      <c r="S5" s="67"/>
    </row>
    <row r="6" spans="1:19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48" t="s">
        <v>15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19" x14ac:dyDescent="0.25">
      <c r="A8" s="48" t="s">
        <v>102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19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11081065</v>
      </c>
      <c r="H9" s="9"/>
      <c r="I9" s="9">
        <f>I24+I39+I54+I69+I84+I99+I114+I129+I144+I159+I174+I189</f>
        <v>9444075</v>
      </c>
      <c r="J9" s="9">
        <f>J24+J39+J54+J69+J84+J99+J114+J129+J144+J159+J174+J189</f>
        <v>1636990</v>
      </c>
      <c r="K9" s="9"/>
      <c r="L9" s="9"/>
      <c r="M9" s="9">
        <f>M24+M39+M54+M69+M84+M99+M114+M129+M144+M159+M174+M189</f>
        <v>29608783</v>
      </c>
      <c r="N9" s="9"/>
      <c r="O9" s="9">
        <f>O24+O39+O54+O69+O84+O99+O114+O129+O144+O159+O174+O189</f>
        <v>25775734</v>
      </c>
      <c r="P9" s="9">
        <f>P24+P39+P54+P69+P84+P99+P114+P129+P144+P159+P174+P189</f>
        <v>3833049</v>
      </c>
      <c r="Q9" s="14"/>
      <c r="R9" s="14"/>
      <c r="S9" s="14">
        <f t="shared" ref="S9:S22" si="0">M9/G9</f>
        <v>2.6720160020720032</v>
      </c>
    </row>
    <row r="10" spans="1:19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19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652227</v>
      </c>
      <c r="H11" s="9"/>
      <c r="I11" s="9">
        <f t="shared" ref="I11:J22" si="2">I26+I41+I56+I71+I86+I101+I116+I131+I146+I161+I176+I191</f>
        <v>518893</v>
      </c>
      <c r="J11" s="9">
        <f t="shared" si="2"/>
        <v>133334</v>
      </c>
      <c r="K11" s="9"/>
      <c r="L11" s="9"/>
      <c r="M11" s="9">
        <f t="shared" ref="M11:M22" si="3">M26+M41+M56+M71+M86+M101+M116+M131+M146+M161+M176+M191</f>
        <v>1749849</v>
      </c>
      <c r="N11" s="9"/>
      <c r="O11" s="9">
        <f t="shared" ref="O11:P22" si="4">O26+O41+O56+O71+O86+O101+O116+O131+O146+O161+O176+O191</f>
        <v>1421544</v>
      </c>
      <c r="P11" s="9">
        <f t="shared" si="4"/>
        <v>328305</v>
      </c>
      <c r="Q11" s="14"/>
      <c r="R11" s="14"/>
      <c r="S11" s="14">
        <f t="shared" si="0"/>
        <v>2.682883413290158</v>
      </c>
    </row>
    <row r="12" spans="1:19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1112548</v>
      </c>
      <c r="H12" s="9"/>
      <c r="I12" s="9">
        <f t="shared" si="2"/>
        <v>970998</v>
      </c>
      <c r="J12" s="9">
        <f t="shared" si="2"/>
        <v>141550</v>
      </c>
      <c r="K12" s="9"/>
      <c r="L12" s="9"/>
      <c r="M12" s="9">
        <f t="shared" si="3"/>
        <v>2727398</v>
      </c>
      <c r="N12" s="9"/>
      <c r="O12" s="9">
        <f t="shared" si="4"/>
        <v>2406366</v>
      </c>
      <c r="P12" s="9">
        <f t="shared" si="4"/>
        <v>321032</v>
      </c>
      <c r="Q12" s="14"/>
      <c r="R12" s="14"/>
      <c r="S12" s="14">
        <f t="shared" si="0"/>
        <v>2.4514879358014214</v>
      </c>
    </row>
    <row r="13" spans="1:19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1046108</v>
      </c>
      <c r="H13" s="9"/>
      <c r="I13" s="9">
        <f t="shared" si="2"/>
        <v>948209</v>
      </c>
      <c r="J13" s="9">
        <f t="shared" si="2"/>
        <v>97899</v>
      </c>
      <c r="K13" s="9"/>
      <c r="L13" s="9"/>
      <c r="M13" s="9">
        <f t="shared" si="3"/>
        <v>2664682</v>
      </c>
      <c r="N13" s="9"/>
      <c r="O13" s="9">
        <f t="shared" si="4"/>
        <v>2395236</v>
      </c>
      <c r="P13" s="9">
        <f t="shared" si="4"/>
        <v>269446</v>
      </c>
      <c r="Q13" s="14"/>
      <c r="R13" s="14"/>
      <c r="S13" s="14">
        <f t="shared" si="0"/>
        <v>2.5472341287897615</v>
      </c>
    </row>
    <row r="14" spans="1:19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1133070</v>
      </c>
      <c r="H14" s="9"/>
      <c r="I14" s="9">
        <f t="shared" si="2"/>
        <v>1050530</v>
      </c>
      <c r="J14" s="9">
        <f t="shared" si="2"/>
        <v>82540</v>
      </c>
      <c r="K14" s="9"/>
      <c r="L14" s="9"/>
      <c r="M14" s="9">
        <f t="shared" si="3"/>
        <v>4758825</v>
      </c>
      <c r="N14" s="9"/>
      <c r="O14" s="9">
        <f t="shared" si="4"/>
        <v>4506052</v>
      </c>
      <c r="P14" s="9">
        <f t="shared" si="4"/>
        <v>252773</v>
      </c>
      <c r="Q14" s="14"/>
      <c r="R14" s="14"/>
      <c r="S14" s="14">
        <f t="shared" si="0"/>
        <v>4.1999391034975773</v>
      </c>
    </row>
    <row r="15" spans="1:19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1211817</v>
      </c>
      <c r="H15" s="9"/>
      <c r="I15" s="9">
        <f t="shared" si="2"/>
        <v>1088022</v>
      </c>
      <c r="J15" s="9">
        <f t="shared" si="2"/>
        <v>123795</v>
      </c>
      <c r="K15" s="9"/>
      <c r="L15" s="9"/>
      <c r="M15" s="9">
        <f t="shared" si="3"/>
        <v>4447879</v>
      </c>
      <c r="N15" s="9"/>
      <c r="O15" s="9">
        <f t="shared" si="4"/>
        <v>3998141</v>
      </c>
      <c r="P15" s="9">
        <f t="shared" si="4"/>
        <v>449738</v>
      </c>
      <c r="Q15" s="14"/>
      <c r="R15" s="14"/>
      <c r="S15" s="14">
        <f t="shared" si="0"/>
        <v>3.6704213590005752</v>
      </c>
    </row>
    <row r="16" spans="1:19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129970</v>
      </c>
      <c r="H16" s="9"/>
      <c r="I16" s="9">
        <f t="shared" si="2"/>
        <v>112414</v>
      </c>
      <c r="J16" s="9">
        <f t="shared" si="2"/>
        <v>17556</v>
      </c>
      <c r="K16" s="9"/>
      <c r="L16" s="9"/>
      <c r="M16" s="9">
        <f t="shared" si="3"/>
        <v>550448</v>
      </c>
      <c r="N16" s="9"/>
      <c r="O16" s="9">
        <f t="shared" si="4"/>
        <v>506685</v>
      </c>
      <c r="P16" s="9">
        <f t="shared" si="4"/>
        <v>43763</v>
      </c>
      <c r="Q16" s="14"/>
      <c r="R16" s="14"/>
      <c r="S16" s="14">
        <f t="shared" si="0"/>
        <v>4.2351927367854119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265525</v>
      </c>
      <c r="H17" s="9"/>
      <c r="I17" s="9">
        <f t="shared" si="2"/>
        <v>243883</v>
      </c>
      <c r="J17" s="9">
        <f t="shared" si="2"/>
        <v>21642</v>
      </c>
      <c r="K17" s="9"/>
      <c r="L17" s="9"/>
      <c r="M17" s="9">
        <f t="shared" si="3"/>
        <v>928573</v>
      </c>
      <c r="N17" s="9"/>
      <c r="O17" s="9">
        <f t="shared" si="4"/>
        <v>865540</v>
      </c>
      <c r="P17" s="9">
        <f t="shared" si="4"/>
        <v>63033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165501</v>
      </c>
      <c r="H18" s="9"/>
      <c r="I18" s="9">
        <f t="shared" si="2"/>
        <v>147736</v>
      </c>
      <c r="J18" s="9">
        <f t="shared" si="2"/>
        <v>17765</v>
      </c>
      <c r="K18" s="9"/>
      <c r="L18" s="9"/>
      <c r="M18" s="9">
        <f t="shared" si="3"/>
        <v>441433</v>
      </c>
      <c r="N18" s="9"/>
      <c r="O18" s="9">
        <f t="shared" si="4"/>
        <v>403495</v>
      </c>
      <c r="P18" s="9">
        <f t="shared" si="4"/>
        <v>37938</v>
      </c>
      <c r="Q18" s="14"/>
      <c r="R18" s="14"/>
      <c r="S18" s="14">
        <f t="shared" si="0"/>
        <v>2.667252765844315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683544</v>
      </c>
      <c r="H19" s="9"/>
      <c r="I19" s="9">
        <f t="shared" si="2"/>
        <v>604632</v>
      </c>
      <c r="J19" s="9">
        <f t="shared" si="2"/>
        <v>78912</v>
      </c>
      <c r="K19" s="9"/>
      <c r="L19" s="9"/>
      <c r="M19" s="9">
        <f t="shared" si="3"/>
        <v>1566866</v>
      </c>
      <c r="N19" s="9"/>
      <c r="O19" s="9">
        <f t="shared" si="4"/>
        <v>1371578</v>
      </c>
      <c r="P19" s="9">
        <f t="shared" si="4"/>
        <v>195288</v>
      </c>
      <c r="Q19" s="14"/>
      <c r="R19" s="14"/>
      <c r="S19" s="14">
        <f t="shared" si="0"/>
        <v>2.2922679447116789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1759850</v>
      </c>
      <c r="H20" s="9"/>
      <c r="I20" s="9">
        <f t="shared" si="2"/>
        <v>1363568</v>
      </c>
      <c r="J20" s="9">
        <f t="shared" si="2"/>
        <v>396282</v>
      </c>
      <c r="K20" s="9"/>
      <c r="L20" s="9"/>
      <c r="M20" s="9">
        <f t="shared" si="3"/>
        <v>3577372</v>
      </c>
      <c r="N20" s="9"/>
      <c r="O20" s="9">
        <f t="shared" si="4"/>
        <v>2759967</v>
      </c>
      <c r="P20" s="9">
        <f t="shared" si="4"/>
        <v>817405</v>
      </c>
      <c r="Q20" s="14"/>
      <c r="R20" s="14"/>
      <c r="S20" s="14">
        <f t="shared" si="0"/>
        <v>2.0327709747989884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1315978</v>
      </c>
      <c r="H21" s="9"/>
      <c r="I21" s="9">
        <f t="shared" si="2"/>
        <v>998914</v>
      </c>
      <c r="J21" s="9">
        <f t="shared" si="2"/>
        <v>317064</v>
      </c>
      <c r="K21" s="9"/>
      <c r="L21" s="9"/>
      <c r="M21" s="9">
        <f t="shared" si="3"/>
        <v>2327630</v>
      </c>
      <c r="N21" s="9"/>
      <c r="O21" s="9">
        <f t="shared" si="4"/>
        <v>1735923</v>
      </c>
      <c r="P21" s="9">
        <f t="shared" si="4"/>
        <v>591707</v>
      </c>
      <c r="Q21" s="14"/>
      <c r="R21" s="14"/>
      <c r="S21" s="14">
        <f t="shared" si="0"/>
        <v>1.7687453741627899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1604936</v>
      </c>
      <c r="H22" s="9"/>
      <c r="I22" s="9">
        <f t="shared" si="2"/>
        <v>1396294</v>
      </c>
      <c r="J22" s="9">
        <f t="shared" si="2"/>
        <v>208642</v>
      </c>
      <c r="K22" s="9"/>
      <c r="L22" s="9"/>
      <c r="M22" s="9">
        <f t="shared" si="3"/>
        <v>3868063</v>
      </c>
      <c r="N22" s="9"/>
      <c r="O22" s="9">
        <f t="shared" si="4"/>
        <v>3405459</v>
      </c>
      <c r="P22" s="9">
        <f t="shared" si="4"/>
        <v>462604</v>
      </c>
      <c r="Q22" s="14"/>
      <c r="R22" s="14"/>
      <c r="S22" s="14">
        <f t="shared" si="0"/>
        <v>2.4101042035321036</v>
      </c>
    </row>
    <row r="23" spans="1:19" s="21" customFormat="1" ht="33.75" customHeight="1" x14ac:dyDescent="0.3">
      <c r="A23" s="80" t="s">
        <v>16</v>
      </c>
      <c r="B23" s="81"/>
      <c r="C23" s="81"/>
      <c r="D23" s="81"/>
      <c r="E23" s="81"/>
      <c r="F23" s="81"/>
      <c r="G23" s="46"/>
      <c r="H23" s="81"/>
      <c r="I23" s="46"/>
      <c r="J23" s="81"/>
      <c r="K23" s="81"/>
      <c r="L23" s="81"/>
      <c r="M23" s="46"/>
      <c r="N23" s="81"/>
      <c r="O23" s="46"/>
      <c r="P23" s="81"/>
      <c r="Q23" s="81"/>
      <c r="R23" s="81"/>
      <c r="S23" s="81"/>
    </row>
    <row r="24" spans="1:19" s="21" customFormat="1" x14ac:dyDescent="0.25">
      <c r="B24" s="22" t="s">
        <v>87</v>
      </c>
      <c r="C24" s="23">
        <v>4919</v>
      </c>
      <c r="D24" s="23">
        <v>3881</v>
      </c>
      <c r="E24" s="23">
        <v>324596</v>
      </c>
      <c r="F24" s="23">
        <v>257041</v>
      </c>
      <c r="G24" s="23">
        <v>221825</v>
      </c>
      <c r="H24" s="23">
        <v>-86.4</v>
      </c>
      <c r="I24" s="23">
        <v>196520</v>
      </c>
      <c r="J24" s="23">
        <v>25305</v>
      </c>
      <c r="K24" s="23">
        <v>-84.5</v>
      </c>
      <c r="L24" s="23">
        <v>-93.1</v>
      </c>
      <c r="M24" s="23">
        <v>898773</v>
      </c>
      <c r="N24" s="23">
        <v>-75.2</v>
      </c>
      <c r="O24" s="23">
        <v>814590</v>
      </c>
      <c r="P24" s="23">
        <v>84183</v>
      </c>
      <c r="Q24" s="23">
        <v>-71.5</v>
      </c>
      <c r="R24" s="23">
        <v>-88.9</v>
      </c>
      <c r="S24" s="23">
        <v>4.0999999999999996</v>
      </c>
    </row>
    <row r="25" spans="1:19" s="21" customFormat="1" ht="13.8" x14ac:dyDescent="0.3">
      <c r="B25" s="22" t="s">
        <v>99</v>
      </c>
      <c r="C25" s="81"/>
      <c r="D25" s="81"/>
      <c r="E25" s="81"/>
      <c r="F25" s="81"/>
      <c r="G25" s="46"/>
      <c r="H25" s="81"/>
      <c r="I25" s="46"/>
      <c r="J25" s="81"/>
      <c r="K25" s="81"/>
      <c r="L25" s="81"/>
      <c r="M25" s="46"/>
      <c r="N25" s="81"/>
      <c r="O25" s="46"/>
      <c r="P25" s="81"/>
      <c r="Q25" s="81"/>
      <c r="R25" s="81"/>
      <c r="S25" s="81"/>
    </row>
    <row r="26" spans="1:19" s="21" customFormat="1" x14ac:dyDescent="0.25">
      <c r="A26" s="24" t="s">
        <v>19</v>
      </c>
      <c r="B26" s="22" t="s">
        <v>88</v>
      </c>
      <c r="C26" s="23">
        <v>438</v>
      </c>
      <c r="D26" s="23">
        <v>312</v>
      </c>
      <c r="E26" s="23">
        <v>21269</v>
      </c>
      <c r="F26" s="23">
        <v>15229</v>
      </c>
      <c r="G26" s="23">
        <v>11143</v>
      </c>
      <c r="H26" s="23">
        <v>-84.5</v>
      </c>
      <c r="I26" s="23">
        <v>9653</v>
      </c>
      <c r="J26" s="23">
        <v>1490</v>
      </c>
      <c r="K26" s="23">
        <v>-82.6</v>
      </c>
      <c r="L26" s="23">
        <v>-91</v>
      </c>
      <c r="M26" s="23">
        <v>34381</v>
      </c>
      <c r="N26" s="23">
        <v>-78.099999999999994</v>
      </c>
      <c r="O26" s="23">
        <v>30918</v>
      </c>
      <c r="P26" s="23">
        <v>3463</v>
      </c>
      <c r="Q26" s="23">
        <v>-74.5</v>
      </c>
      <c r="R26" s="23">
        <v>-90.4</v>
      </c>
      <c r="S26" s="23">
        <v>3.1</v>
      </c>
    </row>
    <row r="27" spans="1:19" s="21" customFormat="1" x14ac:dyDescent="0.25">
      <c r="A27" s="24" t="s">
        <v>21</v>
      </c>
      <c r="B27" s="22" t="s">
        <v>89</v>
      </c>
      <c r="C27" s="23">
        <v>546</v>
      </c>
      <c r="D27" s="23">
        <v>430</v>
      </c>
      <c r="E27" s="23">
        <v>29512</v>
      </c>
      <c r="F27" s="23">
        <v>23765</v>
      </c>
      <c r="G27" s="23">
        <v>26585</v>
      </c>
      <c r="H27" s="23">
        <v>-81.599999999999994</v>
      </c>
      <c r="I27" s="23">
        <v>23826</v>
      </c>
      <c r="J27" s="23">
        <v>2759</v>
      </c>
      <c r="K27" s="23">
        <v>-79.400000000000006</v>
      </c>
      <c r="L27" s="23">
        <v>-90.6</v>
      </c>
      <c r="M27" s="23">
        <v>89509</v>
      </c>
      <c r="N27" s="23">
        <v>-69</v>
      </c>
      <c r="O27" s="23">
        <v>79679</v>
      </c>
      <c r="P27" s="23">
        <v>9830</v>
      </c>
      <c r="Q27" s="23">
        <v>-66</v>
      </c>
      <c r="R27" s="23">
        <v>-81.8</v>
      </c>
      <c r="S27" s="23">
        <v>3.4</v>
      </c>
    </row>
    <row r="28" spans="1:19" s="21" customFormat="1" x14ac:dyDescent="0.25">
      <c r="A28" s="24" t="s">
        <v>23</v>
      </c>
      <c r="B28" s="22" t="s">
        <v>90</v>
      </c>
      <c r="C28" s="23">
        <v>547</v>
      </c>
      <c r="D28" s="23">
        <v>459</v>
      </c>
      <c r="E28" s="23">
        <v>26984</v>
      </c>
      <c r="F28" s="23">
        <v>22346</v>
      </c>
      <c r="G28" s="23">
        <v>18745</v>
      </c>
      <c r="H28" s="23">
        <v>-82.7</v>
      </c>
      <c r="I28" s="23">
        <v>16679</v>
      </c>
      <c r="J28" s="23">
        <v>2066</v>
      </c>
      <c r="K28" s="23">
        <v>-82.7</v>
      </c>
      <c r="L28" s="23">
        <v>-82.6</v>
      </c>
      <c r="M28" s="23">
        <v>68334</v>
      </c>
      <c r="N28" s="23">
        <v>-74.3</v>
      </c>
      <c r="O28" s="23">
        <v>57593</v>
      </c>
      <c r="P28" s="23">
        <v>10741</v>
      </c>
      <c r="Q28" s="23">
        <v>-76.099999999999994</v>
      </c>
      <c r="R28" s="23">
        <v>-57.2</v>
      </c>
      <c r="S28" s="23">
        <v>3.6</v>
      </c>
    </row>
    <row r="29" spans="1:19" s="21" customFormat="1" x14ac:dyDescent="0.25">
      <c r="A29" s="24" t="s">
        <v>25</v>
      </c>
      <c r="B29" s="22" t="s">
        <v>91</v>
      </c>
      <c r="C29" s="23">
        <v>682</v>
      </c>
      <c r="D29" s="23">
        <v>546</v>
      </c>
      <c r="E29" s="23">
        <v>37951</v>
      </c>
      <c r="F29" s="23">
        <v>31507</v>
      </c>
      <c r="G29" s="23">
        <v>25571</v>
      </c>
      <c r="H29" s="23">
        <v>-80.7</v>
      </c>
      <c r="I29" s="23">
        <v>23896</v>
      </c>
      <c r="J29" s="23">
        <v>1675</v>
      </c>
      <c r="K29" s="23">
        <v>-79.8</v>
      </c>
      <c r="L29" s="23">
        <v>-88.2</v>
      </c>
      <c r="M29" s="23">
        <v>192234</v>
      </c>
      <c r="N29" s="23">
        <v>-56.7</v>
      </c>
      <c r="O29" s="23">
        <v>184980</v>
      </c>
      <c r="P29" s="23">
        <v>7254</v>
      </c>
      <c r="Q29" s="23">
        <v>-55.2</v>
      </c>
      <c r="R29" s="23">
        <v>-76.7</v>
      </c>
      <c r="S29" s="23">
        <v>7.5</v>
      </c>
    </row>
    <row r="30" spans="1:19" s="21" customFormat="1" x14ac:dyDescent="0.25">
      <c r="A30" s="24" t="s">
        <v>27</v>
      </c>
      <c r="B30" s="22" t="s">
        <v>92</v>
      </c>
      <c r="C30" s="23">
        <v>825</v>
      </c>
      <c r="D30" s="23">
        <v>630</v>
      </c>
      <c r="E30" s="23">
        <v>43244</v>
      </c>
      <c r="F30" s="23">
        <v>33922</v>
      </c>
      <c r="G30" s="23">
        <v>15835</v>
      </c>
      <c r="H30" s="23">
        <v>-89.8</v>
      </c>
      <c r="I30" s="23">
        <v>13889</v>
      </c>
      <c r="J30" s="23">
        <v>1946</v>
      </c>
      <c r="K30" s="23">
        <v>-88.4</v>
      </c>
      <c r="L30" s="23">
        <v>-94.5</v>
      </c>
      <c r="M30" s="23">
        <v>105893</v>
      </c>
      <c r="N30" s="23">
        <v>-77.900000000000006</v>
      </c>
      <c r="O30" s="23">
        <v>96933</v>
      </c>
      <c r="P30" s="23">
        <v>8960</v>
      </c>
      <c r="Q30" s="23">
        <v>-74</v>
      </c>
      <c r="R30" s="23">
        <v>-91.5</v>
      </c>
      <c r="S30" s="23">
        <v>6.7</v>
      </c>
    </row>
    <row r="31" spans="1:19" s="21" customFormat="1" x14ac:dyDescent="0.25">
      <c r="A31" s="24" t="s">
        <v>29</v>
      </c>
      <c r="B31" s="22" t="s">
        <v>107</v>
      </c>
      <c r="C31" s="23">
        <v>102</v>
      </c>
      <c r="D31" s="23">
        <v>87</v>
      </c>
      <c r="E31" s="23">
        <v>4958</v>
      </c>
      <c r="F31" s="23">
        <v>4305</v>
      </c>
      <c r="G31" s="23">
        <v>3269</v>
      </c>
      <c r="H31" s="23">
        <v>-79.400000000000006</v>
      </c>
      <c r="I31" s="23">
        <v>3071</v>
      </c>
      <c r="J31" s="23">
        <v>198</v>
      </c>
      <c r="K31" s="23">
        <v>-76</v>
      </c>
      <c r="L31" s="23">
        <v>-93.6</v>
      </c>
      <c r="M31" s="23">
        <v>31742</v>
      </c>
      <c r="N31" s="23">
        <v>-39.6</v>
      </c>
      <c r="O31" s="23">
        <v>31123</v>
      </c>
      <c r="P31" s="23">
        <v>619</v>
      </c>
      <c r="Q31" s="23">
        <v>-33.200000000000003</v>
      </c>
      <c r="R31" s="23">
        <v>-89.7</v>
      </c>
      <c r="S31" s="23">
        <v>9.6999999999999993</v>
      </c>
    </row>
    <row r="32" spans="1:19" s="21" customFormat="1" x14ac:dyDescent="0.25">
      <c r="A32" s="24" t="s">
        <v>30</v>
      </c>
      <c r="B32" s="22" t="s">
        <v>93</v>
      </c>
      <c r="C32" s="23">
        <v>201</v>
      </c>
      <c r="D32" s="23">
        <v>153</v>
      </c>
      <c r="E32" s="23">
        <v>11238</v>
      </c>
      <c r="F32" s="23">
        <v>8721</v>
      </c>
      <c r="G32" s="23">
        <v>5693</v>
      </c>
      <c r="H32" s="23">
        <v>-86.1</v>
      </c>
      <c r="I32" s="23">
        <v>5262</v>
      </c>
      <c r="J32" s="23">
        <v>431</v>
      </c>
      <c r="K32" s="23">
        <v>-85</v>
      </c>
      <c r="L32" s="23">
        <v>-92.6</v>
      </c>
      <c r="M32" s="23">
        <v>38133</v>
      </c>
      <c r="N32" s="23">
        <v>-64.5</v>
      </c>
      <c r="O32" s="23">
        <v>35667</v>
      </c>
      <c r="P32" s="23">
        <v>2466</v>
      </c>
      <c r="Q32" s="23">
        <v>-62.6</v>
      </c>
      <c r="R32" s="23">
        <v>-79.5</v>
      </c>
      <c r="S32" s="23">
        <v>6.7</v>
      </c>
    </row>
    <row r="33" spans="1:19" s="21" customFormat="1" x14ac:dyDescent="0.25">
      <c r="A33" s="24" t="s">
        <v>32</v>
      </c>
      <c r="B33" s="22" t="s">
        <v>94</v>
      </c>
      <c r="C33" s="23">
        <v>77</v>
      </c>
      <c r="D33" s="23">
        <v>65</v>
      </c>
      <c r="E33" s="23">
        <v>6178</v>
      </c>
      <c r="F33" s="23">
        <v>4489</v>
      </c>
      <c r="G33" s="23">
        <v>4771</v>
      </c>
      <c r="H33" s="23">
        <v>-83.4</v>
      </c>
      <c r="I33" s="23">
        <v>4443</v>
      </c>
      <c r="J33" s="23">
        <v>328</v>
      </c>
      <c r="K33" s="23">
        <v>-82.2</v>
      </c>
      <c r="L33" s="23">
        <v>-91.3</v>
      </c>
      <c r="M33" s="23">
        <v>17384</v>
      </c>
      <c r="N33" s="23">
        <v>-73.5</v>
      </c>
      <c r="O33" s="23">
        <v>16622</v>
      </c>
      <c r="P33" s="23">
        <v>762</v>
      </c>
      <c r="Q33" s="23">
        <v>-71.599999999999994</v>
      </c>
      <c r="R33" s="23">
        <v>-89</v>
      </c>
      <c r="S33" s="23">
        <v>3.6</v>
      </c>
    </row>
    <row r="34" spans="1:19" s="21" customFormat="1" x14ac:dyDescent="0.25">
      <c r="A34" s="24" t="s">
        <v>34</v>
      </c>
      <c r="B34" s="22" t="s">
        <v>95</v>
      </c>
      <c r="C34" s="23">
        <v>244</v>
      </c>
      <c r="D34" s="23">
        <v>188</v>
      </c>
      <c r="E34" s="23">
        <v>19533</v>
      </c>
      <c r="F34" s="23">
        <v>15355</v>
      </c>
      <c r="G34" s="23">
        <v>15048</v>
      </c>
      <c r="H34" s="23">
        <v>-85.4</v>
      </c>
      <c r="I34" s="23">
        <v>13792</v>
      </c>
      <c r="J34" s="23">
        <v>1256</v>
      </c>
      <c r="K34" s="23">
        <v>-84.5</v>
      </c>
      <c r="L34" s="23">
        <v>-91.3</v>
      </c>
      <c r="M34" s="23">
        <v>43556</v>
      </c>
      <c r="N34" s="23">
        <v>-78.2</v>
      </c>
      <c r="O34" s="23">
        <v>39393</v>
      </c>
      <c r="P34" s="23">
        <v>4163</v>
      </c>
      <c r="Q34" s="23">
        <v>-76.8</v>
      </c>
      <c r="R34" s="23">
        <v>-86.2</v>
      </c>
      <c r="S34" s="23">
        <v>2.9</v>
      </c>
    </row>
    <row r="35" spans="1:19" s="21" customFormat="1" x14ac:dyDescent="0.25">
      <c r="A35" s="24" t="s">
        <v>36</v>
      </c>
      <c r="B35" s="22" t="s">
        <v>96</v>
      </c>
      <c r="C35" s="23">
        <v>384</v>
      </c>
      <c r="D35" s="23">
        <v>301</v>
      </c>
      <c r="E35" s="23">
        <v>41940</v>
      </c>
      <c r="F35" s="23">
        <v>33077</v>
      </c>
      <c r="G35" s="23">
        <v>29398</v>
      </c>
      <c r="H35" s="23">
        <v>-90.3</v>
      </c>
      <c r="I35" s="23">
        <v>24664</v>
      </c>
      <c r="J35" s="23">
        <v>4734</v>
      </c>
      <c r="K35" s="23">
        <v>-88.5</v>
      </c>
      <c r="L35" s="23">
        <v>-94.6</v>
      </c>
      <c r="M35" s="23">
        <v>88621</v>
      </c>
      <c r="N35" s="23">
        <v>-84.4</v>
      </c>
      <c r="O35" s="23">
        <v>74143</v>
      </c>
      <c r="P35" s="23">
        <v>14478</v>
      </c>
      <c r="Q35" s="23">
        <v>-80.900000000000006</v>
      </c>
      <c r="R35" s="23">
        <v>-91.8</v>
      </c>
      <c r="S35" s="23">
        <v>3</v>
      </c>
    </row>
    <row r="36" spans="1:19" s="21" customFormat="1" x14ac:dyDescent="0.25">
      <c r="A36" s="24" t="s">
        <v>38</v>
      </c>
      <c r="B36" s="22" t="s">
        <v>97</v>
      </c>
      <c r="C36" s="23">
        <v>314</v>
      </c>
      <c r="D36" s="23">
        <v>251</v>
      </c>
      <c r="E36" s="23">
        <v>35753</v>
      </c>
      <c r="F36" s="23">
        <v>27903</v>
      </c>
      <c r="G36" s="23">
        <v>27548</v>
      </c>
      <c r="H36" s="23">
        <v>-90.3</v>
      </c>
      <c r="I36" s="23">
        <v>23142</v>
      </c>
      <c r="J36" s="23">
        <v>4406</v>
      </c>
      <c r="K36" s="23">
        <v>-87.2</v>
      </c>
      <c r="L36" s="23">
        <v>-95.7</v>
      </c>
      <c r="M36" s="23">
        <v>57309</v>
      </c>
      <c r="N36" s="23">
        <v>-88.4</v>
      </c>
      <c r="O36" s="23">
        <v>47554</v>
      </c>
      <c r="P36" s="23">
        <v>9755</v>
      </c>
      <c r="Q36" s="23">
        <v>-84.2</v>
      </c>
      <c r="R36" s="23">
        <v>-94.9</v>
      </c>
      <c r="S36" s="23">
        <v>2.1</v>
      </c>
    </row>
    <row r="37" spans="1:19" s="21" customFormat="1" x14ac:dyDescent="0.25">
      <c r="A37" s="24" t="s">
        <v>40</v>
      </c>
      <c r="B37" s="22" t="s">
        <v>98</v>
      </c>
      <c r="C37" s="23">
        <v>559</v>
      </c>
      <c r="D37" s="23">
        <v>459</v>
      </c>
      <c r="E37" s="23">
        <v>46036</v>
      </c>
      <c r="F37" s="23">
        <v>36422</v>
      </c>
      <c r="G37" s="23">
        <v>38219</v>
      </c>
      <c r="H37" s="23">
        <v>-84.6</v>
      </c>
      <c r="I37" s="23">
        <v>34203</v>
      </c>
      <c r="J37" s="23">
        <v>4016</v>
      </c>
      <c r="K37" s="23">
        <v>-83.4</v>
      </c>
      <c r="L37" s="23">
        <v>-90.3</v>
      </c>
      <c r="M37" s="23">
        <v>131677</v>
      </c>
      <c r="N37" s="23">
        <v>-73.7</v>
      </c>
      <c r="O37" s="23">
        <v>119985</v>
      </c>
      <c r="P37" s="23">
        <v>11692</v>
      </c>
      <c r="Q37" s="23">
        <v>-71.5</v>
      </c>
      <c r="R37" s="23">
        <v>-85.3</v>
      </c>
      <c r="S37" s="23">
        <v>3.4</v>
      </c>
    </row>
    <row r="38" spans="1:19" s="21" customFormat="1" ht="33.75" customHeight="1" x14ac:dyDescent="0.3">
      <c r="A38" s="80" t="s">
        <v>42</v>
      </c>
      <c r="B38" s="81"/>
      <c r="C38" s="81"/>
      <c r="D38" s="81"/>
      <c r="E38" s="81"/>
      <c r="F38" s="81"/>
      <c r="G38" s="46"/>
      <c r="H38" s="81"/>
      <c r="I38" s="46"/>
      <c r="J38" s="81"/>
      <c r="K38" s="81"/>
      <c r="L38" s="81"/>
      <c r="M38" s="46"/>
      <c r="N38" s="81"/>
      <c r="O38" s="46"/>
      <c r="P38" s="81"/>
      <c r="Q38" s="81"/>
      <c r="R38" s="81"/>
      <c r="S38" s="81"/>
    </row>
    <row r="39" spans="1:19" s="21" customFormat="1" x14ac:dyDescent="0.25">
      <c r="B39" s="22" t="s">
        <v>87</v>
      </c>
      <c r="C39" s="23">
        <v>4932</v>
      </c>
      <c r="D39" s="23">
        <v>3806</v>
      </c>
      <c r="E39" s="23">
        <v>324378</v>
      </c>
      <c r="F39" s="23">
        <v>247936</v>
      </c>
      <c r="G39" s="23">
        <v>242821</v>
      </c>
      <c r="H39" s="23">
        <v>-85.8</v>
      </c>
      <c r="I39" s="23">
        <v>216133</v>
      </c>
      <c r="J39" s="23">
        <v>26688</v>
      </c>
      <c r="K39" s="23">
        <v>-83.8</v>
      </c>
      <c r="L39" s="23">
        <v>-93</v>
      </c>
      <c r="M39" s="23">
        <v>983692</v>
      </c>
      <c r="N39" s="23">
        <v>-74.3</v>
      </c>
      <c r="O39" s="23">
        <v>895487</v>
      </c>
      <c r="P39" s="23">
        <v>88205</v>
      </c>
      <c r="Q39" s="23">
        <v>-70.099999999999994</v>
      </c>
      <c r="R39" s="23">
        <v>-89.4</v>
      </c>
      <c r="S39" s="23">
        <v>4.0999999999999996</v>
      </c>
    </row>
    <row r="40" spans="1:19" s="21" customFormat="1" ht="13.8" x14ac:dyDescent="0.3">
      <c r="B40" s="22" t="s">
        <v>99</v>
      </c>
      <c r="C40" s="81"/>
      <c r="D40" s="81"/>
      <c r="E40" s="81"/>
      <c r="F40" s="81"/>
      <c r="G40" s="46"/>
      <c r="H40" s="81"/>
      <c r="I40" s="46"/>
      <c r="J40" s="81"/>
      <c r="K40" s="81"/>
      <c r="L40" s="81"/>
      <c r="M40" s="46"/>
      <c r="N40" s="81"/>
      <c r="O40" s="46"/>
      <c r="P40" s="81"/>
      <c r="Q40" s="81"/>
      <c r="R40" s="81"/>
      <c r="S40" s="81"/>
    </row>
    <row r="41" spans="1:19" s="21" customFormat="1" x14ac:dyDescent="0.25">
      <c r="A41" s="24" t="s">
        <v>19</v>
      </c>
      <c r="B41" s="22" t="s">
        <v>88</v>
      </c>
      <c r="C41" s="23">
        <v>438</v>
      </c>
      <c r="D41" s="23">
        <v>294</v>
      </c>
      <c r="E41" s="23">
        <v>21260</v>
      </c>
      <c r="F41" s="23">
        <v>14438</v>
      </c>
      <c r="G41" s="23">
        <v>12327</v>
      </c>
      <c r="H41" s="23">
        <v>-84.1</v>
      </c>
      <c r="I41" s="23">
        <v>10914</v>
      </c>
      <c r="J41" s="23">
        <v>1413</v>
      </c>
      <c r="K41" s="23">
        <v>-81.2</v>
      </c>
      <c r="L41" s="23">
        <v>-92.8</v>
      </c>
      <c r="M41" s="23">
        <v>37696</v>
      </c>
      <c r="N41" s="23">
        <v>-78.099999999999994</v>
      </c>
      <c r="O41" s="23">
        <v>34684</v>
      </c>
      <c r="P41" s="23">
        <v>3012</v>
      </c>
      <c r="Q41" s="23">
        <v>-72.5</v>
      </c>
      <c r="R41" s="23">
        <v>-93.5</v>
      </c>
      <c r="S41" s="23">
        <v>3.1</v>
      </c>
    </row>
    <row r="42" spans="1:19" s="21" customFormat="1" x14ac:dyDescent="0.25">
      <c r="A42" s="24" t="s">
        <v>21</v>
      </c>
      <c r="B42" s="22" t="s">
        <v>89</v>
      </c>
      <c r="C42" s="23">
        <v>546</v>
      </c>
      <c r="D42" s="23">
        <v>432</v>
      </c>
      <c r="E42" s="23">
        <v>29408</v>
      </c>
      <c r="F42" s="23">
        <v>23433</v>
      </c>
      <c r="G42" s="23">
        <v>27231</v>
      </c>
      <c r="H42" s="23">
        <v>-80.7</v>
      </c>
      <c r="I42" s="23">
        <v>24641</v>
      </c>
      <c r="J42" s="23">
        <v>2590</v>
      </c>
      <c r="K42" s="23">
        <v>-78</v>
      </c>
      <c r="L42" s="23">
        <v>-91</v>
      </c>
      <c r="M42" s="23">
        <v>93490</v>
      </c>
      <c r="N42" s="23">
        <v>-67.8</v>
      </c>
      <c r="O42" s="23">
        <v>84421</v>
      </c>
      <c r="P42" s="23">
        <v>9069</v>
      </c>
      <c r="Q42" s="23">
        <v>-63.9</v>
      </c>
      <c r="R42" s="23">
        <v>-84.1</v>
      </c>
      <c r="S42" s="23">
        <v>3.4</v>
      </c>
    </row>
    <row r="43" spans="1:19" s="21" customFormat="1" x14ac:dyDescent="0.25">
      <c r="A43" s="24" t="s">
        <v>23</v>
      </c>
      <c r="B43" s="22" t="s">
        <v>90</v>
      </c>
      <c r="C43" s="23">
        <v>555</v>
      </c>
      <c r="D43" s="23">
        <v>459</v>
      </c>
      <c r="E43" s="23">
        <v>27017</v>
      </c>
      <c r="F43" s="23">
        <v>21821</v>
      </c>
      <c r="G43" s="23">
        <v>21350</v>
      </c>
      <c r="H43" s="23">
        <v>-80.7</v>
      </c>
      <c r="I43" s="23">
        <v>18964</v>
      </c>
      <c r="J43" s="23">
        <v>2386</v>
      </c>
      <c r="K43" s="23">
        <v>-81</v>
      </c>
      <c r="L43" s="23">
        <v>-78</v>
      </c>
      <c r="M43" s="23">
        <v>77385</v>
      </c>
      <c r="N43" s="23">
        <v>-71.099999999999994</v>
      </c>
      <c r="O43" s="23">
        <v>66235</v>
      </c>
      <c r="P43" s="23">
        <v>11150</v>
      </c>
      <c r="Q43" s="23">
        <v>-72.599999999999994</v>
      </c>
      <c r="R43" s="23">
        <v>-57.3</v>
      </c>
      <c r="S43" s="23">
        <v>3.6</v>
      </c>
    </row>
    <row r="44" spans="1:19" s="21" customFormat="1" x14ac:dyDescent="0.25">
      <c r="A44" s="24" t="s">
        <v>25</v>
      </c>
      <c r="B44" s="22" t="s">
        <v>91</v>
      </c>
      <c r="C44" s="23">
        <v>680</v>
      </c>
      <c r="D44" s="23">
        <v>547</v>
      </c>
      <c r="E44" s="23">
        <v>37967</v>
      </c>
      <c r="F44" s="23">
        <v>31178</v>
      </c>
      <c r="G44" s="23">
        <v>28110</v>
      </c>
      <c r="H44" s="23">
        <v>-79.8</v>
      </c>
      <c r="I44" s="23">
        <v>26345</v>
      </c>
      <c r="J44" s="23">
        <v>1765</v>
      </c>
      <c r="K44" s="23">
        <v>-78.8</v>
      </c>
      <c r="L44" s="23">
        <v>-88</v>
      </c>
      <c r="M44" s="23">
        <v>217077</v>
      </c>
      <c r="N44" s="23">
        <v>-54.8</v>
      </c>
      <c r="O44" s="23">
        <v>208533</v>
      </c>
      <c r="P44" s="23">
        <v>8544</v>
      </c>
      <c r="Q44" s="23">
        <v>-53.3</v>
      </c>
      <c r="R44" s="23">
        <v>-74.7</v>
      </c>
      <c r="S44" s="23">
        <v>7.7</v>
      </c>
    </row>
    <row r="45" spans="1:19" s="21" customFormat="1" x14ac:dyDescent="0.25">
      <c r="A45" s="24" t="s">
        <v>27</v>
      </c>
      <c r="B45" s="22" t="s">
        <v>92</v>
      </c>
      <c r="C45" s="23">
        <v>825</v>
      </c>
      <c r="D45" s="23">
        <v>600</v>
      </c>
      <c r="E45" s="23">
        <v>43234</v>
      </c>
      <c r="F45" s="23">
        <v>29089</v>
      </c>
      <c r="G45" s="23">
        <v>15111</v>
      </c>
      <c r="H45" s="23">
        <v>-91.5</v>
      </c>
      <c r="I45" s="23">
        <v>14039</v>
      </c>
      <c r="J45" s="23">
        <v>1072</v>
      </c>
      <c r="K45" s="23">
        <v>-88.6</v>
      </c>
      <c r="L45" s="23">
        <v>-98</v>
      </c>
      <c r="M45" s="23">
        <v>104303</v>
      </c>
      <c r="N45" s="23">
        <v>-81.900000000000006</v>
      </c>
      <c r="O45" s="23">
        <v>98289</v>
      </c>
      <c r="P45" s="23">
        <v>6014</v>
      </c>
      <c r="Q45" s="23">
        <v>-74.7</v>
      </c>
      <c r="R45" s="23">
        <v>-96.8</v>
      </c>
      <c r="S45" s="23">
        <v>6.9</v>
      </c>
    </row>
    <row r="46" spans="1:19" s="21" customFormat="1" x14ac:dyDescent="0.25">
      <c r="A46" s="24" t="s">
        <v>29</v>
      </c>
      <c r="B46" s="22" t="s">
        <v>107</v>
      </c>
      <c r="C46" s="23">
        <v>101</v>
      </c>
      <c r="D46" s="23">
        <v>78</v>
      </c>
      <c r="E46" s="23">
        <v>4938</v>
      </c>
      <c r="F46" s="23">
        <v>3975</v>
      </c>
      <c r="G46" s="23">
        <v>3717</v>
      </c>
      <c r="H46" s="23">
        <v>-78.900000000000006</v>
      </c>
      <c r="I46" s="23">
        <v>3386</v>
      </c>
      <c r="J46" s="23">
        <v>331</v>
      </c>
      <c r="K46" s="23">
        <v>-75.400000000000006</v>
      </c>
      <c r="L46" s="23">
        <v>-91.3</v>
      </c>
      <c r="M46" s="23">
        <v>30145</v>
      </c>
      <c r="N46" s="23">
        <v>-47.2</v>
      </c>
      <c r="O46" s="23">
        <v>29181</v>
      </c>
      <c r="P46" s="23">
        <v>964</v>
      </c>
      <c r="Q46" s="23">
        <v>-40.1</v>
      </c>
      <c r="R46" s="23">
        <v>-88.5</v>
      </c>
      <c r="S46" s="23">
        <v>8.1</v>
      </c>
    </row>
    <row r="47" spans="1:19" s="21" customFormat="1" x14ac:dyDescent="0.25">
      <c r="A47" s="24" t="s">
        <v>30</v>
      </c>
      <c r="B47" s="22" t="s">
        <v>93</v>
      </c>
      <c r="C47" s="23">
        <v>200</v>
      </c>
      <c r="D47" s="23">
        <v>149</v>
      </c>
      <c r="E47" s="23">
        <v>11195</v>
      </c>
      <c r="F47" s="23">
        <v>8263</v>
      </c>
      <c r="G47" s="23">
        <v>6646</v>
      </c>
      <c r="H47" s="23">
        <v>-84.2</v>
      </c>
      <c r="I47" s="23">
        <v>6134</v>
      </c>
      <c r="J47" s="23">
        <v>512</v>
      </c>
      <c r="K47" s="23">
        <v>-82.9</v>
      </c>
      <c r="L47" s="23">
        <v>-91.5</v>
      </c>
      <c r="M47" s="23">
        <v>40418</v>
      </c>
      <c r="N47" s="23">
        <v>-63.5</v>
      </c>
      <c r="O47" s="23">
        <v>37599</v>
      </c>
      <c r="P47" s="23">
        <v>2819</v>
      </c>
      <c r="Q47" s="23">
        <v>-61.6</v>
      </c>
      <c r="R47" s="23">
        <v>-78.099999999999994</v>
      </c>
      <c r="S47" s="23">
        <v>6.1</v>
      </c>
    </row>
    <row r="48" spans="1:19" s="21" customFormat="1" x14ac:dyDescent="0.25">
      <c r="A48" s="24" t="s">
        <v>32</v>
      </c>
      <c r="B48" s="22" t="s">
        <v>94</v>
      </c>
      <c r="C48" s="23">
        <v>77</v>
      </c>
      <c r="D48" s="23">
        <v>66</v>
      </c>
      <c r="E48" s="23">
        <v>6138</v>
      </c>
      <c r="F48" s="23">
        <v>5046</v>
      </c>
      <c r="G48" s="23">
        <v>5632</v>
      </c>
      <c r="H48" s="23">
        <v>-81.599999999999994</v>
      </c>
      <c r="I48" s="23">
        <v>5336</v>
      </c>
      <c r="J48" s="23">
        <v>296</v>
      </c>
      <c r="K48" s="23">
        <v>-79.599999999999994</v>
      </c>
      <c r="L48" s="23">
        <v>-93.3</v>
      </c>
      <c r="M48" s="23">
        <v>19358</v>
      </c>
      <c r="N48" s="23">
        <v>-72.400000000000006</v>
      </c>
      <c r="O48" s="23">
        <v>18619</v>
      </c>
      <c r="P48" s="23">
        <v>739</v>
      </c>
      <c r="Q48" s="23">
        <v>-69.8</v>
      </c>
      <c r="R48" s="23">
        <v>-91.3</v>
      </c>
      <c r="S48" s="23">
        <v>3.4</v>
      </c>
    </row>
    <row r="49" spans="1:19" s="21" customFormat="1" x14ac:dyDescent="0.25">
      <c r="A49" s="24" t="s">
        <v>34</v>
      </c>
      <c r="B49" s="22" t="s">
        <v>95</v>
      </c>
      <c r="C49" s="23">
        <v>244</v>
      </c>
      <c r="D49" s="23">
        <v>191</v>
      </c>
      <c r="E49" s="23">
        <v>19512</v>
      </c>
      <c r="F49" s="23">
        <v>15219</v>
      </c>
      <c r="G49" s="23">
        <v>16136</v>
      </c>
      <c r="H49" s="23">
        <v>-85.1</v>
      </c>
      <c r="I49" s="23">
        <v>14508</v>
      </c>
      <c r="J49" s="23">
        <v>1628</v>
      </c>
      <c r="K49" s="23">
        <v>-84.3</v>
      </c>
      <c r="L49" s="23">
        <v>-89.7</v>
      </c>
      <c r="M49" s="23">
        <v>47164</v>
      </c>
      <c r="N49" s="23">
        <v>-77.5</v>
      </c>
      <c r="O49" s="23">
        <v>42459</v>
      </c>
      <c r="P49" s="23">
        <v>4705</v>
      </c>
      <c r="Q49" s="23">
        <v>-76</v>
      </c>
      <c r="R49" s="23">
        <v>-85.5</v>
      </c>
      <c r="S49" s="23">
        <v>2.9</v>
      </c>
    </row>
    <row r="50" spans="1:19" s="21" customFormat="1" x14ac:dyDescent="0.25">
      <c r="A50" s="24" t="s">
        <v>36</v>
      </c>
      <c r="B50" s="22" t="s">
        <v>96</v>
      </c>
      <c r="C50" s="23">
        <v>388</v>
      </c>
      <c r="D50" s="23">
        <v>294</v>
      </c>
      <c r="E50" s="23">
        <v>41938</v>
      </c>
      <c r="F50" s="23">
        <v>31801</v>
      </c>
      <c r="G50" s="23">
        <v>33060</v>
      </c>
      <c r="H50" s="23">
        <v>-89.8</v>
      </c>
      <c r="I50" s="23">
        <v>27482</v>
      </c>
      <c r="J50" s="23">
        <v>5578</v>
      </c>
      <c r="K50" s="23">
        <v>-88.6</v>
      </c>
      <c r="L50" s="23">
        <v>-93.2</v>
      </c>
      <c r="M50" s="23">
        <v>95306</v>
      </c>
      <c r="N50" s="23">
        <v>-84</v>
      </c>
      <c r="O50" s="23">
        <v>77260</v>
      </c>
      <c r="P50" s="23">
        <v>18046</v>
      </c>
      <c r="Q50" s="23">
        <v>-82.3</v>
      </c>
      <c r="R50" s="23">
        <v>-88.8</v>
      </c>
      <c r="S50" s="23">
        <v>2.9</v>
      </c>
    </row>
    <row r="51" spans="1:19" s="21" customFormat="1" x14ac:dyDescent="0.25">
      <c r="A51" s="24" t="s">
        <v>38</v>
      </c>
      <c r="B51" s="22" t="s">
        <v>97</v>
      </c>
      <c r="C51" s="23">
        <v>313</v>
      </c>
      <c r="D51" s="23">
        <v>237</v>
      </c>
      <c r="E51" s="23">
        <v>35388</v>
      </c>
      <c r="F51" s="23">
        <v>26745</v>
      </c>
      <c r="G51" s="23">
        <v>30116</v>
      </c>
      <c r="H51" s="23">
        <v>-88.9</v>
      </c>
      <c r="I51" s="23">
        <v>25451</v>
      </c>
      <c r="J51" s="23">
        <v>4665</v>
      </c>
      <c r="K51" s="23">
        <v>-85.4</v>
      </c>
      <c r="L51" s="23">
        <v>-95.1</v>
      </c>
      <c r="M51" s="23">
        <v>73484</v>
      </c>
      <c r="N51" s="23">
        <v>-83.9</v>
      </c>
      <c r="O51" s="23">
        <v>63289</v>
      </c>
      <c r="P51" s="23">
        <v>10195</v>
      </c>
      <c r="Q51" s="23">
        <v>-77.599999999999994</v>
      </c>
      <c r="R51" s="23">
        <v>-94.1</v>
      </c>
      <c r="S51" s="23">
        <v>2.4</v>
      </c>
    </row>
    <row r="52" spans="1:19" s="21" customFormat="1" x14ac:dyDescent="0.25">
      <c r="A52" s="24" t="s">
        <v>40</v>
      </c>
      <c r="B52" s="22" t="s">
        <v>98</v>
      </c>
      <c r="C52" s="23">
        <v>565</v>
      </c>
      <c r="D52" s="23">
        <v>459</v>
      </c>
      <c r="E52" s="23">
        <v>46383</v>
      </c>
      <c r="F52" s="23">
        <v>36928</v>
      </c>
      <c r="G52" s="23">
        <v>43385</v>
      </c>
      <c r="H52" s="23">
        <v>-84.3</v>
      </c>
      <c r="I52" s="23">
        <v>38933</v>
      </c>
      <c r="J52" s="23">
        <v>4452</v>
      </c>
      <c r="K52" s="23">
        <v>-83.2</v>
      </c>
      <c r="L52" s="23">
        <v>-90</v>
      </c>
      <c r="M52" s="23">
        <v>147866</v>
      </c>
      <c r="N52" s="23">
        <v>-72.5</v>
      </c>
      <c r="O52" s="23">
        <v>134918</v>
      </c>
      <c r="P52" s="23">
        <v>12948</v>
      </c>
      <c r="Q52" s="23">
        <v>-70.2</v>
      </c>
      <c r="R52" s="23">
        <v>-84.7</v>
      </c>
      <c r="S52" s="23">
        <v>3.4</v>
      </c>
    </row>
    <row r="53" spans="1:19" s="21" customFormat="1" ht="33.75" customHeight="1" x14ac:dyDescent="0.3">
      <c r="A53" s="80" t="s">
        <v>43</v>
      </c>
      <c r="B53" s="81"/>
      <c r="C53" s="81"/>
      <c r="D53" s="81"/>
      <c r="E53" s="81"/>
      <c r="F53" s="81"/>
      <c r="G53" s="46"/>
      <c r="H53" s="81"/>
      <c r="I53" s="46"/>
      <c r="J53" s="81"/>
      <c r="K53" s="81"/>
      <c r="L53" s="81"/>
      <c r="M53" s="46"/>
      <c r="N53" s="81"/>
      <c r="O53" s="46"/>
      <c r="P53" s="81"/>
      <c r="Q53" s="81"/>
      <c r="R53" s="81"/>
      <c r="S53" s="81"/>
    </row>
    <row r="54" spans="1:19" s="21" customFormat="1" x14ac:dyDescent="0.25">
      <c r="B54" s="22" t="s">
        <v>87</v>
      </c>
      <c r="C54" s="23">
        <v>4926</v>
      </c>
      <c r="D54" s="23">
        <v>3970</v>
      </c>
      <c r="E54" s="23">
        <v>324182</v>
      </c>
      <c r="F54" s="23">
        <v>264833</v>
      </c>
      <c r="G54" s="23">
        <v>335675</v>
      </c>
      <c r="H54" s="23">
        <v>-54.1</v>
      </c>
      <c r="I54" s="23">
        <v>298141</v>
      </c>
      <c r="J54" s="23">
        <v>37534</v>
      </c>
      <c r="K54" s="23">
        <v>-51.6</v>
      </c>
      <c r="L54" s="23">
        <v>-67.5</v>
      </c>
      <c r="M54" s="23">
        <v>1234976</v>
      </c>
      <c r="N54" s="23">
        <v>-37.4</v>
      </c>
      <c r="O54" s="23">
        <v>1119821</v>
      </c>
      <c r="P54" s="23">
        <v>115155</v>
      </c>
      <c r="Q54" s="23">
        <v>-34.700000000000003</v>
      </c>
      <c r="R54" s="23">
        <v>-55.4</v>
      </c>
      <c r="S54" s="23">
        <v>3.7</v>
      </c>
    </row>
    <row r="55" spans="1:19" s="21" customFormat="1" ht="13.8" x14ac:dyDescent="0.3">
      <c r="B55" s="22" t="s">
        <v>99</v>
      </c>
      <c r="C55" s="81"/>
      <c r="D55" s="81"/>
      <c r="E55" s="81"/>
      <c r="F55" s="81"/>
      <c r="G55" s="46"/>
      <c r="H55" s="81"/>
      <c r="I55" s="46"/>
      <c r="J55" s="81"/>
      <c r="K55" s="81"/>
      <c r="L55" s="81"/>
      <c r="M55" s="46"/>
      <c r="N55" s="81"/>
      <c r="O55" s="46"/>
      <c r="P55" s="81"/>
      <c r="Q55" s="81"/>
      <c r="R55" s="81"/>
      <c r="S55" s="81"/>
    </row>
    <row r="56" spans="1:19" s="21" customFormat="1" x14ac:dyDescent="0.25">
      <c r="A56" s="24" t="s">
        <v>19</v>
      </c>
      <c r="B56" s="22" t="s">
        <v>88</v>
      </c>
      <c r="C56" s="23">
        <v>438</v>
      </c>
      <c r="D56" s="23">
        <v>312</v>
      </c>
      <c r="E56" s="23">
        <v>21269</v>
      </c>
      <c r="F56" s="23">
        <v>15068</v>
      </c>
      <c r="G56" s="23">
        <v>17020</v>
      </c>
      <c r="H56" s="23">
        <v>-57.4</v>
      </c>
      <c r="I56" s="23">
        <v>15109</v>
      </c>
      <c r="J56" s="23">
        <v>1911</v>
      </c>
      <c r="K56" s="23">
        <v>-54.2</v>
      </c>
      <c r="L56" s="23">
        <v>-72.599999999999994</v>
      </c>
      <c r="M56" s="23">
        <v>49448</v>
      </c>
      <c r="N56" s="23">
        <v>-50.4</v>
      </c>
      <c r="O56" s="23">
        <v>44815</v>
      </c>
      <c r="P56" s="23">
        <v>4633</v>
      </c>
      <c r="Q56" s="23">
        <v>-45.8</v>
      </c>
      <c r="R56" s="23">
        <v>-72.8</v>
      </c>
      <c r="S56" s="23">
        <v>2.9</v>
      </c>
    </row>
    <row r="57" spans="1:19" s="21" customFormat="1" x14ac:dyDescent="0.25">
      <c r="A57" s="24" t="s">
        <v>21</v>
      </c>
      <c r="B57" s="22" t="s">
        <v>89</v>
      </c>
      <c r="C57" s="23">
        <v>546</v>
      </c>
      <c r="D57" s="23">
        <v>445</v>
      </c>
      <c r="E57" s="23">
        <v>29517</v>
      </c>
      <c r="F57" s="23">
        <v>25054</v>
      </c>
      <c r="G57" s="23">
        <v>38793</v>
      </c>
      <c r="H57" s="23">
        <v>-43.4</v>
      </c>
      <c r="I57" s="23">
        <v>35017</v>
      </c>
      <c r="J57" s="23">
        <v>3776</v>
      </c>
      <c r="K57" s="23">
        <v>-40.299999999999997</v>
      </c>
      <c r="L57" s="23">
        <v>-61.6</v>
      </c>
      <c r="M57" s="23">
        <v>129083</v>
      </c>
      <c r="N57" s="23">
        <v>-24.4</v>
      </c>
      <c r="O57" s="23">
        <v>117261</v>
      </c>
      <c r="P57" s="23">
        <v>11822</v>
      </c>
      <c r="Q57" s="23">
        <v>-21.2</v>
      </c>
      <c r="R57" s="23">
        <v>-45.9</v>
      </c>
      <c r="S57" s="23">
        <v>3.3</v>
      </c>
    </row>
    <row r="58" spans="1:19" s="21" customFormat="1" x14ac:dyDescent="0.25">
      <c r="A58" s="24" t="s">
        <v>23</v>
      </c>
      <c r="B58" s="22" t="s">
        <v>90</v>
      </c>
      <c r="C58" s="23">
        <v>557</v>
      </c>
      <c r="D58" s="23">
        <v>481</v>
      </c>
      <c r="E58" s="23">
        <v>27049</v>
      </c>
      <c r="F58" s="23">
        <v>23180</v>
      </c>
      <c r="G58" s="23">
        <v>30372</v>
      </c>
      <c r="H58" s="23">
        <v>-43.7</v>
      </c>
      <c r="I58" s="23">
        <v>27030</v>
      </c>
      <c r="J58" s="23">
        <v>3342</v>
      </c>
      <c r="K58" s="23">
        <v>-45.2</v>
      </c>
      <c r="L58" s="23">
        <v>-27.7</v>
      </c>
      <c r="M58" s="23">
        <v>102509</v>
      </c>
      <c r="N58" s="23">
        <v>-31</v>
      </c>
      <c r="O58" s="23">
        <v>87724</v>
      </c>
      <c r="P58" s="23">
        <v>14785</v>
      </c>
      <c r="Q58" s="23">
        <v>-34.9</v>
      </c>
      <c r="R58" s="23">
        <v>6.7</v>
      </c>
      <c r="S58" s="23">
        <v>3.4</v>
      </c>
    </row>
    <row r="59" spans="1:19" s="21" customFormat="1" x14ac:dyDescent="0.25">
      <c r="A59" s="24" t="s">
        <v>25</v>
      </c>
      <c r="B59" s="22" t="s">
        <v>91</v>
      </c>
      <c r="C59" s="23">
        <v>677</v>
      </c>
      <c r="D59" s="23">
        <v>571</v>
      </c>
      <c r="E59" s="23">
        <v>37735</v>
      </c>
      <c r="F59" s="23">
        <v>32884</v>
      </c>
      <c r="G59" s="23">
        <v>37860</v>
      </c>
      <c r="H59" s="23">
        <v>-47.6</v>
      </c>
      <c r="I59" s="23">
        <v>35285</v>
      </c>
      <c r="J59" s="23">
        <v>2575</v>
      </c>
      <c r="K59" s="23">
        <v>-47</v>
      </c>
      <c r="L59" s="23">
        <v>-54.6</v>
      </c>
      <c r="M59" s="23">
        <v>261779</v>
      </c>
      <c r="N59" s="23">
        <v>-25</v>
      </c>
      <c r="O59" s="23">
        <v>249408</v>
      </c>
      <c r="P59" s="23">
        <v>12371</v>
      </c>
      <c r="Q59" s="23">
        <v>-25.5</v>
      </c>
      <c r="R59" s="23">
        <v>-12.3</v>
      </c>
      <c r="S59" s="23">
        <v>6.9</v>
      </c>
    </row>
    <row r="60" spans="1:19" s="21" customFormat="1" x14ac:dyDescent="0.25">
      <c r="A60" s="24" t="s">
        <v>27</v>
      </c>
      <c r="B60" s="22" t="s">
        <v>92</v>
      </c>
      <c r="C60" s="23">
        <v>825</v>
      </c>
      <c r="D60" s="23">
        <v>637</v>
      </c>
      <c r="E60" s="23">
        <v>43156</v>
      </c>
      <c r="F60" s="23">
        <v>34708</v>
      </c>
      <c r="G60" s="23">
        <v>20678</v>
      </c>
      <c r="H60" s="23">
        <v>-72.900000000000006</v>
      </c>
      <c r="I60" s="23">
        <v>19173</v>
      </c>
      <c r="J60" s="23">
        <v>1505</v>
      </c>
      <c r="K60" s="23">
        <v>-68.400000000000006</v>
      </c>
      <c r="L60" s="23">
        <v>-90.3</v>
      </c>
      <c r="M60" s="23">
        <v>129773</v>
      </c>
      <c r="N60" s="23">
        <v>-49.7</v>
      </c>
      <c r="O60" s="23">
        <v>122513</v>
      </c>
      <c r="P60" s="23">
        <v>7260</v>
      </c>
      <c r="Q60" s="23">
        <v>-43</v>
      </c>
      <c r="R60" s="23">
        <v>-83.1</v>
      </c>
      <c r="S60" s="23">
        <v>6.3</v>
      </c>
    </row>
    <row r="61" spans="1:19" s="21" customFormat="1" x14ac:dyDescent="0.25">
      <c r="A61" s="24" t="s">
        <v>29</v>
      </c>
      <c r="B61" s="22" t="s">
        <v>107</v>
      </c>
      <c r="C61" s="23">
        <v>101</v>
      </c>
      <c r="D61" s="23">
        <v>80</v>
      </c>
      <c r="E61" s="23">
        <v>4932</v>
      </c>
      <c r="F61" s="23">
        <v>3933</v>
      </c>
      <c r="G61" s="23">
        <v>6987</v>
      </c>
      <c r="H61" s="23">
        <v>-20</v>
      </c>
      <c r="I61" s="23">
        <v>6473</v>
      </c>
      <c r="J61" s="23">
        <v>514</v>
      </c>
      <c r="K61" s="23">
        <v>-8.1</v>
      </c>
      <c r="L61" s="23">
        <v>-69.5</v>
      </c>
      <c r="M61" s="23">
        <v>37270</v>
      </c>
      <c r="N61" s="23">
        <v>-9.9</v>
      </c>
      <c r="O61" s="23">
        <v>36089</v>
      </c>
      <c r="P61" s="23">
        <v>1181</v>
      </c>
      <c r="Q61" s="23">
        <v>-4</v>
      </c>
      <c r="R61" s="23">
        <v>-68.8</v>
      </c>
      <c r="S61" s="23">
        <v>5.3</v>
      </c>
    </row>
    <row r="62" spans="1:19" s="21" customFormat="1" x14ac:dyDescent="0.25">
      <c r="A62" s="24" t="s">
        <v>30</v>
      </c>
      <c r="B62" s="22" t="s">
        <v>93</v>
      </c>
      <c r="C62" s="23">
        <v>196</v>
      </c>
      <c r="D62" s="23">
        <v>157</v>
      </c>
      <c r="E62" s="23">
        <v>11122</v>
      </c>
      <c r="F62" s="23">
        <v>8938</v>
      </c>
      <c r="G62" s="23">
        <v>8958</v>
      </c>
      <c r="H62" s="23" t="s">
        <v>100</v>
      </c>
      <c r="I62" s="23">
        <v>8397</v>
      </c>
      <c r="J62" s="23">
        <v>561</v>
      </c>
      <c r="K62" s="23" t="s">
        <v>100</v>
      </c>
      <c r="L62" s="23" t="s">
        <v>100</v>
      </c>
      <c r="M62" s="23">
        <v>48540</v>
      </c>
      <c r="N62" s="23" t="s">
        <v>100</v>
      </c>
      <c r="O62" s="23">
        <v>45045</v>
      </c>
      <c r="P62" s="23">
        <v>3495</v>
      </c>
      <c r="Q62" s="23" t="s">
        <v>100</v>
      </c>
      <c r="R62" s="23" t="s">
        <v>100</v>
      </c>
      <c r="S62" s="23">
        <v>5.4</v>
      </c>
    </row>
    <row r="63" spans="1:19" s="21" customFormat="1" x14ac:dyDescent="0.25">
      <c r="A63" s="24" t="s">
        <v>32</v>
      </c>
      <c r="B63" s="22" t="s">
        <v>94</v>
      </c>
      <c r="C63" s="23">
        <v>76</v>
      </c>
      <c r="D63" s="23">
        <v>63</v>
      </c>
      <c r="E63" s="23">
        <v>6123</v>
      </c>
      <c r="F63" s="23">
        <v>4994</v>
      </c>
      <c r="G63" s="23">
        <v>7648</v>
      </c>
      <c r="H63" s="23">
        <v>-43.7</v>
      </c>
      <c r="I63" s="23">
        <v>7128</v>
      </c>
      <c r="J63" s="23">
        <v>520</v>
      </c>
      <c r="K63" s="23">
        <v>-42</v>
      </c>
      <c r="L63" s="23">
        <v>-60.1</v>
      </c>
      <c r="M63" s="23">
        <v>25011</v>
      </c>
      <c r="N63" s="23">
        <v>-28.6</v>
      </c>
      <c r="O63" s="23">
        <v>23667</v>
      </c>
      <c r="P63" s="23">
        <v>1344</v>
      </c>
      <c r="Q63" s="23">
        <v>-26</v>
      </c>
      <c r="R63" s="23">
        <v>-55.6</v>
      </c>
      <c r="S63" s="23">
        <v>3.3</v>
      </c>
    </row>
    <row r="64" spans="1:19" s="21" customFormat="1" x14ac:dyDescent="0.25">
      <c r="A64" s="24" t="s">
        <v>34</v>
      </c>
      <c r="B64" s="22" t="s">
        <v>95</v>
      </c>
      <c r="C64" s="23">
        <v>245</v>
      </c>
      <c r="D64" s="23">
        <v>195</v>
      </c>
      <c r="E64" s="23">
        <v>19646</v>
      </c>
      <c r="F64" s="23">
        <v>15647</v>
      </c>
      <c r="G64" s="23">
        <v>21071</v>
      </c>
      <c r="H64" s="23">
        <v>-56.2</v>
      </c>
      <c r="I64" s="23">
        <v>19276</v>
      </c>
      <c r="J64" s="23">
        <v>1795</v>
      </c>
      <c r="K64" s="23">
        <v>-55.1</v>
      </c>
      <c r="L64" s="23">
        <v>-65.8</v>
      </c>
      <c r="M64" s="23">
        <v>59769</v>
      </c>
      <c r="N64" s="23">
        <v>-45</v>
      </c>
      <c r="O64" s="23">
        <v>54542</v>
      </c>
      <c r="P64" s="23">
        <v>5227</v>
      </c>
      <c r="Q64" s="23">
        <v>-43</v>
      </c>
      <c r="R64" s="23">
        <v>-59.8</v>
      </c>
      <c r="S64" s="23">
        <v>2.8</v>
      </c>
    </row>
    <row r="65" spans="1:19" s="21" customFormat="1" x14ac:dyDescent="0.25">
      <c r="A65" s="24" t="s">
        <v>36</v>
      </c>
      <c r="B65" s="22" t="s">
        <v>96</v>
      </c>
      <c r="C65" s="23">
        <v>387</v>
      </c>
      <c r="D65" s="23">
        <v>308</v>
      </c>
      <c r="E65" s="23">
        <v>41885</v>
      </c>
      <c r="F65" s="23">
        <v>34026</v>
      </c>
      <c r="G65" s="23">
        <v>45360</v>
      </c>
      <c r="H65" s="23">
        <v>-58.9</v>
      </c>
      <c r="I65" s="23">
        <v>37269</v>
      </c>
      <c r="J65" s="23">
        <v>8091</v>
      </c>
      <c r="K65" s="23">
        <v>-56.3</v>
      </c>
      <c r="L65" s="23">
        <v>-67.7</v>
      </c>
      <c r="M65" s="23">
        <v>117338</v>
      </c>
      <c r="N65" s="23">
        <v>-51.1</v>
      </c>
      <c r="O65" s="23">
        <v>95842</v>
      </c>
      <c r="P65" s="23">
        <v>21496</v>
      </c>
      <c r="Q65" s="23">
        <v>-49</v>
      </c>
      <c r="R65" s="23">
        <v>-58.5</v>
      </c>
      <c r="S65" s="23">
        <v>2.6</v>
      </c>
    </row>
    <row r="66" spans="1:19" s="21" customFormat="1" x14ac:dyDescent="0.25">
      <c r="A66" s="24" t="s">
        <v>38</v>
      </c>
      <c r="B66" s="22" t="s">
        <v>97</v>
      </c>
      <c r="C66" s="23">
        <v>313</v>
      </c>
      <c r="D66" s="23">
        <v>248</v>
      </c>
      <c r="E66" s="23">
        <v>35374</v>
      </c>
      <c r="F66" s="23">
        <v>27643</v>
      </c>
      <c r="G66" s="23">
        <v>41523</v>
      </c>
      <c r="H66" s="23">
        <v>-59.4</v>
      </c>
      <c r="I66" s="23">
        <v>35072</v>
      </c>
      <c r="J66" s="23">
        <v>6451</v>
      </c>
      <c r="K66" s="23">
        <v>-55.2</v>
      </c>
      <c r="L66" s="23">
        <v>-73.2</v>
      </c>
      <c r="M66" s="23">
        <v>80176</v>
      </c>
      <c r="N66" s="23">
        <v>-52.4</v>
      </c>
      <c r="O66" s="23">
        <v>67668</v>
      </c>
      <c r="P66" s="23">
        <v>12508</v>
      </c>
      <c r="Q66" s="23">
        <v>-46.5</v>
      </c>
      <c r="R66" s="23">
        <v>-70.2</v>
      </c>
      <c r="S66" s="23">
        <v>1.9</v>
      </c>
    </row>
    <row r="67" spans="1:19" s="21" customFormat="1" x14ac:dyDescent="0.25">
      <c r="A67" s="24" t="s">
        <v>40</v>
      </c>
      <c r="B67" s="22" t="s">
        <v>98</v>
      </c>
      <c r="C67" s="23">
        <v>565</v>
      </c>
      <c r="D67" s="23">
        <v>473</v>
      </c>
      <c r="E67" s="23">
        <v>46374</v>
      </c>
      <c r="F67" s="23">
        <v>38758</v>
      </c>
      <c r="G67" s="23">
        <v>59405</v>
      </c>
      <c r="H67" s="23">
        <v>-49.5</v>
      </c>
      <c r="I67" s="23">
        <v>52912</v>
      </c>
      <c r="J67" s="23">
        <v>6493</v>
      </c>
      <c r="K67" s="23">
        <v>-49</v>
      </c>
      <c r="L67" s="23">
        <v>-52.6</v>
      </c>
      <c r="M67" s="23">
        <v>194280</v>
      </c>
      <c r="N67" s="23">
        <v>-31.2</v>
      </c>
      <c r="O67" s="23">
        <v>175247</v>
      </c>
      <c r="P67" s="23">
        <v>19033</v>
      </c>
      <c r="Q67" s="23">
        <v>-30.7</v>
      </c>
      <c r="R67" s="23">
        <v>-36</v>
      </c>
      <c r="S67" s="23">
        <v>3.3</v>
      </c>
    </row>
    <row r="68" spans="1:19" s="21" customFormat="1" ht="33.75" customHeight="1" x14ac:dyDescent="0.3">
      <c r="A68" s="80" t="s">
        <v>44</v>
      </c>
      <c r="B68" s="81"/>
      <c r="C68" s="81"/>
      <c r="D68" s="81"/>
      <c r="E68" s="81"/>
      <c r="F68" s="81"/>
      <c r="G68" s="46"/>
      <c r="H68" s="81"/>
      <c r="I68" s="46"/>
      <c r="J68" s="81"/>
      <c r="K68" s="81"/>
      <c r="L68" s="81"/>
      <c r="M68" s="46"/>
      <c r="N68" s="81"/>
      <c r="O68" s="46"/>
      <c r="P68" s="81"/>
      <c r="Q68" s="81"/>
      <c r="R68" s="81"/>
      <c r="S68" s="81"/>
    </row>
    <row r="69" spans="1:19" s="21" customFormat="1" x14ac:dyDescent="0.25">
      <c r="B69" s="22" t="s">
        <v>87</v>
      </c>
      <c r="C69" s="23">
        <v>4912</v>
      </c>
      <c r="D69" s="23">
        <v>3875</v>
      </c>
      <c r="E69" s="23">
        <v>323782</v>
      </c>
      <c r="F69" s="23">
        <v>251810</v>
      </c>
      <c r="G69" s="23">
        <v>298477</v>
      </c>
      <c r="H69" s="23">
        <v>137.4</v>
      </c>
      <c r="I69" s="23">
        <v>263809</v>
      </c>
      <c r="J69" s="23">
        <v>34668</v>
      </c>
      <c r="K69" s="23">
        <v>132</v>
      </c>
      <c r="L69" s="23">
        <v>187.9</v>
      </c>
      <c r="M69" s="23">
        <v>1117746</v>
      </c>
      <c r="N69" s="23">
        <v>77.400000000000006</v>
      </c>
      <c r="O69" s="23">
        <v>1007720</v>
      </c>
      <c r="P69" s="23">
        <v>110026</v>
      </c>
      <c r="Q69" s="23">
        <v>73.8</v>
      </c>
      <c r="R69" s="23">
        <v>118.9</v>
      </c>
      <c r="S69" s="23">
        <v>3.7</v>
      </c>
    </row>
    <row r="70" spans="1:19" s="21" customFormat="1" ht="13.8" x14ac:dyDescent="0.3">
      <c r="B70" s="22" t="s">
        <v>99</v>
      </c>
      <c r="C70" s="81"/>
      <c r="D70" s="81"/>
      <c r="E70" s="81"/>
      <c r="F70" s="81"/>
      <c r="G70" s="46"/>
      <c r="H70" s="81"/>
      <c r="I70" s="46"/>
      <c r="J70" s="81"/>
      <c r="K70" s="81"/>
      <c r="L70" s="81"/>
      <c r="M70" s="46"/>
      <c r="N70" s="81"/>
      <c r="O70" s="46"/>
      <c r="P70" s="81"/>
      <c r="Q70" s="81"/>
      <c r="R70" s="81"/>
      <c r="S70" s="81"/>
    </row>
    <row r="71" spans="1:19" s="21" customFormat="1" x14ac:dyDescent="0.25">
      <c r="A71" s="24" t="s">
        <v>19</v>
      </c>
      <c r="B71" s="22" t="s">
        <v>88</v>
      </c>
      <c r="C71" s="23">
        <v>436</v>
      </c>
      <c r="D71" s="23">
        <v>314</v>
      </c>
      <c r="E71" s="23">
        <v>21196</v>
      </c>
      <c r="F71" s="23">
        <v>15635</v>
      </c>
      <c r="G71" s="23">
        <v>13789</v>
      </c>
      <c r="H71" s="23">
        <v>76.8</v>
      </c>
      <c r="I71" s="23">
        <v>12008</v>
      </c>
      <c r="J71" s="23">
        <v>1781</v>
      </c>
      <c r="K71" s="23">
        <v>69.400000000000006</v>
      </c>
      <c r="L71" s="23">
        <v>150.5</v>
      </c>
      <c r="M71" s="23">
        <v>41404</v>
      </c>
      <c r="N71" s="23">
        <v>44.4</v>
      </c>
      <c r="O71" s="23">
        <v>37471</v>
      </c>
      <c r="P71" s="23">
        <v>3933</v>
      </c>
      <c r="Q71" s="23">
        <v>48</v>
      </c>
      <c r="R71" s="23">
        <v>16.899999999999999</v>
      </c>
      <c r="S71" s="23">
        <v>3</v>
      </c>
    </row>
    <row r="72" spans="1:19" s="21" customFormat="1" x14ac:dyDescent="0.25">
      <c r="A72" s="24" t="s">
        <v>21</v>
      </c>
      <c r="B72" s="22" t="s">
        <v>89</v>
      </c>
      <c r="C72" s="23">
        <v>544</v>
      </c>
      <c r="D72" s="23">
        <v>434</v>
      </c>
      <c r="E72" s="23">
        <v>29514</v>
      </c>
      <c r="F72" s="23">
        <v>23735</v>
      </c>
      <c r="G72" s="23">
        <v>36169</v>
      </c>
      <c r="H72" s="23">
        <v>137.5</v>
      </c>
      <c r="I72" s="23">
        <v>33131</v>
      </c>
      <c r="J72" s="23">
        <v>3038</v>
      </c>
      <c r="K72" s="23">
        <v>137.6</v>
      </c>
      <c r="L72" s="23">
        <v>137.19999999999999</v>
      </c>
      <c r="M72" s="23">
        <v>117459</v>
      </c>
      <c r="N72" s="23">
        <v>90</v>
      </c>
      <c r="O72" s="23">
        <v>106743</v>
      </c>
      <c r="P72" s="23">
        <v>10716</v>
      </c>
      <c r="Q72" s="23">
        <v>89.6</v>
      </c>
      <c r="R72" s="23">
        <v>94.4</v>
      </c>
      <c r="S72" s="23">
        <v>3.2</v>
      </c>
    </row>
    <row r="73" spans="1:19" s="21" customFormat="1" x14ac:dyDescent="0.25">
      <c r="A73" s="24" t="s">
        <v>23</v>
      </c>
      <c r="B73" s="22" t="s">
        <v>90</v>
      </c>
      <c r="C73" s="23">
        <v>562</v>
      </c>
      <c r="D73" s="23">
        <v>479</v>
      </c>
      <c r="E73" s="23">
        <v>26996</v>
      </c>
      <c r="F73" s="23">
        <v>22325</v>
      </c>
      <c r="G73" s="23">
        <v>26556</v>
      </c>
      <c r="H73" s="23">
        <v>153.80000000000001</v>
      </c>
      <c r="I73" s="23">
        <v>23152</v>
      </c>
      <c r="J73" s="23">
        <v>3404</v>
      </c>
      <c r="K73" s="23">
        <v>140.19999999999999</v>
      </c>
      <c r="L73" s="23">
        <v>311.60000000000002</v>
      </c>
      <c r="M73" s="23">
        <v>86370</v>
      </c>
      <c r="N73" s="23">
        <v>91.6</v>
      </c>
      <c r="O73" s="23">
        <v>72508</v>
      </c>
      <c r="P73" s="23">
        <v>13862</v>
      </c>
      <c r="Q73" s="23">
        <v>84.7</v>
      </c>
      <c r="R73" s="23">
        <v>137.6</v>
      </c>
      <c r="S73" s="23">
        <v>3.3</v>
      </c>
    </row>
    <row r="74" spans="1:19" s="21" customFormat="1" x14ac:dyDescent="0.25">
      <c r="A74" s="24" t="s">
        <v>25</v>
      </c>
      <c r="B74" s="22" t="s">
        <v>91</v>
      </c>
      <c r="C74" s="23">
        <v>673</v>
      </c>
      <c r="D74" s="23">
        <v>568</v>
      </c>
      <c r="E74" s="23">
        <v>37668</v>
      </c>
      <c r="F74" s="23">
        <v>31647</v>
      </c>
      <c r="G74" s="23">
        <v>32556</v>
      </c>
      <c r="H74" s="23">
        <v>94.5</v>
      </c>
      <c r="I74" s="23">
        <v>30272</v>
      </c>
      <c r="J74" s="23">
        <v>2284</v>
      </c>
      <c r="K74" s="23">
        <v>88.4</v>
      </c>
      <c r="L74" s="23">
        <v>240.9</v>
      </c>
      <c r="M74" s="23">
        <v>243222</v>
      </c>
      <c r="N74" s="23">
        <v>69.5</v>
      </c>
      <c r="O74" s="23">
        <v>231008</v>
      </c>
      <c r="P74" s="23">
        <v>12214</v>
      </c>
      <c r="Q74" s="23">
        <v>65.900000000000006</v>
      </c>
      <c r="R74" s="23">
        <v>183.8</v>
      </c>
      <c r="S74" s="23">
        <v>7.5</v>
      </c>
    </row>
    <row r="75" spans="1:19" s="21" customFormat="1" x14ac:dyDescent="0.25">
      <c r="A75" s="24" t="s">
        <v>27</v>
      </c>
      <c r="B75" s="22" t="s">
        <v>92</v>
      </c>
      <c r="C75" s="23">
        <v>825</v>
      </c>
      <c r="D75" s="23">
        <v>604</v>
      </c>
      <c r="E75" s="23">
        <v>43065</v>
      </c>
      <c r="F75" s="23">
        <v>29617</v>
      </c>
      <c r="G75" s="23">
        <v>19906</v>
      </c>
      <c r="H75" s="23">
        <v>110.3</v>
      </c>
      <c r="I75" s="23">
        <v>18643</v>
      </c>
      <c r="J75" s="23">
        <v>1263</v>
      </c>
      <c r="K75" s="23">
        <v>113.4</v>
      </c>
      <c r="L75" s="23">
        <v>73.3</v>
      </c>
      <c r="M75" s="23">
        <v>121148</v>
      </c>
      <c r="N75" s="23">
        <v>90</v>
      </c>
      <c r="O75" s="23">
        <v>114275</v>
      </c>
      <c r="P75" s="23">
        <v>6873</v>
      </c>
      <c r="Q75" s="23">
        <v>89.4</v>
      </c>
      <c r="R75" s="23">
        <v>101.9</v>
      </c>
      <c r="S75" s="23">
        <v>6.1</v>
      </c>
    </row>
    <row r="76" spans="1:19" s="21" customFormat="1" x14ac:dyDescent="0.25">
      <c r="A76" s="24" t="s">
        <v>29</v>
      </c>
      <c r="B76" s="22" t="s">
        <v>107</v>
      </c>
      <c r="C76" s="23">
        <v>100</v>
      </c>
      <c r="D76" s="23">
        <v>77</v>
      </c>
      <c r="E76" s="23">
        <v>4875</v>
      </c>
      <c r="F76" s="23">
        <v>3754</v>
      </c>
      <c r="G76" s="23">
        <v>8180</v>
      </c>
      <c r="H76" s="23">
        <v>310.2</v>
      </c>
      <c r="I76" s="23">
        <v>7746</v>
      </c>
      <c r="J76" s="23">
        <v>434</v>
      </c>
      <c r="K76" s="23">
        <v>308.5</v>
      </c>
      <c r="L76" s="23">
        <v>342.9</v>
      </c>
      <c r="M76" s="23">
        <v>33677</v>
      </c>
      <c r="N76" s="23">
        <v>73.2</v>
      </c>
      <c r="O76" s="23">
        <v>32240</v>
      </c>
      <c r="P76" s="23">
        <v>1437</v>
      </c>
      <c r="Q76" s="23">
        <v>68.900000000000006</v>
      </c>
      <c r="R76" s="23">
        <v>312.89999999999998</v>
      </c>
      <c r="S76" s="23">
        <v>4.0999999999999996</v>
      </c>
    </row>
    <row r="77" spans="1:19" s="21" customFormat="1" x14ac:dyDescent="0.25">
      <c r="A77" s="24" t="s">
        <v>30</v>
      </c>
      <c r="B77" s="22" t="s">
        <v>93</v>
      </c>
      <c r="C77" s="23">
        <v>194</v>
      </c>
      <c r="D77" s="23">
        <v>143</v>
      </c>
      <c r="E77" s="23">
        <v>11086</v>
      </c>
      <c r="F77" s="23">
        <v>7658</v>
      </c>
      <c r="G77" s="23">
        <v>7843</v>
      </c>
      <c r="H77" s="23">
        <v>55.9</v>
      </c>
      <c r="I77" s="23">
        <v>7304</v>
      </c>
      <c r="J77" s="23">
        <v>539</v>
      </c>
      <c r="K77" s="23">
        <v>62.7</v>
      </c>
      <c r="L77" s="23">
        <v>-0.4</v>
      </c>
      <c r="M77" s="23">
        <v>43566</v>
      </c>
      <c r="N77" s="23">
        <v>29.5</v>
      </c>
      <c r="O77" s="23">
        <v>40685</v>
      </c>
      <c r="P77" s="23">
        <v>2881</v>
      </c>
      <c r="Q77" s="23">
        <v>29.8</v>
      </c>
      <c r="R77" s="23">
        <v>25.2</v>
      </c>
      <c r="S77" s="23">
        <v>5.6</v>
      </c>
    </row>
    <row r="78" spans="1:19" s="21" customFormat="1" x14ac:dyDescent="0.25">
      <c r="A78" s="24" t="s">
        <v>32</v>
      </c>
      <c r="B78" s="22" t="s">
        <v>94</v>
      </c>
      <c r="C78" s="23">
        <v>75</v>
      </c>
      <c r="D78" s="23">
        <v>67</v>
      </c>
      <c r="E78" s="23">
        <v>6102</v>
      </c>
      <c r="F78" s="23">
        <v>5167</v>
      </c>
      <c r="G78" s="23">
        <v>6329</v>
      </c>
      <c r="H78" s="23">
        <v>174.3</v>
      </c>
      <c r="I78" s="23">
        <v>5958</v>
      </c>
      <c r="J78" s="23">
        <v>371</v>
      </c>
      <c r="K78" s="23">
        <v>181.4</v>
      </c>
      <c r="L78" s="23">
        <v>95.3</v>
      </c>
      <c r="M78" s="23">
        <v>21162</v>
      </c>
      <c r="N78" s="23">
        <v>146.69999999999999</v>
      </c>
      <c r="O78" s="23">
        <v>20192</v>
      </c>
      <c r="P78" s="23">
        <v>970</v>
      </c>
      <c r="Q78" s="23">
        <v>148.30000000000001</v>
      </c>
      <c r="R78" s="23">
        <v>117</v>
      </c>
      <c r="S78" s="23">
        <v>3.3</v>
      </c>
    </row>
    <row r="79" spans="1:19" s="21" customFormat="1" x14ac:dyDescent="0.25">
      <c r="A79" s="24" t="s">
        <v>34</v>
      </c>
      <c r="B79" s="22" t="s">
        <v>95</v>
      </c>
      <c r="C79" s="23">
        <v>244</v>
      </c>
      <c r="D79" s="23">
        <v>191</v>
      </c>
      <c r="E79" s="23">
        <v>19620</v>
      </c>
      <c r="F79" s="23">
        <v>15069</v>
      </c>
      <c r="G79" s="23">
        <v>17427</v>
      </c>
      <c r="H79" s="23">
        <v>179.5</v>
      </c>
      <c r="I79" s="23">
        <v>15674</v>
      </c>
      <c r="J79" s="23">
        <v>1753</v>
      </c>
      <c r="K79" s="23">
        <v>171.7</v>
      </c>
      <c r="L79" s="23">
        <v>277</v>
      </c>
      <c r="M79" s="23">
        <v>49560</v>
      </c>
      <c r="N79" s="23">
        <v>70.2</v>
      </c>
      <c r="O79" s="23">
        <v>43656</v>
      </c>
      <c r="P79" s="23">
        <v>5904</v>
      </c>
      <c r="Q79" s="23">
        <v>69.599999999999994</v>
      </c>
      <c r="R79" s="23">
        <v>74.599999999999994</v>
      </c>
      <c r="S79" s="23">
        <v>2.8</v>
      </c>
    </row>
    <row r="80" spans="1:19" s="21" customFormat="1" x14ac:dyDescent="0.25">
      <c r="A80" s="24" t="s">
        <v>36</v>
      </c>
      <c r="B80" s="22" t="s">
        <v>96</v>
      </c>
      <c r="C80" s="23">
        <v>385</v>
      </c>
      <c r="D80" s="23">
        <v>287</v>
      </c>
      <c r="E80" s="23">
        <v>41779</v>
      </c>
      <c r="F80" s="23">
        <v>31630</v>
      </c>
      <c r="G80" s="23">
        <v>39772</v>
      </c>
      <c r="H80" s="23">
        <v>162.4</v>
      </c>
      <c r="I80" s="23">
        <v>31880</v>
      </c>
      <c r="J80" s="23">
        <v>7892</v>
      </c>
      <c r="K80" s="23">
        <v>180.7</v>
      </c>
      <c r="L80" s="23">
        <v>107.8</v>
      </c>
      <c r="M80" s="23">
        <v>109436</v>
      </c>
      <c r="N80" s="23">
        <v>74.7</v>
      </c>
      <c r="O80" s="23">
        <v>87878</v>
      </c>
      <c r="P80" s="23">
        <v>21558</v>
      </c>
      <c r="Q80" s="23">
        <v>72.900000000000006</v>
      </c>
      <c r="R80" s="23">
        <v>82.6</v>
      </c>
      <c r="S80" s="23">
        <v>2.8</v>
      </c>
    </row>
    <row r="81" spans="1:19" s="21" customFormat="1" x14ac:dyDescent="0.25">
      <c r="A81" s="24" t="s">
        <v>38</v>
      </c>
      <c r="B81" s="22" t="s">
        <v>97</v>
      </c>
      <c r="C81" s="23">
        <v>312</v>
      </c>
      <c r="D81" s="23">
        <v>245</v>
      </c>
      <c r="E81" s="23">
        <v>35578</v>
      </c>
      <c r="F81" s="23">
        <v>27788</v>
      </c>
      <c r="G81" s="23">
        <v>36771</v>
      </c>
      <c r="H81" s="23">
        <v>233.6</v>
      </c>
      <c r="I81" s="23">
        <v>30138</v>
      </c>
      <c r="J81" s="23">
        <v>6633</v>
      </c>
      <c r="K81" s="23">
        <v>204.7</v>
      </c>
      <c r="L81" s="23">
        <v>485.4</v>
      </c>
      <c r="M81" s="23">
        <v>71396</v>
      </c>
      <c r="N81" s="23">
        <v>153.9</v>
      </c>
      <c r="O81" s="23">
        <v>58160</v>
      </c>
      <c r="P81" s="23">
        <v>13236</v>
      </c>
      <c r="Q81" s="23">
        <v>142.6</v>
      </c>
      <c r="R81" s="23">
        <v>219.1</v>
      </c>
      <c r="S81" s="23">
        <v>1.9</v>
      </c>
    </row>
    <row r="82" spans="1:19" s="21" customFormat="1" x14ac:dyDescent="0.25">
      <c r="A82" s="24" t="s">
        <v>40</v>
      </c>
      <c r="B82" s="22" t="s">
        <v>98</v>
      </c>
      <c r="C82" s="23">
        <v>562</v>
      </c>
      <c r="D82" s="23">
        <v>466</v>
      </c>
      <c r="E82" s="23">
        <v>46303</v>
      </c>
      <c r="F82" s="23">
        <v>37785</v>
      </c>
      <c r="G82" s="23">
        <v>53179</v>
      </c>
      <c r="H82" s="23">
        <v>118.9</v>
      </c>
      <c r="I82" s="23">
        <v>47903</v>
      </c>
      <c r="J82" s="23">
        <v>5276</v>
      </c>
      <c r="K82" s="23">
        <v>111.1</v>
      </c>
      <c r="L82" s="23">
        <v>229.5</v>
      </c>
      <c r="M82" s="23">
        <v>179346</v>
      </c>
      <c r="N82" s="23">
        <v>69.599999999999994</v>
      </c>
      <c r="O82" s="23">
        <v>162904</v>
      </c>
      <c r="P82" s="23">
        <v>16442</v>
      </c>
      <c r="Q82" s="23">
        <v>62.4</v>
      </c>
      <c r="R82" s="23">
        <v>204.4</v>
      </c>
      <c r="S82" s="23">
        <v>3.4</v>
      </c>
    </row>
    <row r="83" spans="1:19" s="21" customFormat="1" ht="33.75" customHeight="1" x14ac:dyDescent="0.3">
      <c r="A83" s="80" t="s">
        <v>45</v>
      </c>
      <c r="B83" s="81"/>
      <c r="C83" s="81"/>
      <c r="D83" s="81"/>
      <c r="E83" s="81"/>
      <c r="F83" s="81"/>
      <c r="G83" s="46"/>
      <c r="H83" s="81"/>
      <c r="I83" s="46"/>
      <c r="J83" s="81"/>
      <c r="K83" s="81"/>
      <c r="L83" s="81"/>
      <c r="M83" s="46"/>
      <c r="N83" s="81"/>
      <c r="O83" s="46"/>
      <c r="P83" s="81"/>
      <c r="Q83" s="81"/>
      <c r="R83" s="81"/>
      <c r="S83" s="81"/>
    </row>
    <row r="84" spans="1:19" s="21" customFormat="1" x14ac:dyDescent="0.25">
      <c r="B84" s="22" t="s">
        <v>87</v>
      </c>
      <c r="C84" s="23">
        <v>4916</v>
      </c>
      <c r="D84" s="23">
        <v>4094</v>
      </c>
      <c r="E84" s="23">
        <v>325374</v>
      </c>
      <c r="F84" s="23">
        <v>267245</v>
      </c>
      <c r="G84" s="23">
        <v>407234</v>
      </c>
      <c r="H84" s="23">
        <v>5</v>
      </c>
      <c r="I84" s="23">
        <v>365230</v>
      </c>
      <c r="J84" s="23">
        <v>42004</v>
      </c>
      <c r="K84" s="23">
        <v>1.5</v>
      </c>
      <c r="L84" s="23">
        <v>50.9</v>
      </c>
      <c r="M84" s="23">
        <v>1376210</v>
      </c>
      <c r="N84" s="23">
        <v>10.5</v>
      </c>
      <c r="O84" s="23">
        <v>1253564</v>
      </c>
      <c r="P84" s="23">
        <v>122646</v>
      </c>
      <c r="Q84" s="23">
        <v>8.1999999999999993</v>
      </c>
      <c r="R84" s="23">
        <v>41</v>
      </c>
      <c r="S84" s="23">
        <v>3.4</v>
      </c>
    </row>
    <row r="85" spans="1:19" s="21" customFormat="1" ht="13.8" x14ac:dyDescent="0.3">
      <c r="B85" s="22" t="s">
        <v>99</v>
      </c>
      <c r="C85" s="81"/>
      <c r="D85" s="81"/>
      <c r="E85" s="81"/>
      <c r="F85" s="81"/>
      <c r="G85" s="46"/>
      <c r="H85" s="81"/>
      <c r="I85" s="46"/>
      <c r="J85" s="81"/>
      <c r="K85" s="81"/>
      <c r="L85" s="81"/>
      <c r="M85" s="46"/>
      <c r="N85" s="81"/>
      <c r="O85" s="46"/>
      <c r="P85" s="81"/>
      <c r="Q85" s="81"/>
      <c r="R85" s="81"/>
      <c r="S85" s="81"/>
    </row>
    <row r="86" spans="1:19" s="21" customFormat="1" x14ac:dyDescent="0.25">
      <c r="A86" s="24" t="s">
        <v>19</v>
      </c>
      <c r="B86" s="22" t="s">
        <v>88</v>
      </c>
      <c r="C86" s="23">
        <v>436</v>
      </c>
      <c r="D86" s="23">
        <v>335</v>
      </c>
      <c r="E86" s="23">
        <v>21111</v>
      </c>
      <c r="F86" s="23">
        <v>17076</v>
      </c>
      <c r="G86" s="23">
        <v>21117</v>
      </c>
      <c r="H86" s="23">
        <v>-31.2</v>
      </c>
      <c r="I86" s="23">
        <v>19077</v>
      </c>
      <c r="J86" s="23">
        <v>2040</v>
      </c>
      <c r="K86" s="23">
        <v>-32.6</v>
      </c>
      <c r="L86" s="23">
        <v>-14.5</v>
      </c>
      <c r="M86" s="23">
        <v>58989</v>
      </c>
      <c r="N86" s="23">
        <v>-28.8</v>
      </c>
      <c r="O86" s="23">
        <v>54332</v>
      </c>
      <c r="P86" s="23">
        <v>4657</v>
      </c>
      <c r="Q86" s="23">
        <v>-29.3</v>
      </c>
      <c r="R86" s="23">
        <v>-23</v>
      </c>
      <c r="S86" s="23">
        <v>2.8</v>
      </c>
    </row>
    <row r="87" spans="1:19" s="21" customFormat="1" x14ac:dyDescent="0.25">
      <c r="A87" s="24" t="s">
        <v>21</v>
      </c>
      <c r="B87" s="22" t="s">
        <v>89</v>
      </c>
      <c r="C87" s="23">
        <v>542</v>
      </c>
      <c r="D87" s="23">
        <v>470</v>
      </c>
      <c r="E87" s="23">
        <v>29525</v>
      </c>
      <c r="F87" s="23">
        <v>24820</v>
      </c>
      <c r="G87" s="23">
        <v>47975</v>
      </c>
      <c r="H87" s="23">
        <v>7.1</v>
      </c>
      <c r="I87" s="23">
        <v>43469</v>
      </c>
      <c r="J87" s="23">
        <v>4506</v>
      </c>
      <c r="K87" s="23">
        <v>3.9</v>
      </c>
      <c r="L87" s="23">
        <v>52.5</v>
      </c>
      <c r="M87" s="23">
        <v>143927</v>
      </c>
      <c r="N87" s="23">
        <v>11.3</v>
      </c>
      <c r="O87" s="23">
        <v>130308</v>
      </c>
      <c r="P87" s="23">
        <v>13619</v>
      </c>
      <c r="Q87" s="23">
        <v>8.8000000000000007</v>
      </c>
      <c r="R87" s="23">
        <v>41.9</v>
      </c>
      <c r="S87" s="23">
        <v>3</v>
      </c>
    </row>
    <row r="88" spans="1:19" s="21" customFormat="1" x14ac:dyDescent="0.25">
      <c r="A88" s="24" t="s">
        <v>23</v>
      </c>
      <c r="B88" s="22" t="s">
        <v>90</v>
      </c>
      <c r="C88" s="23">
        <v>565</v>
      </c>
      <c r="D88" s="23">
        <v>512</v>
      </c>
      <c r="E88" s="23">
        <v>27041</v>
      </c>
      <c r="F88" s="23">
        <v>24124</v>
      </c>
      <c r="G88" s="23">
        <v>47991</v>
      </c>
      <c r="H88" s="23">
        <v>10.199999999999999</v>
      </c>
      <c r="I88" s="23">
        <v>45020</v>
      </c>
      <c r="J88" s="23">
        <v>2971</v>
      </c>
      <c r="K88" s="23">
        <v>9.5</v>
      </c>
      <c r="L88" s="23">
        <v>21.6</v>
      </c>
      <c r="M88" s="23">
        <v>139756</v>
      </c>
      <c r="N88" s="23">
        <v>11.3</v>
      </c>
      <c r="O88" s="23">
        <v>125551</v>
      </c>
      <c r="P88" s="23">
        <v>14205</v>
      </c>
      <c r="Q88" s="23">
        <v>7.7</v>
      </c>
      <c r="R88" s="23">
        <v>59.8</v>
      </c>
      <c r="S88" s="23">
        <v>2.9</v>
      </c>
    </row>
    <row r="89" spans="1:19" s="21" customFormat="1" x14ac:dyDescent="0.25">
      <c r="A89" s="24" t="s">
        <v>25</v>
      </c>
      <c r="B89" s="22" t="s">
        <v>91</v>
      </c>
      <c r="C89" s="23">
        <v>670</v>
      </c>
      <c r="D89" s="23">
        <v>582</v>
      </c>
      <c r="E89" s="23">
        <v>37606</v>
      </c>
      <c r="F89" s="23">
        <v>32042</v>
      </c>
      <c r="G89" s="23">
        <v>47787</v>
      </c>
      <c r="H89" s="23">
        <v>-7.5</v>
      </c>
      <c r="I89" s="23">
        <v>44774</v>
      </c>
      <c r="J89" s="23">
        <v>3013</v>
      </c>
      <c r="K89" s="23">
        <v>-9.4</v>
      </c>
      <c r="L89" s="23">
        <v>34</v>
      </c>
      <c r="M89" s="23">
        <v>285424</v>
      </c>
      <c r="N89" s="23">
        <v>20.9</v>
      </c>
      <c r="O89" s="23">
        <v>273495</v>
      </c>
      <c r="P89" s="23">
        <v>11929</v>
      </c>
      <c r="Q89" s="23">
        <v>20.5</v>
      </c>
      <c r="R89" s="23">
        <v>29.1</v>
      </c>
      <c r="S89" s="23">
        <v>6</v>
      </c>
    </row>
    <row r="90" spans="1:19" s="21" customFormat="1" x14ac:dyDescent="0.25">
      <c r="A90" s="24" t="s">
        <v>27</v>
      </c>
      <c r="B90" s="22" t="s">
        <v>92</v>
      </c>
      <c r="C90" s="23">
        <v>826</v>
      </c>
      <c r="D90" s="23">
        <v>663</v>
      </c>
      <c r="E90" s="23">
        <v>43108</v>
      </c>
      <c r="F90" s="23">
        <v>35419</v>
      </c>
      <c r="G90" s="23">
        <v>36353</v>
      </c>
      <c r="H90" s="23">
        <v>-31.4</v>
      </c>
      <c r="I90" s="23">
        <v>34865</v>
      </c>
      <c r="J90" s="23">
        <v>1488</v>
      </c>
      <c r="K90" s="23">
        <v>-30.7</v>
      </c>
      <c r="L90" s="23">
        <v>-44.1</v>
      </c>
      <c r="M90" s="23">
        <v>176538</v>
      </c>
      <c r="N90" s="23">
        <v>-8.6</v>
      </c>
      <c r="O90" s="23">
        <v>169377</v>
      </c>
      <c r="P90" s="23">
        <v>7161</v>
      </c>
      <c r="Q90" s="23">
        <v>-8.1</v>
      </c>
      <c r="R90" s="23">
        <v>-19.2</v>
      </c>
      <c r="S90" s="23">
        <v>4.9000000000000004</v>
      </c>
    </row>
    <row r="91" spans="1:19" s="21" customFormat="1" x14ac:dyDescent="0.25">
      <c r="A91" s="24" t="s">
        <v>29</v>
      </c>
      <c r="B91" s="22" t="s">
        <v>107</v>
      </c>
      <c r="C91" s="23">
        <v>102</v>
      </c>
      <c r="D91" s="23">
        <v>83</v>
      </c>
      <c r="E91" s="23">
        <v>4928</v>
      </c>
      <c r="F91" s="23">
        <v>4194</v>
      </c>
      <c r="G91" s="23">
        <v>5798</v>
      </c>
      <c r="H91" s="23">
        <v>18.899999999999999</v>
      </c>
      <c r="I91" s="23">
        <v>5394</v>
      </c>
      <c r="J91" s="23">
        <v>404</v>
      </c>
      <c r="K91" s="23">
        <v>19.899999999999999</v>
      </c>
      <c r="L91" s="23">
        <v>6.3</v>
      </c>
      <c r="M91" s="23">
        <v>34969</v>
      </c>
      <c r="N91" s="23">
        <v>34.1</v>
      </c>
      <c r="O91" s="23">
        <v>33247</v>
      </c>
      <c r="P91" s="23">
        <v>1722</v>
      </c>
      <c r="Q91" s="23">
        <v>31.8</v>
      </c>
      <c r="R91" s="23">
        <v>102.8</v>
      </c>
      <c r="S91" s="23">
        <v>6</v>
      </c>
    </row>
    <row r="92" spans="1:19" s="21" customFormat="1" x14ac:dyDescent="0.25">
      <c r="A92" s="24" t="s">
        <v>30</v>
      </c>
      <c r="B92" s="22" t="s">
        <v>93</v>
      </c>
      <c r="C92" s="23">
        <v>194</v>
      </c>
      <c r="D92" s="23">
        <v>154</v>
      </c>
      <c r="E92" s="23">
        <v>11642</v>
      </c>
      <c r="F92" s="23">
        <v>8570</v>
      </c>
      <c r="G92" s="23">
        <v>9930</v>
      </c>
      <c r="H92" s="23">
        <v>-6.7</v>
      </c>
      <c r="I92" s="23">
        <v>9144</v>
      </c>
      <c r="J92" s="23">
        <v>786</v>
      </c>
      <c r="K92" s="23">
        <v>-7.5</v>
      </c>
      <c r="L92" s="23">
        <v>2.9</v>
      </c>
      <c r="M92" s="23">
        <v>46093</v>
      </c>
      <c r="N92" s="23">
        <v>-1.8</v>
      </c>
      <c r="O92" s="23">
        <v>43095</v>
      </c>
      <c r="P92" s="23">
        <v>2998</v>
      </c>
      <c r="Q92" s="23">
        <v>-3.3</v>
      </c>
      <c r="R92" s="23">
        <v>27.5</v>
      </c>
      <c r="S92" s="23">
        <v>4.5999999999999996</v>
      </c>
    </row>
    <row r="93" spans="1:19" s="21" customFormat="1" x14ac:dyDescent="0.25">
      <c r="A93" s="24" t="s">
        <v>32</v>
      </c>
      <c r="B93" s="22" t="s">
        <v>94</v>
      </c>
      <c r="C93" s="23">
        <v>76</v>
      </c>
      <c r="D93" s="23">
        <v>68</v>
      </c>
      <c r="E93" s="23">
        <v>6125</v>
      </c>
      <c r="F93" s="23">
        <v>5196</v>
      </c>
      <c r="G93" s="23">
        <v>6703</v>
      </c>
      <c r="H93" s="23">
        <v>15</v>
      </c>
      <c r="I93" s="23">
        <v>6197</v>
      </c>
      <c r="J93" s="23">
        <v>506</v>
      </c>
      <c r="K93" s="23">
        <v>13.4</v>
      </c>
      <c r="L93" s="23">
        <v>39</v>
      </c>
      <c r="M93" s="23">
        <v>21916</v>
      </c>
      <c r="N93" s="23">
        <v>28.8</v>
      </c>
      <c r="O93" s="23">
        <v>20744</v>
      </c>
      <c r="P93" s="23">
        <v>1172</v>
      </c>
      <c r="Q93" s="23">
        <v>26.8</v>
      </c>
      <c r="R93" s="23">
        <v>77.8</v>
      </c>
      <c r="S93" s="23">
        <v>3.3</v>
      </c>
    </row>
    <row r="94" spans="1:19" s="21" customFormat="1" x14ac:dyDescent="0.25">
      <c r="A94" s="24" t="s">
        <v>34</v>
      </c>
      <c r="B94" s="22" t="s">
        <v>95</v>
      </c>
      <c r="C94" s="23">
        <v>242</v>
      </c>
      <c r="D94" s="23">
        <v>196</v>
      </c>
      <c r="E94" s="23">
        <v>19574</v>
      </c>
      <c r="F94" s="23">
        <v>15046</v>
      </c>
      <c r="G94" s="23">
        <v>24321</v>
      </c>
      <c r="H94" s="23">
        <v>36.200000000000003</v>
      </c>
      <c r="I94" s="23">
        <v>22338</v>
      </c>
      <c r="J94" s="23">
        <v>1983</v>
      </c>
      <c r="K94" s="23">
        <v>34.1</v>
      </c>
      <c r="L94" s="23">
        <v>64.599999999999994</v>
      </c>
      <c r="M94" s="23">
        <v>62425</v>
      </c>
      <c r="N94" s="23">
        <v>23.7</v>
      </c>
      <c r="O94" s="23">
        <v>55563</v>
      </c>
      <c r="P94" s="23">
        <v>6862</v>
      </c>
      <c r="Q94" s="23">
        <v>21.5</v>
      </c>
      <c r="R94" s="23">
        <v>44.6</v>
      </c>
      <c r="S94" s="23">
        <v>2.6</v>
      </c>
    </row>
    <row r="95" spans="1:19" s="21" customFormat="1" x14ac:dyDescent="0.25">
      <c r="A95" s="24" t="s">
        <v>36</v>
      </c>
      <c r="B95" s="22" t="s">
        <v>96</v>
      </c>
      <c r="C95" s="23">
        <v>387</v>
      </c>
      <c r="D95" s="23">
        <v>293</v>
      </c>
      <c r="E95" s="23">
        <v>42075</v>
      </c>
      <c r="F95" s="23">
        <v>32525</v>
      </c>
      <c r="G95" s="23">
        <v>47868</v>
      </c>
      <c r="H95" s="23">
        <v>17.7</v>
      </c>
      <c r="I95" s="23">
        <v>38075</v>
      </c>
      <c r="J95" s="23">
        <v>9793</v>
      </c>
      <c r="K95" s="23">
        <v>7.4</v>
      </c>
      <c r="L95" s="23">
        <v>88.3</v>
      </c>
      <c r="M95" s="23">
        <v>126100</v>
      </c>
      <c r="N95" s="23">
        <v>5.5</v>
      </c>
      <c r="O95" s="23">
        <v>99679</v>
      </c>
      <c r="P95" s="23">
        <v>26421</v>
      </c>
      <c r="Q95" s="23">
        <v>-2.6</v>
      </c>
      <c r="R95" s="23">
        <v>54</v>
      </c>
      <c r="S95" s="23">
        <v>2.6</v>
      </c>
    </row>
    <row r="96" spans="1:19" s="21" customFormat="1" x14ac:dyDescent="0.25">
      <c r="A96" s="24" t="s">
        <v>38</v>
      </c>
      <c r="B96" s="22" t="s">
        <v>97</v>
      </c>
      <c r="C96" s="23">
        <v>314</v>
      </c>
      <c r="D96" s="23">
        <v>252</v>
      </c>
      <c r="E96" s="23">
        <v>36338</v>
      </c>
      <c r="F96" s="23">
        <v>29230</v>
      </c>
      <c r="G96" s="23">
        <v>48008</v>
      </c>
      <c r="H96" s="23">
        <v>65.3</v>
      </c>
      <c r="I96" s="23">
        <v>39850</v>
      </c>
      <c r="J96" s="23">
        <v>8158</v>
      </c>
      <c r="K96" s="23">
        <v>55.6</v>
      </c>
      <c r="L96" s="23">
        <v>138.30000000000001</v>
      </c>
      <c r="M96" s="23">
        <v>85123</v>
      </c>
      <c r="N96" s="23">
        <v>51.4</v>
      </c>
      <c r="O96" s="23">
        <v>70002</v>
      </c>
      <c r="P96" s="23">
        <v>15121</v>
      </c>
      <c r="Q96" s="23">
        <v>43.1</v>
      </c>
      <c r="R96" s="23">
        <v>107.4</v>
      </c>
      <c r="S96" s="23">
        <v>1.8</v>
      </c>
    </row>
    <row r="97" spans="1:19" s="21" customFormat="1" x14ac:dyDescent="0.25">
      <c r="A97" s="24" t="s">
        <v>40</v>
      </c>
      <c r="B97" s="22" t="s">
        <v>98</v>
      </c>
      <c r="C97" s="23">
        <v>562</v>
      </c>
      <c r="D97" s="23">
        <v>486</v>
      </c>
      <c r="E97" s="23">
        <v>46301</v>
      </c>
      <c r="F97" s="23">
        <v>39003</v>
      </c>
      <c r="G97" s="23">
        <v>63383</v>
      </c>
      <c r="H97" s="23">
        <v>15</v>
      </c>
      <c r="I97" s="23">
        <v>57027</v>
      </c>
      <c r="J97" s="23">
        <v>6356</v>
      </c>
      <c r="K97" s="23">
        <v>11.1</v>
      </c>
      <c r="L97" s="23">
        <v>67.5</v>
      </c>
      <c r="M97" s="23">
        <v>194950</v>
      </c>
      <c r="N97" s="23">
        <v>20.3</v>
      </c>
      <c r="O97" s="23">
        <v>178171</v>
      </c>
      <c r="P97" s="23">
        <v>16779</v>
      </c>
      <c r="Q97" s="23">
        <v>18.2</v>
      </c>
      <c r="R97" s="23">
        <v>48.4</v>
      </c>
      <c r="S97" s="23">
        <v>3.1</v>
      </c>
    </row>
    <row r="98" spans="1:19" s="21" customFormat="1" ht="33.75" customHeight="1" x14ac:dyDescent="0.3">
      <c r="A98" s="80" t="s">
        <v>46</v>
      </c>
      <c r="B98" s="81"/>
      <c r="C98" s="81"/>
      <c r="D98" s="81"/>
      <c r="E98" s="81"/>
      <c r="F98" s="81"/>
      <c r="G98" s="46"/>
      <c r="H98" s="81"/>
      <c r="I98" s="46"/>
      <c r="J98" s="81"/>
      <c r="K98" s="81"/>
      <c r="L98" s="81"/>
      <c r="M98" s="46"/>
      <c r="N98" s="81"/>
      <c r="O98" s="46"/>
      <c r="P98" s="81"/>
      <c r="Q98" s="81"/>
      <c r="R98" s="81"/>
      <c r="S98" s="81"/>
    </row>
    <row r="99" spans="1:19" s="21" customFormat="1" x14ac:dyDescent="0.25">
      <c r="B99" s="22" t="s">
        <v>87</v>
      </c>
      <c r="C99" s="23">
        <v>4922</v>
      </c>
      <c r="D99" s="23">
        <v>4501</v>
      </c>
      <c r="E99" s="23">
        <v>326065</v>
      </c>
      <c r="F99" s="23">
        <v>289813</v>
      </c>
      <c r="G99" s="23">
        <v>860430</v>
      </c>
      <c r="H99" s="23">
        <v>5.7</v>
      </c>
      <c r="I99" s="23">
        <v>776782</v>
      </c>
      <c r="J99" s="23">
        <v>83648</v>
      </c>
      <c r="K99" s="23">
        <v>6.6</v>
      </c>
      <c r="L99" s="23">
        <v>-1.9</v>
      </c>
      <c r="M99" s="23">
        <v>2381611</v>
      </c>
      <c r="N99" s="23">
        <v>10.199999999999999</v>
      </c>
      <c r="O99" s="23">
        <v>2177822</v>
      </c>
      <c r="P99" s="23">
        <v>203789</v>
      </c>
      <c r="Q99" s="23">
        <v>11.2</v>
      </c>
      <c r="R99" s="23">
        <v>-0.1</v>
      </c>
      <c r="S99" s="23">
        <v>2.8</v>
      </c>
    </row>
    <row r="100" spans="1:19" s="21" customFormat="1" ht="13.8" x14ac:dyDescent="0.3">
      <c r="B100" s="22" t="s">
        <v>99</v>
      </c>
      <c r="C100" s="81"/>
      <c r="D100" s="81"/>
      <c r="E100" s="81"/>
      <c r="F100" s="81"/>
      <c r="G100" s="46"/>
      <c r="H100" s="81"/>
      <c r="I100" s="46"/>
      <c r="J100" s="81"/>
      <c r="K100" s="81"/>
      <c r="L100" s="81"/>
      <c r="M100" s="46"/>
      <c r="N100" s="81"/>
      <c r="O100" s="46"/>
      <c r="P100" s="81"/>
      <c r="Q100" s="81"/>
      <c r="R100" s="81"/>
      <c r="S100" s="81"/>
    </row>
    <row r="101" spans="1:19" s="21" customFormat="1" x14ac:dyDescent="0.25">
      <c r="A101" s="24" t="s">
        <v>19</v>
      </c>
      <c r="B101" s="22" t="s">
        <v>88</v>
      </c>
      <c r="C101" s="23">
        <v>434</v>
      </c>
      <c r="D101" s="23">
        <v>395</v>
      </c>
      <c r="E101" s="23">
        <v>20936</v>
      </c>
      <c r="F101" s="23">
        <v>18953</v>
      </c>
      <c r="G101" s="23">
        <v>56917</v>
      </c>
      <c r="H101" s="23">
        <v>-11.3</v>
      </c>
      <c r="I101" s="23">
        <v>50451</v>
      </c>
      <c r="J101" s="23">
        <v>6466</v>
      </c>
      <c r="K101" s="23">
        <v>-8.3000000000000007</v>
      </c>
      <c r="L101" s="23">
        <v>-29.5</v>
      </c>
      <c r="M101" s="23">
        <v>155110</v>
      </c>
      <c r="N101" s="23">
        <v>-3.4</v>
      </c>
      <c r="O101" s="23">
        <v>139212</v>
      </c>
      <c r="P101" s="23">
        <v>15898</v>
      </c>
      <c r="Q101" s="23">
        <v>-0.2</v>
      </c>
      <c r="R101" s="23">
        <v>-24.2</v>
      </c>
      <c r="S101" s="23">
        <v>2.7</v>
      </c>
    </row>
    <row r="102" spans="1:19" s="21" customFormat="1" x14ac:dyDescent="0.25">
      <c r="A102" s="24" t="s">
        <v>21</v>
      </c>
      <c r="B102" s="22" t="s">
        <v>89</v>
      </c>
      <c r="C102" s="23">
        <v>538</v>
      </c>
      <c r="D102" s="23">
        <v>497</v>
      </c>
      <c r="E102" s="23">
        <v>29441</v>
      </c>
      <c r="F102" s="23">
        <v>26335</v>
      </c>
      <c r="G102" s="23">
        <v>94288</v>
      </c>
      <c r="H102" s="23">
        <v>5.7</v>
      </c>
      <c r="I102" s="23">
        <v>85276</v>
      </c>
      <c r="J102" s="23">
        <v>9012</v>
      </c>
      <c r="K102" s="23">
        <v>8.3000000000000007</v>
      </c>
      <c r="L102" s="23">
        <v>-13.7</v>
      </c>
      <c r="M102" s="23">
        <v>235545</v>
      </c>
      <c r="N102" s="23">
        <v>7.9</v>
      </c>
      <c r="O102" s="23">
        <v>213518</v>
      </c>
      <c r="P102" s="23">
        <v>22027</v>
      </c>
      <c r="Q102" s="23">
        <v>10.7</v>
      </c>
      <c r="R102" s="23">
        <v>-13.8</v>
      </c>
      <c r="S102" s="23">
        <v>2.5</v>
      </c>
    </row>
    <row r="103" spans="1:19" s="21" customFormat="1" x14ac:dyDescent="0.25">
      <c r="A103" s="24" t="s">
        <v>23</v>
      </c>
      <c r="B103" s="22" t="s">
        <v>90</v>
      </c>
      <c r="C103" s="23">
        <v>569</v>
      </c>
      <c r="D103" s="23">
        <v>546</v>
      </c>
      <c r="E103" s="23">
        <v>27506</v>
      </c>
      <c r="F103" s="23">
        <v>25539</v>
      </c>
      <c r="G103" s="23">
        <v>105617</v>
      </c>
      <c r="H103" s="23">
        <v>25.1</v>
      </c>
      <c r="I103" s="23">
        <v>98834</v>
      </c>
      <c r="J103" s="23">
        <v>6783</v>
      </c>
      <c r="K103" s="23">
        <v>25</v>
      </c>
      <c r="L103" s="23">
        <v>25.5</v>
      </c>
      <c r="M103" s="23">
        <v>266814</v>
      </c>
      <c r="N103" s="23">
        <v>26.9</v>
      </c>
      <c r="O103" s="23">
        <v>245798</v>
      </c>
      <c r="P103" s="23">
        <v>21016</v>
      </c>
      <c r="Q103" s="23">
        <v>26.4</v>
      </c>
      <c r="R103" s="23">
        <v>33.6</v>
      </c>
      <c r="S103" s="23">
        <v>2.5</v>
      </c>
    </row>
    <row r="104" spans="1:19" s="21" customFormat="1" x14ac:dyDescent="0.25">
      <c r="A104" s="24" t="s">
        <v>25</v>
      </c>
      <c r="B104" s="22" t="s">
        <v>91</v>
      </c>
      <c r="C104" s="23">
        <v>680</v>
      </c>
      <c r="D104" s="23">
        <v>641</v>
      </c>
      <c r="E104" s="23">
        <v>38094</v>
      </c>
      <c r="F104" s="23">
        <v>35023</v>
      </c>
      <c r="G104" s="23">
        <v>101815</v>
      </c>
      <c r="H104" s="23">
        <v>4.5</v>
      </c>
      <c r="I104" s="23">
        <v>96020</v>
      </c>
      <c r="J104" s="23">
        <v>5795</v>
      </c>
      <c r="K104" s="23">
        <v>5.5</v>
      </c>
      <c r="L104" s="23">
        <v>-10.5</v>
      </c>
      <c r="M104" s="23">
        <v>413257</v>
      </c>
      <c r="N104" s="23">
        <v>8.4</v>
      </c>
      <c r="O104" s="23">
        <v>394409</v>
      </c>
      <c r="P104" s="23">
        <v>18848</v>
      </c>
      <c r="Q104" s="23">
        <v>8.8000000000000007</v>
      </c>
      <c r="R104" s="23">
        <v>1.5</v>
      </c>
      <c r="S104" s="23">
        <v>4.0999999999999996</v>
      </c>
    </row>
    <row r="105" spans="1:19" s="21" customFormat="1" x14ac:dyDescent="0.25">
      <c r="A105" s="24" t="s">
        <v>27</v>
      </c>
      <c r="B105" s="22" t="s">
        <v>92</v>
      </c>
      <c r="C105" s="23">
        <v>826</v>
      </c>
      <c r="D105" s="23">
        <v>753</v>
      </c>
      <c r="E105" s="23">
        <v>43117</v>
      </c>
      <c r="F105" s="23">
        <v>39612</v>
      </c>
      <c r="G105" s="23">
        <v>108657</v>
      </c>
      <c r="H105" s="23">
        <v>-5</v>
      </c>
      <c r="I105" s="23">
        <v>103901</v>
      </c>
      <c r="J105" s="23">
        <v>4756</v>
      </c>
      <c r="K105" s="23">
        <v>-0.5</v>
      </c>
      <c r="L105" s="23">
        <v>-52.5</v>
      </c>
      <c r="M105" s="23">
        <v>396415</v>
      </c>
      <c r="N105" s="23">
        <v>3.9</v>
      </c>
      <c r="O105" s="23">
        <v>380517</v>
      </c>
      <c r="P105" s="23">
        <v>15898</v>
      </c>
      <c r="Q105" s="23">
        <v>8.8000000000000007</v>
      </c>
      <c r="R105" s="23">
        <v>-50.3</v>
      </c>
      <c r="S105" s="23">
        <v>3.6</v>
      </c>
    </row>
    <row r="106" spans="1:19" s="21" customFormat="1" x14ac:dyDescent="0.25">
      <c r="A106" s="24" t="s">
        <v>29</v>
      </c>
      <c r="B106" s="22" t="s">
        <v>107</v>
      </c>
      <c r="C106" s="23">
        <v>102</v>
      </c>
      <c r="D106" s="23">
        <v>92</v>
      </c>
      <c r="E106" s="23">
        <v>4926</v>
      </c>
      <c r="F106" s="23">
        <v>4442</v>
      </c>
      <c r="G106" s="23">
        <v>9129</v>
      </c>
      <c r="H106" s="23">
        <v>-8.6</v>
      </c>
      <c r="I106" s="23">
        <v>8327</v>
      </c>
      <c r="J106" s="23">
        <v>802</v>
      </c>
      <c r="K106" s="23">
        <v>-1.5</v>
      </c>
      <c r="L106" s="23">
        <v>-47.7</v>
      </c>
      <c r="M106" s="23">
        <v>45227</v>
      </c>
      <c r="N106" s="23">
        <v>16.3</v>
      </c>
      <c r="O106" s="23">
        <v>42812</v>
      </c>
      <c r="P106" s="23">
        <v>2415</v>
      </c>
      <c r="Q106" s="23">
        <v>22.4</v>
      </c>
      <c r="R106" s="23">
        <v>-38.299999999999997</v>
      </c>
      <c r="S106" s="23">
        <v>5</v>
      </c>
    </row>
    <row r="107" spans="1:19" s="21" customFormat="1" x14ac:dyDescent="0.25">
      <c r="A107" s="24" t="s">
        <v>30</v>
      </c>
      <c r="B107" s="22" t="s">
        <v>93</v>
      </c>
      <c r="C107" s="23">
        <v>194</v>
      </c>
      <c r="D107" s="23">
        <v>169</v>
      </c>
      <c r="E107" s="23">
        <v>11111</v>
      </c>
      <c r="F107" s="23">
        <v>9496</v>
      </c>
      <c r="G107" s="23">
        <v>20869</v>
      </c>
      <c r="H107" s="23">
        <v>-2.1</v>
      </c>
      <c r="I107" s="23">
        <v>19618</v>
      </c>
      <c r="J107" s="23">
        <v>1251</v>
      </c>
      <c r="K107" s="23">
        <v>0.3</v>
      </c>
      <c r="L107" s="23">
        <v>-28.6</v>
      </c>
      <c r="M107" s="23">
        <v>71919</v>
      </c>
      <c r="N107" s="23">
        <v>4.9000000000000004</v>
      </c>
      <c r="O107" s="23">
        <v>68410</v>
      </c>
      <c r="P107" s="23">
        <v>3509</v>
      </c>
      <c r="Q107" s="23">
        <v>6.8</v>
      </c>
      <c r="R107" s="23">
        <v>-22.1</v>
      </c>
      <c r="S107" s="23">
        <v>3.4</v>
      </c>
    </row>
    <row r="108" spans="1:19" s="21" customFormat="1" x14ac:dyDescent="0.25">
      <c r="A108" s="24" t="s">
        <v>32</v>
      </c>
      <c r="B108" s="22" t="s">
        <v>94</v>
      </c>
      <c r="C108" s="23">
        <v>76</v>
      </c>
      <c r="D108" s="23">
        <v>71</v>
      </c>
      <c r="E108" s="23">
        <v>6126</v>
      </c>
      <c r="F108" s="23">
        <v>5431</v>
      </c>
      <c r="G108" s="23">
        <v>10543</v>
      </c>
      <c r="H108" s="23">
        <v>-7.4</v>
      </c>
      <c r="I108" s="23">
        <v>9724</v>
      </c>
      <c r="J108" s="23">
        <v>819</v>
      </c>
      <c r="K108" s="23">
        <v>-6.5</v>
      </c>
      <c r="L108" s="23">
        <v>-17.2</v>
      </c>
      <c r="M108" s="23">
        <v>28721</v>
      </c>
      <c r="N108" s="23">
        <v>1.5</v>
      </c>
      <c r="O108" s="23">
        <v>27031</v>
      </c>
      <c r="P108" s="23">
        <v>1690</v>
      </c>
      <c r="Q108" s="23">
        <v>1.7</v>
      </c>
      <c r="R108" s="23">
        <v>-1.7</v>
      </c>
      <c r="S108" s="23">
        <v>2.7</v>
      </c>
    </row>
    <row r="109" spans="1:19" s="21" customFormat="1" x14ac:dyDescent="0.25">
      <c r="A109" s="24" t="s">
        <v>34</v>
      </c>
      <c r="B109" s="22" t="s">
        <v>95</v>
      </c>
      <c r="C109" s="23">
        <v>241</v>
      </c>
      <c r="D109" s="23">
        <v>219</v>
      </c>
      <c r="E109" s="23">
        <v>19486</v>
      </c>
      <c r="F109" s="23">
        <v>16854</v>
      </c>
      <c r="G109" s="23">
        <v>47491</v>
      </c>
      <c r="H109" s="23">
        <v>3.3</v>
      </c>
      <c r="I109" s="23">
        <v>43341</v>
      </c>
      <c r="J109" s="23">
        <v>4150</v>
      </c>
      <c r="K109" s="23">
        <v>3.6</v>
      </c>
      <c r="L109" s="23">
        <v>0.9</v>
      </c>
      <c r="M109" s="23">
        <v>102791</v>
      </c>
      <c r="N109" s="23">
        <v>3.6</v>
      </c>
      <c r="O109" s="23">
        <v>92097</v>
      </c>
      <c r="P109" s="23">
        <v>10694</v>
      </c>
      <c r="Q109" s="23">
        <v>3</v>
      </c>
      <c r="R109" s="23">
        <v>8.8000000000000007</v>
      </c>
      <c r="S109" s="23">
        <v>2.2000000000000002</v>
      </c>
    </row>
    <row r="110" spans="1:19" s="21" customFormat="1" x14ac:dyDescent="0.25">
      <c r="A110" s="24" t="s">
        <v>36</v>
      </c>
      <c r="B110" s="22" t="s">
        <v>96</v>
      </c>
      <c r="C110" s="23">
        <v>388</v>
      </c>
      <c r="D110" s="23">
        <v>333</v>
      </c>
      <c r="E110" s="23">
        <v>42887</v>
      </c>
      <c r="F110" s="23">
        <v>36793</v>
      </c>
      <c r="G110" s="23">
        <v>106205</v>
      </c>
      <c r="H110" s="23">
        <v>8</v>
      </c>
      <c r="I110" s="23">
        <v>88378</v>
      </c>
      <c r="J110" s="23">
        <v>17827</v>
      </c>
      <c r="K110" s="23">
        <v>4.5999999999999996</v>
      </c>
      <c r="L110" s="23">
        <v>28.6</v>
      </c>
      <c r="M110" s="23">
        <v>225645</v>
      </c>
      <c r="N110" s="23">
        <v>7.5</v>
      </c>
      <c r="O110" s="23">
        <v>186728</v>
      </c>
      <c r="P110" s="23">
        <v>38917</v>
      </c>
      <c r="Q110" s="23">
        <v>4.2</v>
      </c>
      <c r="R110" s="23">
        <v>26.2</v>
      </c>
      <c r="S110" s="23">
        <v>2.1</v>
      </c>
    </row>
    <row r="111" spans="1:19" s="21" customFormat="1" x14ac:dyDescent="0.25">
      <c r="A111" s="24" t="s">
        <v>38</v>
      </c>
      <c r="B111" s="22" t="s">
        <v>97</v>
      </c>
      <c r="C111" s="23">
        <v>313</v>
      </c>
      <c r="D111" s="23">
        <v>269</v>
      </c>
      <c r="E111" s="23">
        <v>36230</v>
      </c>
      <c r="F111" s="23">
        <v>31027</v>
      </c>
      <c r="G111" s="23">
        <v>82451</v>
      </c>
      <c r="H111" s="23">
        <v>21.8</v>
      </c>
      <c r="I111" s="23">
        <v>68481</v>
      </c>
      <c r="J111" s="23">
        <v>13970</v>
      </c>
      <c r="K111" s="23">
        <v>20.8</v>
      </c>
      <c r="L111" s="23">
        <v>26.8</v>
      </c>
      <c r="M111" s="23">
        <v>142209</v>
      </c>
      <c r="N111" s="23">
        <v>24.6</v>
      </c>
      <c r="O111" s="23">
        <v>117172</v>
      </c>
      <c r="P111" s="23">
        <v>25037</v>
      </c>
      <c r="Q111" s="23">
        <v>23.9</v>
      </c>
      <c r="R111" s="23">
        <v>27.9</v>
      </c>
      <c r="S111" s="23">
        <v>1.7</v>
      </c>
    </row>
    <row r="112" spans="1:19" s="21" customFormat="1" x14ac:dyDescent="0.25">
      <c r="A112" s="24" t="s">
        <v>40</v>
      </c>
      <c r="B112" s="22" t="s">
        <v>98</v>
      </c>
      <c r="C112" s="23">
        <v>561</v>
      </c>
      <c r="D112" s="23">
        <v>516</v>
      </c>
      <c r="E112" s="23">
        <v>46205</v>
      </c>
      <c r="F112" s="23">
        <v>40308</v>
      </c>
      <c r="G112" s="23">
        <v>116448</v>
      </c>
      <c r="H112" s="23">
        <v>6.2</v>
      </c>
      <c r="I112" s="23">
        <v>104431</v>
      </c>
      <c r="J112" s="23">
        <v>12017</v>
      </c>
      <c r="K112" s="23">
        <v>5.3</v>
      </c>
      <c r="L112" s="23">
        <v>14</v>
      </c>
      <c r="M112" s="23">
        <v>297958</v>
      </c>
      <c r="N112" s="23">
        <v>18.600000000000001</v>
      </c>
      <c r="O112" s="23">
        <v>270118</v>
      </c>
      <c r="P112" s="23">
        <v>27840</v>
      </c>
      <c r="Q112" s="23">
        <v>17.2</v>
      </c>
      <c r="R112" s="23">
        <v>34.200000000000003</v>
      </c>
      <c r="S112" s="23">
        <v>2.6</v>
      </c>
    </row>
    <row r="113" spans="1:19" s="21" customFormat="1" ht="33.75" customHeight="1" x14ac:dyDescent="0.3">
      <c r="A113" s="80" t="s">
        <v>47</v>
      </c>
      <c r="B113" s="81"/>
      <c r="C113" s="81"/>
      <c r="D113" s="81"/>
      <c r="E113" s="81"/>
      <c r="F113" s="81"/>
      <c r="G113" s="46"/>
      <c r="H113" s="81"/>
      <c r="I113" s="46"/>
      <c r="J113" s="81"/>
      <c r="K113" s="81"/>
      <c r="L113" s="81"/>
      <c r="M113" s="46"/>
      <c r="N113" s="81"/>
      <c r="O113" s="46"/>
      <c r="P113" s="81"/>
      <c r="Q113" s="81"/>
      <c r="R113" s="81"/>
      <c r="S113" s="81"/>
    </row>
    <row r="114" spans="1:19" s="21" customFormat="1" x14ac:dyDescent="0.25">
      <c r="B114" s="22" t="s">
        <v>87</v>
      </c>
      <c r="C114" s="23">
        <v>4903</v>
      </c>
      <c r="D114" s="23">
        <v>4610</v>
      </c>
      <c r="E114" s="23">
        <v>325538</v>
      </c>
      <c r="F114" s="23">
        <v>300663</v>
      </c>
      <c r="G114" s="23">
        <v>1278414</v>
      </c>
      <c r="H114" s="23">
        <v>8.1999999999999993</v>
      </c>
      <c r="I114" s="23">
        <v>1104300</v>
      </c>
      <c r="J114" s="23">
        <v>174114</v>
      </c>
      <c r="K114" s="23">
        <v>12.9</v>
      </c>
      <c r="L114" s="23">
        <v>-14.5</v>
      </c>
      <c r="M114" s="23">
        <v>3447397</v>
      </c>
      <c r="N114" s="23">
        <v>9.8000000000000007</v>
      </c>
      <c r="O114" s="23">
        <v>3021349</v>
      </c>
      <c r="P114" s="23">
        <v>426048</v>
      </c>
      <c r="Q114" s="23">
        <v>14.2</v>
      </c>
      <c r="R114" s="23">
        <v>-13.6</v>
      </c>
      <c r="S114" s="23">
        <v>2.7</v>
      </c>
    </row>
    <row r="115" spans="1:19" s="21" customFormat="1" ht="13.8" x14ac:dyDescent="0.3">
      <c r="B115" s="22" t="s">
        <v>99</v>
      </c>
      <c r="C115" s="81"/>
      <c r="D115" s="81"/>
      <c r="E115" s="81"/>
      <c r="F115" s="81"/>
      <c r="G115" s="46"/>
      <c r="H115" s="81"/>
      <c r="I115" s="46"/>
      <c r="J115" s="81"/>
      <c r="K115" s="81"/>
      <c r="L115" s="81"/>
      <c r="M115" s="46"/>
      <c r="N115" s="81"/>
      <c r="O115" s="46"/>
      <c r="P115" s="81"/>
      <c r="Q115" s="81"/>
      <c r="R115" s="81"/>
      <c r="S115" s="81"/>
    </row>
    <row r="116" spans="1:19" s="21" customFormat="1" x14ac:dyDescent="0.25">
      <c r="A116" s="24" t="s">
        <v>19</v>
      </c>
      <c r="B116" s="22" t="s">
        <v>88</v>
      </c>
      <c r="C116" s="23">
        <v>433</v>
      </c>
      <c r="D116" s="23">
        <v>404</v>
      </c>
      <c r="E116" s="23">
        <v>20823</v>
      </c>
      <c r="F116" s="23">
        <v>19387</v>
      </c>
      <c r="G116" s="23">
        <v>79526</v>
      </c>
      <c r="H116" s="23">
        <v>-22.3</v>
      </c>
      <c r="I116" s="23">
        <v>62720</v>
      </c>
      <c r="J116" s="23">
        <v>16806</v>
      </c>
      <c r="K116" s="23">
        <v>-14.4</v>
      </c>
      <c r="L116" s="23">
        <v>-42.1</v>
      </c>
      <c r="M116" s="23">
        <v>221368</v>
      </c>
      <c r="N116" s="23">
        <v>-21.6</v>
      </c>
      <c r="O116" s="23">
        <v>174251</v>
      </c>
      <c r="P116" s="23">
        <v>47117</v>
      </c>
      <c r="Q116" s="23">
        <v>-13.9</v>
      </c>
      <c r="R116" s="23">
        <v>-41.1</v>
      </c>
      <c r="S116" s="23">
        <v>2.8</v>
      </c>
    </row>
    <row r="117" spans="1:19" s="21" customFormat="1" x14ac:dyDescent="0.25">
      <c r="A117" s="24" t="s">
        <v>21</v>
      </c>
      <c r="B117" s="22" t="s">
        <v>89</v>
      </c>
      <c r="C117" s="23">
        <v>537</v>
      </c>
      <c r="D117" s="23">
        <v>513</v>
      </c>
      <c r="E117" s="23">
        <v>29665</v>
      </c>
      <c r="F117" s="23">
        <v>27776</v>
      </c>
      <c r="G117" s="23">
        <v>130005</v>
      </c>
      <c r="H117" s="23">
        <v>1.2</v>
      </c>
      <c r="I117" s="23">
        <v>112914</v>
      </c>
      <c r="J117" s="23">
        <v>17091</v>
      </c>
      <c r="K117" s="23">
        <v>7.3</v>
      </c>
      <c r="L117" s="23">
        <v>-26.6</v>
      </c>
      <c r="M117" s="23">
        <v>328142</v>
      </c>
      <c r="N117" s="23">
        <v>7.5</v>
      </c>
      <c r="O117" s="23">
        <v>291132</v>
      </c>
      <c r="P117" s="23">
        <v>37010</v>
      </c>
      <c r="Q117" s="23">
        <v>12.3</v>
      </c>
      <c r="R117" s="23">
        <v>-19.5</v>
      </c>
      <c r="S117" s="23">
        <v>2.5</v>
      </c>
    </row>
    <row r="118" spans="1:19" s="21" customFormat="1" x14ac:dyDescent="0.25">
      <c r="A118" s="24" t="s">
        <v>23</v>
      </c>
      <c r="B118" s="22" t="s">
        <v>90</v>
      </c>
      <c r="C118" s="23">
        <v>567</v>
      </c>
      <c r="D118" s="23">
        <v>549</v>
      </c>
      <c r="E118" s="23">
        <v>27261</v>
      </c>
      <c r="F118" s="23">
        <v>25825</v>
      </c>
      <c r="G118" s="23">
        <v>132455</v>
      </c>
      <c r="H118" s="23">
        <v>20.5</v>
      </c>
      <c r="I118" s="23">
        <v>120437</v>
      </c>
      <c r="J118" s="23">
        <v>12018</v>
      </c>
      <c r="K118" s="23">
        <v>21.8</v>
      </c>
      <c r="L118" s="23">
        <v>8.4</v>
      </c>
      <c r="M118" s="23">
        <v>330413</v>
      </c>
      <c r="N118" s="23">
        <v>21.8</v>
      </c>
      <c r="O118" s="23">
        <v>297875</v>
      </c>
      <c r="P118" s="23">
        <v>32538</v>
      </c>
      <c r="Q118" s="23">
        <v>22.1</v>
      </c>
      <c r="R118" s="23">
        <v>18.8</v>
      </c>
      <c r="S118" s="23">
        <v>2.5</v>
      </c>
    </row>
    <row r="119" spans="1:19" s="21" customFormat="1" x14ac:dyDescent="0.25">
      <c r="A119" s="24" t="s">
        <v>25</v>
      </c>
      <c r="B119" s="22" t="s">
        <v>91</v>
      </c>
      <c r="C119" s="23">
        <v>675</v>
      </c>
      <c r="D119" s="23">
        <v>649</v>
      </c>
      <c r="E119" s="23">
        <v>38027</v>
      </c>
      <c r="F119" s="23">
        <v>35802</v>
      </c>
      <c r="G119" s="23">
        <v>148024</v>
      </c>
      <c r="H119" s="23">
        <v>15</v>
      </c>
      <c r="I119" s="23">
        <v>136638</v>
      </c>
      <c r="J119" s="23">
        <v>11386</v>
      </c>
      <c r="K119" s="23">
        <v>17.600000000000001</v>
      </c>
      <c r="L119" s="23">
        <v>-9.5</v>
      </c>
      <c r="M119" s="23">
        <v>564461</v>
      </c>
      <c r="N119" s="23">
        <v>10.199999999999999</v>
      </c>
      <c r="O119" s="23">
        <v>531198</v>
      </c>
      <c r="P119" s="23">
        <v>33263</v>
      </c>
      <c r="Q119" s="23">
        <v>11.6</v>
      </c>
      <c r="R119" s="23">
        <v>-8</v>
      </c>
      <c r="S119" s="23">
        <v>3.8</v>
      </c>
    </row>
    <row r="120" spans="1:19" s="21" customFormat="1" x14ac:dyDescent="0.25">
      <c r="A120" s="24" t="s">
        <v>27</v>
      </c>
      <c r="B120" s="22" t="s">
        <v>92</v>
      </c>
      <c r="C120" s="23">
        <v>824</v>
      </c>
      <c r="D120" s="23">
        <v>782</v>
      </c>
      <c r="E120" s="23">
        <v>43077</v>
      </c>
      <c r="F120" s="23">
        <v>40773</v>
      </c>
      <c r="G120" s="23">
        <v>166623</v>
      </c>
      <c r="H120" s="23">
        <v>-0.3</v>
      </c>
      <c r="I120" s="23">
        <v>149366</v>
      </c>
      <c r="J120" s="23">
        <v>17257</v>
      </c>
      <c r="K120" s="23">
        <v>8.6</v>
      </c>
      <c r="L120" s="23">
        <v>-41.7</v>
      </c>
      <c r="M120" s="23">
        <v>630378</v>
      </c>
      <c r="N120" s="23">
        <v>2.2999999999999998</v>
      </c>
      <c r="O120" s="23">
        <v>561791</v>
      </c>
      <c r="P120" s="23">
        <v>68587</v>
      </c>
      <c r="Q120" s="23">
        <v>12.3</v>
      </c>
      <c r="R120" s="23">
        <v>-40.9</v>
      </c>
      <c r="S120" s="23">
        <v>3.8</v>
      </c>
    </row>
    <row r="121" spans="1:19" s="21" customFormat="1" x14ac:dyDescent="0.25">
      <c r="A121" s="24" t="s">
        <v>29</v>
      </c>
      <c r="B121" s="22" t="s">
        <v>107</v>
      </c>
      <c r="C121" s="23">
        <v>102</v>
      </c>
      <c r="D121" s="23">
        <v>94</v>
      </c>
      <c r="E121" s="23">
        <v>4924</v>
      </c>
      <c r="F121" s="23">
        <v>4558</v>
      </c>
      <c r="G121" s="23">
        <v>13232</v>
      </c>
      <c r="H121" s="23">
        <v>3.2</v>
      </c>
      <c r="I121" s="23">
        <v>11261</v>
      </c>
      <c r="J121" s="23">
        <v>1971</v>
      </c>
      <c r="K121" s="23">
        <v>8.6</v>
      </c>
      <c r="L121" s="23">
        <v>-19.5</v>
      </c>
      <c r="M121" s="23">
        <v>52236</v>
      </c>
      <c r="N121" s="23">
        <v>6</v>
      </c>
      <c r="O121" s="23">
        <v>47517</v>
      </c>
      <c r="P121" s="23">
        <v>4719</v>
      </c>
      <c r="Q121" s="23">
        <v>11.4</v>
      </c>
      <c r="R121" s="23">
        <v>-28.6</v>
      </c>
      <c r="S121" s="23">
        <v>3.9</v>
      </c>
    </row>
    <row r="122" spans="1:19" s="21" customFormat="1" x14ac:dyDescent="0.25">
      <c r="A122" s="24" t="s">
        <v>30</v>
      </c>
      <c r="B122" s="22" t="s">
        <v>93</v>
      </c>
      <c r="C122" s="23">
        <v>194</v>
      </c>
      <c r="D122" s="23">
        <v>176</v>
      </c>
      <c r="E122" s="23">
        <v>11168</v>
      </c>
      <c r="F122" s="23">
        <v>9757</v>
      </c>
      <c r="G122" s="23">
        <v>32096</v>
      </c>
      <c r="H122" s="23">
        <v>17.3</v>
      </c>
      <c r="I122" s="23">
        <v>29623</v>
      </c>
      <c r="J122" s="23">
        <v>2473</v>
      </c>
      <c r="K122" s="23">
        <v>20</v>
      </c>
      <c r="L122" s="23">
        <v>-7.4</v>
      </c>
      <c r="M122" s="23">
        <v>113795</v>
      </c>
      <c r="N122" s="23">
        <v>26.3</v>
      </c>
      <c r="O122" s="23">
        <v>106873</v>
      </c>
      <c r="P122" s="23">
        <v>6922</v>
      </c>
      <c r="Q122" s="23">
        <v>28.9</v>
      </c>
      <c r="R122" s="23">
        <v>-3.4</v>
      </c>
      <c r="S122" s="23">
        <v>3.5</v>
      </c>
    </row>
    <row r="123" spans="1:19" s="21" customFormat="1" x14ac:dyDescent="0.25">
      <c r="A123" s="24" t="s">
        <v>32</v>
      </c>
      <c r="B123" s="22" t="s">
        <v>94</v>
      </c>
      <c r="C123" s="23">
        <v>76</v>
      </c>
      <c r="D123" s="23">
        <v>72</v>
      </c>
      <c r="E123" s="23">
        <v>6033</v>
      </c>
      <c r="F123" s="23">
        <v>5445</v>
      </c>
      <c r="G123" s="23">
        <v>16007</v>
      </c>
      <c r="H123" s="23">
        <v>6.1</v>
      </c>
      <c r="I123" s="23">
        <v>13869</v>
      </c>
      <c r="J123" s="23">
        <v>2138</v>
      </c>
      <c r="K123" s="23">
        <v>7.4</v>
      </c>
      <c r="L123" s="23">
        <v>-1.7</v>
      </c>
      <c r="M123" s="23">
        <v>40023</v>
      </c>
      <c r="N123" s="23">
        <v>19.2</v>
      </c>
      <c r="O123" s="23">
        <v>35667</v>
      </c>
      <c r="P123" s="23">
        <v>4356</v>
      </c>
      <c r="Q123" s="23">
        <v>19.2</v>
      </c>
      <c r="R123" s="23">
        <v>19.100000000000001</v>
      </c>
      <c r="S123" s="23">
        <v>2.5</v>
      </c>
    </row>
    <row r="124" spans="1:19" s="21" customFormat="1" x14ac:dyDescent="0.25">
      <c r="A124" s="24" t="s">
        <v>34</v>
      </c>
      <c r="B124" s="22" t="s">
        <v>95</v>
      </c>
      <c r="C124" s="23">
        <v>236</v>
      </c>
      <c r="D124" s="23">
        <v>221</v>
      </c>
      <c r="E124" s="23">
        <v>19116</v>
      </c>
      <c r="F124" s="23">
        <v>17241</v>
      </c>
      <c r="G124" s="23">
        <v>76788</v>
      </c>
      <c r="H124" s="23">
        <v>9.1999999999999993</v>
      </c>
      <c r="I124" s="23">
        <v>67592</v>
      </c>
      <c r="J124" s="23">
        <v>9196</v>
      </c>
      <c r="K124" s="23">
        <v>13.2</v>
      </c>
      <c r="L124" s="23">
        <v>-13.5</v>
      </c>
      <c r="M124" s="23">
        <v>177212</v>
      </c>
      <c r="N124" s="23">
        <v>20.100000000000001</v>
      </c>
      <c r="O124" s="23">
        <v>153841</v>
      </c>
      <c r="P124" s="23">
        <v>23371</v>
      </c>
      <c r="Q124" s="23">
        <v>23.2</v>
      </c>
      <c r="R124" s="23">
        <v>3.1</v>
      </c>
      <c r="S124" s="23">
        <v>2.2999999999999998</v>
      </c>
    </row>
    <row r="125" spans="1:19" s="21" customFormat="1" x14ac:dyDescent="0.25">
      <c r="A125" s="24" t="s">
        <v>36</v>
      </c>
      <c r="B125" s="22" t="s">
        <v>96</v>
      </c>
      <c r="C125" s="23">
        <v>387</v>
      </c>
      <c r="D125" s="23">
        <v>344</v>
      </c>
      <c r="E125" s="23">
        <v>43166</v>
      </c>
      <c r="F125" s="23">
        <v>39125</v>
      </c>
      <c r="G125" s="23">
        <v>192499</v>
      </c>
      <c r="H125" s="23">
        <v>12.9</v>
      </c>
      <c r="I125" s="23">
        <v>156571</v>
      </c>
      <c r="J125" s="23">
        <v>35928</v>
      </c>
      <c r="K125" s="23">
        <v>16.399999999999999</v>
      </c>
      <c r="L125" s="23">
        <v>-0.3</v>
      </c>
      <c r="M125" s="23">
        <v>374046</v>
      </c>
      <c r="N125" s="23">
        <v>13.3</v>
      </c>
      <c r="O125" s="23">
        <v>301771</v>
      </c>
      <c r="P125" s="23">
        <v>72275</v>
      </c>
      <c r="Q125" s="23">
        <v>14.6</v>
      </c>
      <c r="R125" s="23">
        <v>8</v>
      </c>
      <c r="S125" s="23">
        <v>1.9</v>
      </c>
    </row>
    <row r="126" spans="1:19" s="21" customFormat="1" x14ac:dyDescent="0.25">
      <c r="A126" s="24" t="s">
        <v>38</v>
      </c>
      <c r="B126" s="22" t="s">
        <v>97</v>
      </c>
      <c r="C126" s="23">
        <v>314</v>
      </c>
      <c r="D126" s="23">
        <v>280</v>
      </c>
      <c r="E126" s="23">
        <v>36409</v>
      </c>
      <c r="F126" s="23">
        <v>32648</v>
      </c>
      <c r="G126" s="23">
        <v>130839</v>
      </c>
      <c r="H126" s="23">
        <v>29.5</v>
      </c>
      <c r="I126" s="23">
        <v>103764</v>
      </c>
      <c r="J126" s="23">
        <v>27075</v>
      </c>
      <c r="K126" s="23">
        <v>31.1</v>
      </c>
      <c r="L126" s="23">
        <v>23.6</v>
      </c>
      <c r="M126" s="23">
        <v>230045</v>
      </c>
      <c r="N126" s="23">
        <v>34.299999999999997</v>
      </c>
      <c r="O126" s="23">
        <v>181055</v>
      </c>
      <c r="P126" s="23">
        <v>48990</v>
      </c>
      <c r="Q126" s="23">
        <v>36.5</v>
      </c>
      <c r="R126" s="23">
        <v>26.8</v>
      </c>
      <c r="S126" s="23">
        <v>1.8</v>
      </c>
    </row>
    <row r="127" spans="1:19" s="21" customFormat="1" x14ac:dyDescent="0.25">
      <c r="A127" s="24" t="s">
        <v>40</v>
      </c>
      <c r="B127" s="22" t="s">
        <v>98</v>
      </c>
      <c r="C127" s="23">
        <v>558</v>
      </c>
      <c r="D127" s="23">
        <v>526</v>
      </c>
      <c r="E127" s="23">
        <v>45869</v>
      </c>
      <c r="F127" s="23">
        <v>42326</v>
      </c>
      <c r="G127" s="23">
        <v>160320</v>
      </c>
      <c r="H127" s="23">
        <v>8.6</v>
      </c>
      <c r="I127" s="23">
        <v>139545</v>
      </c>
      <c r="J127" s="23">
        <v>20775</v>
      </c>
      <c r="K127" s="23">
        <v>11.2</v>
      </c>
      <c r="L127" s="23">
        <v>-6.2</v>
      </c>
      <c r="M127" s="23">
        <v>385278</v>
      </c>
      <c r="N127" s="23">
        <v>16.5</v>
      </c>
      <c r="O127" s="23">
        <v>338378</v>
      </c>
      <c r="P127" s="23">
        <v>46900</v>
      </c>
      <c r="Q127" s="23">
        <v>17.3</v>
      </c>
      <c r="R127" s="23">
        <v>11.4</v>
      </c>
      <c r="S127" s="23">
        <v>2.4</v>
      </c>
    </row>
    <row r="128" spans="1:19" s="21" customFormat="1" ht="33.75" customHeight="1" x14ac:dyDescent="0.3">
      <c r="A128" s="80" t="s">
        <v>48</v>
      </c>
      <c r="B128" s="81"/>
      <c r="C128" s="81"/>
      <c r="D128" s="81"/>
      <c r="E128" s="81"/>
      <c r="F128" s="81"/>
      <c r="G128" s="46"/>
      <c r="H128" s="81"/>
      <c r="I128" s="46"/>
      <c r="J128" s="81"/>
      <c r="K128" s="81"/>
      <c r="L128" s="81"/>
      <c r="M128" s="46"/>
      <c r="N128" s="81"/>
      <c r="O128" s="46"/>
      <c r="P128" s="81"/>
      <c r="Q128" s="81"/>
      <c r="R128" s="81"/>
      <c r="S128" s="81"/>
    </row>
    <row r="129" spans="1:19" s="21" customFormat="1" x14ac:dyDescent="0.25">
      <c r="B129" s="22" t="s">
        <v>87</v>
      </c>
      <c r="C129" s="23">
        <v>4911</v>
      </c>
      <c r="D129" s="23">
        <v>4641</v>
      </c>
      <c r="E129" s="23">
        <v>327067</v>
      </c>
      <c r="F129" s="23">
        <v>307028</v>
      </c>
      <c r="G129" s="23">
        <v>1653484</v>
      </c>
      <c r="H129" s="23">
        <v>18.8</v>
      </c>
      <c r="I129" s="23">
        <v>1419664</v>
      </c>
      <c r="J129" s="23">
        <v>233820</v>
      </c>
      <c r="K129" s="23">
        <v>23.4</v>
      </c>
      <c r="L129" s="23">
        <v>-3.1</v>
      </c>
      <c r="M129" s="23">
        <v>4172512</v>
      </c>
      <c r="N129" s="23">
        <v>19.8</v>
      </c>
      <c r="O129" s="23">
        <v>3628881</v>
      </c>
      <c r="P129" s="23">
        <v>543631</v>
      </c>
      <c r="Q129" s="23">
        <v>25.4</v>
      </c>
      <c r="R129" s="23">
        <v>-7.8</v>
      </c>
      <c r="S129" s="23">
        <v>2.5</v>
      </c>
    </row>
    <row r="130" spans="1:19" s="21" customFormat="1" ht="13.8" x14ac:dyDescent="0.3">
      <c r="B130" s="22" t="s">
        <v>99</v>
      </c>
      <c r="C130" s="81"/>
      <c r="D130" s="81"/>
      <c r="E130" s="81"/>
      <c r="F130" s="81"/>
      <c r="G130" s="46"/>
      <c r="H130" s="81"/>
      <c r="I130" s="46"/>
      <c r="J130" s="81"/>
      <c r="K130" s="81"/>
      <c r="L130" s="81"/>
      <c r="M130" s="46"/>
      <c r="N130" s="81"/>
      <c r="O130" s="46"/>
      <c r="P130" s="81"/>
      <c r="Q130" s="81"/>
      <c r="R130" s="81"/>
      <c r="S130" s="81"/>
    </row>
    <row r="131" spans="1:19" s="21" customFormat="1" x14ac:dyDescent="0.25">
      <c r="A131" s="24" t="s">
        <v>19</v>
      </c>
      <c r="B131" s="22" t="s">
        <v>88</v>
      </c>
      <c r="C131" s="23">
        <v>435</v>
      </c>
      <c r="D131" s="23">
        <v>394</v>
      </c>
      <c r="E131" s="23">
        <v>20935</v>
      </c>
      <c r="F131" s="23">
        <v>19241</v>
      </c>
      <c r="G131" s="23">
        <v>99547</v>
      </c>
      <c r="H131" s="23">
        <v>-13</v>
      </c>
      <c r="I131" s="23">
        <v>76207</v>
      </c>
      <c r="J131" s="23">
        <v>23340</v>
      </c>
      <c r="K131" s="23">
        <v>-6.1</v>
      </c>
      <c r="L131" s="23">
        <v>-29.9</v>
      </c>
      <c r="M131" s="23">
        <v>270081</v>
      </c>
      <c r="N131" s="23">
        <v>-8.1</v>
      </c>
      <c r="O131" s="23">
        <v>208563</v>
      </c>
      <c r="P131" s="23">
        <v>61518</v>
      </c>
      <c r="Q131" s="23">
        <v>3.1</v>
      </c>
      <c r="R131" s="23">
        <v>-32.9</v>
      </c>
      <c r="S131" s="23">
        <v>2.7</v>
      </c>
    </row>
    <row r="132" spans="1:19" s="21" customFormat="1" x14ac:dyDescent="0.25">
      <c r="A132" s="24" t="s">
        <v>21</v>
      </c>
      <c r="B132" s="22" t="s">
        <v>89</v>
      </c>
      <c r="C132" s="23">
        <v>538</v>
      </c>
      <c r="D132" s="23">
        <v>515</v>
      </c>
      <c r="E132" s="23">
        <v>29592</v>
      </c>
      <c r="F132" s="23">
        <v>27867</v>
      </c>
      <c r="G132" s="23">
        <v>171455</v>
      </c>
      <c r="H132" s="23">
        <v>10.9</v>
      </c>
      <c r="I132" s="23">
        <v>147362</v>
      </c>
      <c r="J132" s="23">
        <v>24093</v>
      </c>
      <c r="K132" s="23">
        <v>17.8</v>
      </c>
      <c r="L132" s="23">
        <v>-18.5</v>
      </c>
      <c r="M132" s="23">
        <v>397591</v>
      </c>
      <c r="N132" s="23">
        <v>16.8</v>
      </c>
      <c r="O132" s="23">
        <v>346646</v>
      </c>
      <c r="P132" s="23">
        <v>50945</v>
      </c>
      <c r="Q132" s="23">
        <v>22</v>
      </c>
      <c r="R132" s="23">
        <v>-9.6</v>
      </c>
      <c r="S132" s="23">
        <v>2.2999999999999998</v>
      </c>
    </row>
    <row r="133" spans="1:19" s="21" customFormat="1" x14ac:dyDescent="0.25">
      <c r="A133" s="24" t="s">
        <v>23</v>
      </c>
      <c r="B133" s="22" t="s">
        <v>90</v>
      </c>
      <c r="C133" s="23">
        <v>566</v>
      </c>
      <c r="D133" s="23">
        <v>550</v>
      </c>
      <c r="E133" s="23">
        <v>27279</v>
      </c>
      <c r="F133" s="23">
        <v>26289</v>
      </c>
      <c r="G133" s="23">
        <v>169419</v>
      </c>
      <c r="H133" s="23">
        <v>32.6</v>
      </c>
      <c r="I133" s="23">
        <v>153350</v>
      </c>
      <c r="J133" s="23">
        <v>16069</v>
      </c>
      <c r="K133" s="23">
        <v>33.5</v>
      </c>
      <c r="L133" s="23">
        <v>24.4</v>
      </c>
      <c r="M133" s="23">
        <v>400103</v>
      </c>
      <c r="N133" s="23">
        <v>33.6</v>
      </c>
      <c r="O133" s="23">
        <v>362374</v>
      </c>
      <c r="P133" s="23">
        <v>37729</v>
      </c>
      <c r="Q133" s="23">
        <v>36.1</v>
      </c>
      <c r="R133" s="23">
        <v>13.8</v>
      </c>
      <c r="S133" s="23">
        <v>2.4</v>
      </c>
    </row>
    <row r="134" spans="1:19" s="21" customFormat="1" x14ac:dyDescent="0.25">
      <c r="A134" s="24" t="s">
        <v>25</v>
      </c>
      <c r="B134" s="22" t="s">
        <v>91</v>
      </c>
      <c r="C134" s="23">
        <v>681</v>
      </c>
      <c r="D134" s="23">
        <v>660</v>
      </c>
      <c r="E134" s="23">
        <v>38282</v>
      </c>
      <c r="F134" s="23">
        <v>36684</v>
      </c>
      <c r="G134" s="23">
        <v>174262</v>
      </c>
      <c r="H134" s="23">
        <v>16.7</v>
      </c>
      <c r="I134" s="23">
        <v>161497</v>
      </c>
      <c r="J134" s="23">
        <v>12765</v>
      </c>
      <c r="K134" s="23">
        <v>19.7</v>
      </c>
      <c r="L134" s="23">
        <v>-11.4</v>
      </c>
      <c r="M134" s="23">
        <v>625535</v>
      </c>
      <c r="N134" s="23">
        <v>16.3</v>
      </c>
      <c r="O134" s="23">
        <v>588214</v>
      </c>
      <c r="P134" s="23">
        <v>37321</v>
      </c>
      <c r="Q134" s="23">
        <v>19</v>
      </c>
      <c r="R134" s="23">
        <v>-13.8</v>
      </c>
      <c r="S134" s="23">
        <v>3.6</v>
      </c>
    </row>
    <row r="135" spans="1:19" s="21" customFormat="1" x14ac:dyDescent="0.25">
      <c r="A135" s="24" t="s">
        <v>27</v>
      </c>
      <c r="B135" s="22" t="s">
        <v>92</v>
      </c>
      <c r="C135" s="23">
        <v>824</v>
      </c>
      <c r="D135" s="23">
        <v>792</v>
      </c>
      <c r="E135" s="23">
        <v>43122</v>
      </c>
      <c r="F135" s="23">
        <v>41383</v>
      </c>
      <c r="G135" s="23">
        <v>201727</v>
      </c>
      <c r="H135" s="23">
        <v>10.8</v>
      </c>
      <c r="I135" s="23">
        <v>178834</v>
      </c>
      <c r="J135" s="23">
        <v>22893</v>
      </c>
      <c r="K135" s="23">
        <v>20.6</v>
      </c>
      <c r="L135" s="23">
        <v>-32.4</v>
      </c>
      <c r="M135" s="23">
        <v>710176</v>
      </c>
      <c r="N135" s="23">
        <v>12.4</v>
      </c>
      <c r="O135" s="23">
        <v>625919</v>
      </c>
      <c r="P135" s="23">
        <v>84257</v>
      </c>
      <c r="Q135" s="23">
        <v>26.2</v>
      </c>
      <c r="R135" s="23">
        <v>-38</v>
      </c>
      <c r="S135" s="23">
        <v>3.5</v>
      </c>
    </row>
    <row r="136" spans="1:19" s="21" customFormat="1" x14ac:dyDescent="0.25">
      <c r="A136" s="24" t="s">
        <v>29</v>
      </c>
      <c r="B136" s="22" t="s">
        <v>107</v>
      </c>
      <c r="C136" s="23">
        <v>101</v>
      </c>
      <c r="D136" s="23">
        <v>97</v>
      </c>
      <c r="E136" s="23">
        <v>4910</v>
      </c>
      <c r="F136" s="23">
        <v>4721</v>
      </c>
      <c r="G136" s="23">
        <v>16286</v>
      </c>
      <c r="H136" s="23">
        <v>10.4</v>
      </c>
      <c r="I136" s="23">
        <v>13793</v>
      </c>
      <c r="J136" s="23">
        <v>2493</v>
      </c>
      <c r="K136" s="23">
        <v>14.9</v>
      </c>
      <c r="L136" s="23">
        <v>-9.4</v>
      </c>
      <c r="M136" s="23">
        <v>62471</v>
      </c>
      <c r="N136" s="23">
        <v>13.9</v>
      </c>
      <c r="O136" s="23">
        <v>55708</v>
      </c>
      <c r="P136" s="23">
        <v>6763</v>
      </c>
      <c r="Q136" s="23">
        <v>17.600000000000001</v>
      </c>
      <c r="R136" s="23">
        <v>-9.3000000000000007</v>
      </c>
      <c r="S136" s="23">
        <v>3.8</v>
      </c>
    </row>
    <row r="137" spans="1:19" s="21" customFormat="1" x14ac:dyDescent="0.25">
      <c r="A137" s="24" t="s">
        <v>30</v>
      </c>
      <c r="B137" s="22" t="s">
        <v>93</v>
      </c>
      <c r="C137" s="23">
        <v>194</v>
      </c>
      <c r="D137" s="23">
        <v>177</v>
      </c>
      <c r="E137" s="23">
        <v>11116</v>
      </c>
      <c r="F137" s="23">
        <v>9946</v>
      </c>
      <c r="G137" s="23">
        <v>36843</v>
      </c>
      <c r="H137" s="23">
        <v>13.9</v>
      </c>
      <c r="I137" s="23">
        <f>G137-J137</f>
        <v>33882</v>
      </c>
      <c r="J137" s="23">
        <v>2961</v>
      </c>
      <c r="K137" s="25">
        <f>100*I137/'2020'!I137-100</f>
        <v>15.276265650517146</v>
      </c>
      <c r="L137" s="23">
        <v>0.4</v>
      </c>
      <c r="M137" s="23">
        <v>122124</v>
      </c>
      <c r="N137" s="23">
        <v>31.6</v>
      </c>
      <c r="O137" s="23">
        <f>M137-P137</f>
        <v>114638</v>
      </c>
      <c r="P137" s="23">
        <v>7486</v>
      </c>
      <c r="Q137" s="25">
        <f>100*O137/'2020'!O137-100</f>
        <v>34.266405874843343</v>
      </c>
      <c r="R137" s="23">
        <v>0.5</v>
      </c>
      <c r="S137" s="25">
        <f>M137/G137</f>
        <v>3.3147137855223514</v>
      </c>
    </row>
    <row r="138" spans="1:19" s="21" customFormat="1" x14ac:dyDescent="0.25">
      <c r="A138" s="24" t="s">
        <v>32</v>
      </c>
      <c r="B138" s="22" t="s">
        <v>94</v>
      </c>
      <c r="C138" s="23">
        <v>76</v>
      </c>
      <c r="D138" s="23">
        <v>72</v>
      </c>
      <c r="E138" s="23">
        <v>6032</v>
      </c>
      <c r="F138" s="23">
        <v>5499</v>
      </c>
      <c r="G138" s="23">
        <v>21474</v>
      </c>
      <c r="H138" s="23">
        <v>16.7</v>
      </c>
      <c r="I138" s="23">
        <v>18731</v>
      </c>
      <c r="J138" s="23">
        <v>2743</v>
      </c>
      <c r="K138" s="23">
        <v>15.7</v>
      </c>
      <c r="L138" s="23">
        <v>24.2</v>
      </c>
      <c r="M138" s="23">
        <v>51394</v>
      </c>
      <c r="N138" s="23">
        <v>28.1</v>
      </c>
      <c r="O138" s="23">
        <v>45446</v>
      </c>
      <c r="P138" s="23">
        <v>5948</v>
      </c>
      <c r="Q138" s="23">
        <v>25.8</v>
      </c>
      <c r="R138" s="23">
        <v>49.2</v>
      </c>
      <c r="S138" s="23">
        <v>2.4</v>
      </c>
    </row>
    <row r="139" spans="1:19" s="21" customFormat="1" x14ac:dyDescent="0.25">
      <c r="A139" s="24" t="s">
        <v>34</v>
      </c>
      <c r="B139" s="22" t="s">
        <v>95</v>
      </c>
      <c r="C139" s="23">
        <v>237</v>
      </c>
      <c r="D139" s="23">
        <v>220</v>
      </c>
      <c r="E139" s="23">
        <v>19169</v>
      </c>
      <c r="F139" s="23">
        <v>17168</v>
      </c>
      <c r="G139" s="23">
        <v>100128</v>
      </c>
      <c r="H139" s="23">
        <v>24.8</v>
      </c>
      <c r="I139" s="23">
        <v>87529</v>
      </c>
      <c r="J139" s="23">
        <v>12599</v>
      </c>
      <c r="K139" s="23">
        <v>27.6</v>
      </c>
      <c r="L139" s="23">
        <v>7.9</v>
      </c>
      <c r="M139" s="23">
        <v>232441</v>
      </c>
      <c r="N139" s="23">
        <v>36.6</v>
      </c>
      <c r="O139" s="23">
        <v>202775</v>
      </c>
      <c r="P139" s="23">
        <v>29666</v>
      </c>
      <c r="Q139" s="23">
        <v>40.4</v>
      </c>
      <c r="R139" s="23">
        <v>15.3</v>
      </c>
      <c r="S139" s="23">
        <v>2.2999999999999998</v>
      </c>
    </row>
    <row r="140" spans="1:19" s="21" customFormat="1" x14ac:dyDescent="0.25">
      <c r="A140" s="24" t="s">
        <v>36</v>
      </c>
      <c r="B140" s="22" t="s">
        <v>96</v>
      </c>
      <c r="C140" s="23">
        <v>386</v>
      </c>
      <c r="D140" s="23">
        <v>350</v>
      </c>
      <c r="E140" s="23">
        <v>43495</v>
      </c>
      <c r="F140" s="23">
        <v>40361</v>
      </c>
      <c r="G140" s="23">
        <v>265331</v>
      </c>
      <c r="H140" s="23">
        <v>25.6</v>
      </c>
      <c r="I140" s="23">
        <v>215947</v>
      </c>
      <c r="J140" s="23">
        <v>49384</v>
      </c>
      <c r="K140" s="23">
        <v>29.4</v>
      </c>
      <c r="L140" s="23">
        <v>11.1</v>
      </c>
      <c r="M140" s="23">
        <v>511248</v>
      </c>
      <c r="N140" s="23">
        <v>25.1</v>
      </c>
      <c r="O140" s="23">
        <v>416919</v>
      </c>
      <c r="P140" s="23">
        <v>94329</v>
      </c>
      <c r="Q140" s="23">
        <v>28.3</v>
      </c>
      <c r="R140" s="23">
        <v>12.7</v>
      </c>
      <c r="S140" s="23">
        <v>1.9</v>
      </c>
    </row>
    <row r="141" spans="1:19" s="21" customFormat="1" x14ac:dyDescent="0.25">
      <c r="A141" s="24" t="s">
        <v>38</v>
      </c>
      <c r="B141" s="22" t="s">
        <v>97</v>
      </c>
      <c r="C141" s="23">
        <v>315</v>
      </c>
      <c r="D141" s="23">
        <v>288</v>
      </c>
      <c r="E141" s="23">
        <v>37247</v>
      </c>
      <c r="F141" s="23">
        <v>34687</v>
      </c>
      <c r="G141" s="23">
        <v>174656</v>
      </c>
      <c r="H141" s="23">
        <v>39.6</v>
      </c>
      <c r="I141" s="23">
        <v>139110</v>
      </c>
      <c r="J141" s="23">
        <v>35546</v>
      </c>
      <c r="K141" s="23">
        <v>41.9</v>
      </c>
      <c r="L141" s="23">
        <v>31.4</v>
      </c>
      <c r="M141" s="23">
        <v>309385</v>
      </c>
      <c r="N141" s="23">
        <v>39</v>
      </c>
      <c r="O141" s="23">
        <v>241107</v>
      </c>
      <c r="P141" s="23">
        <v>68278</v>
      </c>
      <c r="Q141" s="23">
        <v>40.1</v>
      </c>
      <c r="R141" s="23">
        <v>35.200000000000003</v>
      </c>
      <c r="S141" s="23">
        <v>1.8</v>
      </c>
    </row>
    <row r="142" spans="1:19" s="21" customFormat="1" x14ac:dyDescent="0.25">
      <c r="A142" s="24" t="s">
        <v>40</v>
      </c>
      <c r="B142" s="22" t="s">
        <v>98</v>
      </c>
      <c r="C142" s="23">
        <v>558</v>
      </c>
      <c r="D142" s="23">
        <v>526</v>
      </c>
      <c r="E142" s="23">
        <v>45888</v>
      </c>
      <c r="F142" s="23">
        <v>43182</v>
      </c>
      <c r="G142" s="23">
        <v>222365</v>
      </c>
      <c r="H142" s="23">
        <v>22.9</v>
      </c>
      <c r="I142" s="23">
        <v>193440</v>
      </c>
      <c r="J142" s="23">
        <v>28925</v>
      </c>
      <c r="K142" s="23">
        <v>24.9</v>
      </c>
      <c r="L142" s="23">
        <v>10.6</v>
      </c>
      <c r="M142" s="23">
        <v>480198</v>
      </c>
      <c r="N142" s="23">
        <v>23.1</v>
      </c>
      <c r="O142" s="23">
        <v>420824</v>
      </c>
      <c r="P142" s="23">
        <v>59374</v>
      </c>
      <c r="Q142" s="23">
        <v>23.8</v>
      </c>
      <c r="R142" s="23">
        <v>17.8</v>
      </c>
      <c r="S142" s="23">
        <v>2.2000000000000002</v>
      </c>
    </row>
    <row r="143" spans="1:19" s="21" customFormat="1" ht="33.75" customHeight="1" x14ac:dyDescent="0.3">
      <c r="A143" s="80" t="s">
        <v>49</v>
      </c>
      <c r="B143" s="81"/>
      <c r="C143" s="81"/>
      <c r="D143" s="81"/>
      <c r="E143" s="81"/>
      <c r="F143" s="81"/>
      <c r="G143" s="46"/>
      <c r="H143" s="81"/>
      <c r="I143" s="46"/>
      <c r="J143" s="81"/>
      <c r="K143" s="81"/>
      <c r="L143" s="81"/>
      <c r="M143" s="46"/>
      <c r="N143" s="81"/>
      <c r="O143" s="46"/>
      <c r="P143" s="81"/>
      <c r="Q143" s="81"/>
      <c r="R143" s="81"/>
      <c r="S143" s="81"/>
    </row>
    <row r="144" spans="1:19" s="21" customFormat="1" x14ac:dyDescent="0.25">
      <c r="B144" s="22" t="s">
        <v>87</v>
      </c>
      <c r="C144" s="23">
        <v>4910</v>
      </c>
      <c r="D144" s="23">
        <v>4676</v>
      </c>
      <c r="E144" s="23">
        <v>327105</v>
      </c>
      <c r="F144" s="23">
        <v>310559</v>
      </c>
      <c r="G144" s="23">
        <v>1686874</v>
      </c>
      <c r="H144" s="23">
        <v>23.2</v>
      </c>
      <c r="I144" s="23">
        <v>1444966</v>
      </c>
      <c r="J144" s="23">
        <v>241908</v>
      </c>
      <c r="K144" s="23">
        <v>21.4</v>
      </c>
      <c r="L144" s="23">
        <v>34.799999999999997</v>
      </c>
      <c r="M144" s="23">
        <v>3966486</v>
      </c>
      <c r="N144" s="23">
        <v>19.2</v>
      </c>
      <c r="O144" s="23">
        <v>3431534</v>
      </c>
      <c r="P144" s="23">
        <v>534952</v>
      </c>
      <c r="Q144" s="23">
        <v>17.8</v>
      </c>
      <c r="R144" s="23">
        <v>29</v>
      </c>
      <c r="S144" s="23">
        <v>2.4</v>
      </c>
    </row>
    <row r="145" spans="1:19" s="21" customFormat="1" ht="13.8" x14ac:dyDescent="0.3">
      <c r="B145" s="22" t="s">
        <v>99</v>
      </c>
      <c r="C145" s="81"/>
      <c r="D145" s="81"/>
      <c r="E145" s="81"/>
      <c r="F145" s="81"/>
      <c r="G145" s="46"/>
      <c r="H145" s="81"/>
      <c r="I145" s="46"/>
      <c r="J145" s="81"/>
      <c r="K145" s="81"/>
      <c r="L145" s="81"/>
      <c r="M145" s="46"/>
      <c r="N145" s="81"/>
      <c r="O145" s="46"/>
      <c r="P145" s="81"/>
      <c r="Q145" s="81"/>
      <c r="R145" s="81"/>
      <c r="S145" s="81"/>
    </row>
    <row r="146" spans="1:19" s="21" customFormat="1" x14ac:dyDescent="0.25">
      <c r="A146" s="24" t="s">
        <v>19</v>
      </c>
      <c r="B146" s="22" t="s">
        <v>88</v>
      </c>
      <c r="C146" s="23">
        <v>433</v>
      </c>
      <c r="D146" s="23">
        <v>392</v>
      </c>
      <c r="E146" s="23">
        <v>20848</v>
      </c>
      <c r="F146" s="23">
        <v>19210</v>
      </c>
      <c r="G146" s="23">
        <v>108218</v>
      </c>
      <c r="H146" s="23">
        <v>6.1</v>
      </c>
      <c r="I146" s="23">
        <v>85537</v>
      </c>
      <c r="J146" s="23">
        <v>22681</v>
      </c>
      <c r="K146" s="23">
        <v>6.6</v>
      </c>
      <c r="L146" s="23">
        <v>3.9</v>
      </c>
      <c r="M146" s="23">
        <v>268577</v>
      </c>
      <c r="N146" s="23">
        <v>11</v>
      </c>
      <c r="O146" s="23">
        <v>215069</v>
      </c>
      <c r="P146" s="23">
        <v>53508</v>
      </c>
      <c r="Q146" s="23">
        <v>13.7</v>
      </c>
      <c r="R146" s="23">
        <v>1.3</v>
      </c>
      <c r="S146" s="23">
        <v>2.5</v>
      </c>
    </row>
    <row r="147" spans="1:19" s="21" customFormat="1" x14ac:dyDescent="0.25">
      <c r="A147" s="24" t="s">
        <v>21</v>
      </c>
      <c r="B147" s="22" t="s">
        <v>89</v>
      </c>
      <c r="C147" s="23">
        <v>534</v>
      </c>
      <c r="D147" s="23">
        <v>511</v>
      </c>
      <c r="E147" s="23">
        <v>29518</v>
      </c>
      <c r="F147" s="23">
        <v>27821</v>
      </c>
      <c r="G147" s="23">
        <v>170213</v>
      </c>
      <c r="H147" s="23">
        <v>19.600000000000001</v>
      </c>
      <c r="I147" s="23">
        <v>149014</v>
      </c>
      <c r="J147" s="23">
        <v>21199</v>
      </c>
      <c r="K147" s="23">
        <v>21.4</v>
      </c>
      <c r="L147" s="23">
        <v>8.5</v>
      </c>
      <c r="M147" s="23">
        <v>363338</v>
      </c>
      <c r="N147" s="23">
        <v>15.3</v>
      </c>
      <c r="O147" s="23">
        <v>321196</v>
      </c>
      <c r="P147" s="23">
        <v>42142</v>
      </c>
      <c r="Q147" s="23">
        <v>16.8</v>
      </c>
      <c r="R147" s="23">
        <v>5.3</v>
      </c>
      <c r="S147" s="23">
        <v>2.1</v>
      </c>
    </row>
    <row r="148" spans="1:19" s="21" customFormat="1" x14ac:dyDescent="0.25">
      <c r="A148" s="24" t="s">
        <v>23</v>
      </c>
      <c r="B148" s="22" t="s">
        <v>90</v>
      </c>
      <c r="C148" s="23">
        <v>567</v>
      </c>
      <c r="D148" s="23">
        <v>552</v>
      </c>
      <c r="E148" s="23">
        <v>27239</v>
      </c>
      <c r="F148" s="23">
        <v>26390</v>
      </c>
      <c r="G148" s="23">
        <v>162163</v>
      </c>
      <c r="H148" s="23">
        <v>25.2</v>
      </c>
      <c r="I148" s="23">
        <v>146711</v>
      </c>
      <c r="J148" s="23">
        <v>15452</v>
      </c>
      <c r="K148" s="23">
        <v>22.7</v>
      </c>
      <c r="L148" s="23">
        <v>56.3</v>
      </c>
      <c r="M148" s="23">
        <v>364383</v>
      </c>
      <c r="N148" s="23">
        <v>18.8</v>
      </c>
      <c r="O148" s="23">
        <v>329446</v>
      </c>
      <c r="P148" s="23">
        <v>34937</v>
      </c>
      <c r="Q148" s="23">
        <v>18.2</v>
      </c>
      <c r="R148" s="23">
        <v>24.1</v>
      </c>
      <c r="S148" s="23">
        <v>2.2000000000000002</v>
      </c>
    </row>
    <row r="149" spans="1:19" s="21" customFormat="1" x14ac:dyDescent="0.25">
      <c r="A149" s="24" t="s">
        <v>25</v>
      </c>
      <c r="B149" s="22" t="s">
        <v>91</v>
      </c>
      <c r="C149" s="23">
        <v>687</v>
      </c>
      <c r="D149" s="23">
        <v>667</v>
      </c>
      <c r="E149" s="23">
        <v>38380</v>
      </c>
      <c r="F149" s="23">
        <v>36497</v>
      </c>
      <c r="G149" s="23">
        <v>177205</v>
      </c>
      <c r="H149" s="23">
        <v>17.2</v>
      </c>
      <c r="I149" s="23">
        <v>161640</v>
      </c>
      <c r="J149" s="23">
        <v>15565</v>
      </c>
      <c r="K149" s="23">
        <v>17.100000000000001</v>
      </c>
      <c r="L149" s="23">
        <v>18</v>
      </c>
      <c r="M149" s="23">
        <v>566126</v>
      </c>
      <c r="N149" s="23">
        <v>8.9</v>
      </c>
      <c r="O149" s="23">
        <v>527401</v>
      </c>
      <c r="P149" s="23">
        <v>38725</v>
      </c>
      <c r="Q149" s="23">
        <v>8.5</v>
      </c>
      <c r="R149" s="23">
        <v>13.5</v>
      </c>
      <c r="S149" s="23">
        <v>3.2</v>
      </c>
    </row>
    <row r="150" spans="1:19" s="21" customFormat="1" x14ac:dyDescent="0.25">
      <c r="A150" s="24" t="s">
        <v>27</v>
      </c>
      <c r="B150" s="22" t="s">
        <v>92</v>
      </c>
      <c r="C150" s="23">
        <v>824</v>
      </c>
      <c r="D150" s="23">
        <v>797</v>
      </c>
      <c r="E150" s="23">
        <v>43115</v>
      </c>
      <c r="F150" s="23">
        <v>41651</v>
      </c>
      <c r="G150" s="23">
        <v>189533</v>
      </c>
      <c r="H150" s="23">
        <v>12</v>
      </c>
      <c r="I150" s="23">
        <v>167851</v>
      </c>
      <c r="J150" s="23">
        <v>21682</v>
      </c>
      <c r="K150" s="23">
        <v>13.2</v>
      </c>
      <c r="L150" s="23">
        <v>2.9</v>
      </c>
      <c r="M150" s="23">
        <v>624405</v>
      </c>
      <c r="N150" s="23">
        <v>11.4</v>
      </c>
      <c r="O150" s="23">
        <v>548433</v>
      </c>
      <c r="P150" s="23">
        <v>75972</v>
      </c>
      <c r="Q150" s="23">
        <v>12.5</v>
      </c>
      <c r="R150" s="23">
        <v>4.5</v>
      </c>
      <c r="S150" s="23">
        <v>3.3</v>
      </c>
    </row>
    <row r="151" spans="1:19" s="21" customFormat="1" x14ac:dyDescent="0.25">
      <c r="A151" s="24" t="s">
        <v>29</v>
      </c>
      <c r="B151" s="22" t="s">
        <v>107</v>
      </c>
      <c r="C151" s="23">
        <v>102</v>
      </c>
      <c r="D151" s="23">
        <v>99</v>
      </c>
      <c r="E151" s="23">
        <v>4950</v>
      </c>
      <c r="F151" s="23">
        <v>4765</v>
      </c>
      <c r="G151" s="23">
        <v>20875</v>
      </c>
      <c r="H151" s="23">
        <v>20</v>
      </c>
      <c r="I151" s="23">
        <v>16611</v>
      </c>
      <c r="J151" s="23">
        <v>4264</v>
      </c>
      <c r="K151" s="23">
        <v>13.3</v>
      </c>
      <c r="L151" s="23">
        <v>56.2</v>
      </c>
      <c r="M151" s="23">
        <v>63452</v>
      </c>
      <c r="N151" s="23">
        <v>6</v>
      </c>
      <c r="O151" s="23">
        <v>55132</v>
      </c>
      <c r="P151" s="23">
        <v>8320</v>
      </c>
      <c r="Q151" s="23">
        <v>5.3</v>
      </c>
      <c r="R151" s="23">
        <v>10.3</v>
      </c>
      <c r="S151" s="23">
        <v>3</v>
      </c>
    </row>
    <row r="152" spans="1:19" s="21" customFormat="1" x14ac:dyDescent="0.25">
      <c r="A152" s="24" t="s">
        <v>30</v>
      </c>
      <c r="B152" s="22" t="s">
        <v>93</v>
      </c>
      <c r="C152" s="23">
        <v>194</v>
      </c>
      <c r="D152" s="23">
        <v>178</v>
      </c>
      <c r="E152" s="23">
        <v>11121</v>
      </c>
      <c r="F152" s="23">
        <v>9788</v>
      </c>
      <c r="G152" s="23">
        <v>42144</v>
      </c>
      <c r="H152" s="23">
        <v>20.7</v>
      </c>
      <c r="I152" s="23">
        <v>38383</v>
      </c>
      <c r="J152" s="23">
        <v>3761</v>
      </c>
      <c r="K152" s="23">
        <v>18</v>
      </c>
      <c r="L152" s="23">
        <v>57.5</v>
      </c>
      <c r="M152" s="23">
        <v>117166</v>
      </c>
      <c r="N152" s="23">
        <v>22.7</v>
      </c>
      <c r="O152" s="23">
        <v>107614</v>
      </c>
      <c r="P152" s="23">
        <v>9552</v>
      </c>
      <c r="Q152" s="23">
        <v>20.100000000000001</v>
      </c>
      <c r="R152" s="23">
        <v>63.2</v>
      </c>
      <c r="S152" s="23">
        <v>2.8</v>
      </c>
    </row>
    <row r="153" spans="1:19" s="21" customFormat="1" x14ac:dyDescent="0.25">
      <c r="A153" s="24" t="s">
        <v>32</v>
      </c>
      <c r="B153" s="22" t="s">
        <v>94</v>
      </c>
      <c r="C153" s="23">
        <v>76</v>
      </c>
      <c r="D153" s="23">
        <v>74</v>
      </c>
      <c r="E153" s="23">
        <v>6028</v>
      </c>
      <c r="F153" s="23">
        <v>5869</v>
      </c>
      <c r="G153" s="23">
        <v>23552</v>
      </c>
      <c r="H153" s="23">
        <v>13.4</v>
      </c>
      <c r="I153" s="23">
        <v>21155</v>
      </c>
      <c r="J153" s="23">
        <v>2397</v>
      </c>
      <c r="K153" s="23">
        <v>11.8</v>
      </c>
      <c r="L153" s="23">
        <v>29.2</v>
      </c>
      <c r="M153" s="23">
        <v>58806</v>
      </c>
      <c r="N153" s="23">
        <v>29.6</v>
      </c>
      <c r="O153" s="23">
        <v>53955</v>
      </c>
      <c r="P153" s="23">
        <v>4851</v>
      </c>
      <c r="Q153" s="23">
        <v>28.4</v>
      </c>
      <c r="R153" s="23">
        <v>44.5</v>
      </c>
      <c r="S153" s="23">
        <v>2.5</v>
      </c>
    </row>
    <row r="154" spans="1:19" s="21" customFormat="1" x14ac:dyDescent="0.25">
      <c r="A154" s="24" t="s">
        <v>34</v>
      </c>
      <c r="B154" s="22" t="s">
        <v>95</v>
      </c>
      <c r="C154" s="23">
        <v>236</v>
      </c>
      <c r="D154" s="23">
        <v>226</v>
      </c>
      <c r="E154" s="23">
        <v>19116</v>
      </c>
      <c r="F154" s="23">
        <v>18048</v>
      </c>
      <c r="G154" s="23">
        <v>119027</v>
      </c>
      <c r="H154" s="23">
        <v>32.9</v>
      </c>
      <c r="I154" s="23">
        <v>104807</v>
      </c>
      <c r="J154" s="23">
        <v>14220</v>
      </c>
      <c r="K154" s="23">
        <v>29.7</v>
      </c>
      <c r="L154" s="23">
        <v>63.3</v>
      </c>
      <c r="M154" s="23">
        <v>247288</v>
      </c>
      <c r="N154" s="23">
        <v>33.700000000000003</v>
      </c>
      <c r="O154" s="23">
        <v>214274</v>
      </c>
      <c r="P154" s="23">
        <v>33014</v>
      </c>
      <c r="Q154" s="23">
        <v>30.2</v>
      </c>
      <c r="R154" s="23">
        <v>62.2</v>
      </c>
      <c r="S154" s="23">
        <v>2.1</v>
      </c>
    </row>
    <row r="155" spans="1:19" s="21" customFormat="1" x14ac:dyDescent="0.25">
      <c r="A155" s="24" t="s">
        <v>36</v>
      </c>
      <c r="B155" s="22" t="s">
        <v>96</v>
      </c>
      <c r="C155" s="23">
        <v>386</v>
      </c>
      <c r="D155" s="23">
        <v>355</v>
      </c>
      <c r="E155" s="23">
        <v>43906</v>
      </c>
      <c r="F155" s="23">
        <v>41058</v>
      </c>
      <c r="G155" s="23">
        <v>253806</v>
      </c>
      <c r="H155" s="23">
        <v>34.4</v>
      </c>
      <c r="I155" s="23">
        <v>202050</v>
      </c>
      <c r="J155" s="23">
        <v>51756</v>
      </c>
      <c r="K155" s="23">
        <v>28.2</v>
      </c>
      <c r="L155" s="23">
        <v>66.3</v>
      </c>
      <c r="M155" s="23">
        <v>480676</v>
      </c>
      <c r="N155" s="23">
        <v>32.1</v>
      </c>
      <c r="O155" s="23">
        <v>378533</v>
      </c>
      <c r="P155" s="23">
        <v>102143</v>
      </c>
      <c r="Q155" s="23">
        <v>25.4</v>
      </c>
      <c r="R155" s="23">
        <v>64.599999999999994</v>
      </c>
      <c r="S155" s="23">
        <v>1.9</v>
      </c>
    </row>
    <row r="156" spans="1:19" s="21" customFormat="1" x14ac:dyDescent="0.25">
      <c r="A156" s="24" t="s">
        <v>38</v>
      </c>
      <c r="B156" s="22" t="s">
        <v>97</v>
      </c>
      <c r="C156" s="23">
        <v>314</v>
      </c>
      <c r="D156" s="23">
        <v>291</v>
      </c>
      <c r="E156" s="23">
        <v>37163</v>
      </c>
      <c r="F156" s="23">
        <v>35359</v>
      </c>
      <c r="G156" s="23">
        <v>196781</v>
      </c>
      <c r="H156" s="23">
        <v>37.6</v>
      </c>
      <c r="I156" s="23">
        <v>154355</v>
      </c>
      <c r="J156" s="23">
        <v>42426</v>
      </c>
      <c r="K156" s="23">
        <v>31.8</v>
      </c>
      <c r="L156" s="23">
        <v>64</v>
      </c>
      <c r="M156" s="23">
        <v>329692</v>
      </c>
      <c r="N156" s="23">
        <v>36.200000000000003</v>
      </c>
      <c r="O156" s="23">
        <v>255485</v>
      </c>
      <c r="P156" s="23">
        <v>74207</v>
      </c>
      <c r="Q156" s="23">
        <v>30.1</v>
      </c>
      <c r="R156" s="23">
        <v>62.6</v>
      </c>
      <c r="S156" s="23">
        <v>1.7</v>
      </c>
    </row>
    <row r="157" spans="1:19" s="21" customFormat="1" x14ac:dyDescent="0.25">
      <c r="A157" s="24" t="s">
        <v>40</v>
      </c>
      <c r="B157" s="22" t="s">
        <v>98</v>
      </c>
      <c r="C157" s="23">
        <v>557</v>
      </c>
      <c r="D157" s="23">
        <v>534</v>
      </c>
      <c r="E157" s="23">
        <v>45721</v>
      </c>
      <c r="F157" s="23">
        <v>44103</v>
      </c>
      <c r="G157" s="23">
        <v>223357</v>
      </c>
      <c r="H157" s="23">
        <v>23.4</v>
      </c>
      <c r="I157" s="23">
        <v>196852</v>
      </c>
      <c r="J157" s="23">
        <v>26505</v>
      </c>
      <c r="K157" s="23">
        <v>23.3</v>
      </c>
      <c r="L157" s="23">
        <v>24.7</v>
      </c>
      <c r="M157" s="23">
        <v>482577</v>
      </c>
      <c r="N157" s="23">
        <v>23.4</v>
      </c>
      <c r="O157" s="23">
        <v>424996</v>
      </c>
      <c r="P157" s="23">
        <v>57581</v>
      </c>
      <c r="Q157" s="23">
        <v>21.7</v>
      </c>
      <c r="R157" s="23">
        <v>37.299999999999997</v>
      </c>
      <c r="S157" s="23">
        <v>2.2000000000000002</v>
      </c>
    </row>
    <row r="158" spans="1:19" s="21" customFormat="1" ht="33.75" customHeight="1" x14ac:dyDescent="0.3">
      <c r="A158" s="80" t="s">
        <v>50</v>
      </c>
      <c r="B158" s="81"/>
      <c r="C158" s="81"/>
      <c r="D158" s="81"/>
      <c r="E158" s="81"/>
      <c r="F158" s="81"/>
      <c r="G158" s="46"/>
      <c r="H158" s="81"/>
      <c r="I158" s="46"/>
      <c r="J158" s="81"/>
      <c r="K158" s="81"/>
      <c r="L158" s="81"/>
      <c r="M158" s="46"/>
      <c r="N158" s="81"/>
      <c r="O158" s="46"/>
      <c r="P158" s="81"/>
      <c r="Q158" s="81"/>
      <c r="R158" s="81"/>
      <c r="S158" s="81"/>
    </row>
    <row r="159" spans="1:19" s="21" customFormat="1" x14ac:dyDescent="0.25">
      <c r="B159" s="22" t="s">
        <v>87</v>
      </c>
      <c r="C159" s="23">
        <v>4894</v>
      </c>
      <c r="D159" s="23">
        <v>4664</v>
      </c>
      <c r="E159" s="23">
        <v>326357</v>
      </c>
      <c r="F159" s="23">
        <v>309895</v>
      </c>
      <c r="G159" s="23">
        <v>1746008</v>
      </c>
      <c r="H159" s="23">
        <v>67</v>
      </c>
      <c r="I159" s="23">
        <v>1462846</v>
      </c>
      <c r="J159" s="23">
        <v>283162</v>
      </c>
      <c r="K159" s="23">
        <v>53.3</v>
      </c>
      <c r="L159" s="23">
        <v>209.2</v>
      </c>
      <c r="M159" s="23">
        <v>4263559</v>
      </c>
      <c r="N159" s="23">
        <v>47.8</v>
      </c>
      <c r="O159" s="23">
        <v>3626962</v>
      </c>
      <c r="P159" s="23">
        <v>636597</v>
      </c>
      <c r="Q159" s="23">
        <v>36.6</v>
      </c>
      <c r="R159" s="23">
        <v>177.8</v>
      </c>
      <c r="S159" s="23">
        <v>2.4</v>
      </c>
    </row>
    <row r="160" spans="1:19" s="21" customFormat="1" ht="13.8" x14ac:dyDescent="0.3">
      <c r="B160" s="22" t="s">
        <v>99</v>
      </c>
      <c r="C160" s="81"/>
      <c r="D160" s="81"/>
      <c r="E160" s="81"/>
      <c r="F160" s="81"/>
      <c r="G160" s="46"/>
      <c r="H160" s="81"/>
      <c r="I160" s="46"/>
      <c r="J160" s="81"/>
      <c r="K160" s="81"/>
      <c r="L160" s="81"/>
      <c r="M160" s="46"/>
      <c r="N160" s="81"/>
      <c r="O160" s="46"/>
      <c r="P160" s="81"/>
      <c r="Q160" s="81"/>
      <c r="R160" s="81"/>
      <c r="S160" s="81"/>
    </row>
    <row r="161" spans="1:19" s="21" customFormat="1" x14ac:dyDescent="0.25">
      <c r="A161" s="24" t="s">
        <v>19</v>
      </c>
      <c r="B161" s="22" t="s">
        <v>88</v>
      </c>
      <c r="C161" s="23">
        <v>428</v>
      </c>
      <c r="D161" s="23">
        <v>386</v>
      </c>
      <c r="E161" s="23">
        <v>20714</v>
      </c>
      <c r="F161" s="23">
        <v>18837</v>
      </c>
      <c r="G161" s="23">
        <v>101562</v>
      </c>
      <c r="H161" s="23">
        <v>35.799999999999997</v>
      </c>
      <c r="I161" s="23">
        <v>79858</v>
      </c>
      <c r="J161" s="23">
        <v>21704</v>
      </c>
      <c r="K161" s="23">
        <v>17.399999999999999</v>
      </c>
      <c r="L161" s="23">
        <v>221.1</v>
      </c>
      <c r="M161" s="23">
        <v>274736</v>
      </c>
      <c r="N161" s="23">
        <v>36.299999999999997</v>
      </c>
      <c r="O161" s="23">
        <v>220812</v>
      </c>
      <c r="P161" s="23">
        <v>53924</v>
      </c>
      <c r="Q161" s="23">
        <v>19.100000000000001</v>
      </c>
      <c r="R161" s="23">
        <v>232</v>
      </c>
      <c r="S161" s="23">
        <v>2.7</v>
      </c>
    </row>
    <row r="162" spans="1:19" s="21" customFormat="1" x14ac:dyDescent="0.25">
      <c r="A162" s="24" t="s">
        <v>21</v>
      </c>
      <c r="B162" s="22" t="s">
        <v>89</v>
      </c>
      <c r="C162" s="23">
        <v>534</v>
      </c>
      <c r="D162" s="23">
        <v>504</v>
      </c>
      <c r="E162" s="23">
        <v>29353</v>
      </c>
      <c r="F162" s="23">
        <v>27679</v>
      </c>
      <c r="G162" s="23">
        <v>163375</v>
      </c>
      <c r="H162" s="23">
        <v>59.5</v>
      </c>
      <c r="I162" s="23">
        <v>139871</v>
      </c>
      <c r="J162" s="23">
        <v>23504</v>
      </c>
      <c r="K162" s="23">
        <v>51.5</v>
      </c>
      <c r="L162" s="23">
        <v>132.80000000000001</v>
      </c>
      <c r="M162" s="23">
        <v>360095</v>
      </c>
      <c r="N162" s="23">
        <v>39.6</v>
      </c>
      <c r="O162" s="23">
        <v>313473</v>
      </c>
      <c r="P162" s="23">
        <v>46622</v>
      </c>
      <c r="Q162" s="23">
        <v>34.200000000000003</v>
      </c>
      <c r="R162" s="23">
        <v>91</v>
      </c>
      <c r="S162" s="23">
        <v>2.2000000000000002</v>
      </c>
    </row>
    <row r="163" spans="1:19" s="21" customFormat="1" x14ac:dyDescent="0.25">
      <c r="A163" s="24" t="s">
        <v>23</v>
      </c>
      <c r="B163" s="22" t="s">
        <v>90</v>
      </c>
      <c r="C163" s="23">
        <v>566</v>
      </c>
      <c r="D163" s="23">
        <v>549</v>
      </c>
      <c r="E163" s="23">
        <v>27258</v>
      </c>
      <c r="F163" s="23">
        <v>26344</v>
      </c>
      <c r="G163" s="23">
        <v>149025</v>
      </c>
      <c r="H163" s="23">
        <v>53.5</v>
      </c>
      <c r="I163" s="23">
        <v>134109</v>
      </c>
      <c r="J163" s="23">
        <v>14916</v>
      </c>
      <c r="K163" s="23">
        <v>45.8</v>
      </c>
      <c r="L163" s="23">
        <v>192.3</v>
      </c>
      <c r="M163" s="23">
        <v>361568</v>
      </c>
      <c r="N163" s="23">
        <v>35.9</v>
      </c>
      <c r="O163" s="23">
        <v>327879</v>
      </c>
      <c r="P163" s="23">
        <v>33689</v>
      </c>
      <c r="Q163" s="23">
        <v>32.6</v>
      </c>
      <c r="R163" s="23">
        <v>80</v>
      </c>
      <c r="S163" s="23">
        <v>2.4</v>
      </c>
    </row>
    <row r="164" spans="1:19" s="21" customFormat="1" x14ac:dyDescent="0.25">
      <c r="A164" s="24" t="s">
        <v>25</v>
      </c>
      <c r="B164" s="22" t="s">
        <v>91</v>
      </c>
      <c r="C164" s="23">
        <v>687</v>
      </c>
      <c r="D164" s="23">
        <v>667</v>
      </c>
      <c r="E164" s="23">
        <v>38234</v>
      </c>
      <c r="F164" s="23">
        <v>36795</v>
      </c>
      <c r="G164" s="23">
        <v>164217</v>
      </c>
      <c r="H164" s="23">
        <v>42.9</v>
      </c>
      <c r="I164" s="23">
        <v>152985</v>
      </c>
      <c r="J164" s="23">
        <v>11232</v>
      </c>
      <c r="K164" s="23">
        <v>40.9</v>
      </c>
      <c r="L164" s="23">
        <v>78.900000000000006</v>
      </c>
      <c r="M164" s="23">
        <v>587121</v>
      </c>
      <c r="N164" s="23">
        <v>23.8</v>
      </c>
      <c r="O164" s="23">
        <v>557591</v>
      </c>
      <c r="P164" s="23">
        <v>29530</v>
      </c>
      <c r="Q164" s="23">
        <v>22.4</v>
      </c>
      <c r="R164" s="23">
        <v>57.3</v>
      </c>
      <c r="S164" s="23">
        <v>3.6</v>
      </c>
    </row>
    <row r="165" spans="1:19" s="21" customFormat="1" x14ac:dyDescent="0.25">
      <c r="A165" s="24" t="s">
        <v>27</v>
      </c>
      <c r="B165" s="22" t="s">
        <v>92</v>
      </c>
      <c r="C165" s="23">
        <v>818</v>
      </c>
      <c r="D165" s="23">
        <v>797</v>
      </c>
      <c r="E165" s="23">
        <v>42890</v>
      </c>
      <c r="F165" s="23">
        <v>41713</v>
      </c>
      <c r="G165" s="23">
        <v>198642</v>
      </c>
      <c r="H165" s="23">
        <v>30.9</v>
      </c>
      <c r="I165" s="23">
        <v>177748</v>
      </c>
      <c r="J165" s="23">
        <v>20894</v>
      </c>
      <c r="K165" s="23">
        <v>21.5</v>
      </c>
      <c r="L165" s="23">
        <v>279.89999999999998</v>
      </c>
      <c r="M165" s="23">
        <v>663669</v>
      </c>
      <c r="N165" s="23">
        <v>22.3</v>
      </c>
      <c r="O165" s="23">
        <v>593602</v>
      </c>
      <c r="P165" s="23">
        <v>70067</v>
      </c>
      <c r="Q165" s="23">
        <v>13.3</v>
      </c>
      <c r="R165" s="23">
        <v>267.5</v>
      </c>
      <c r="S165" s="23">
        <v>3.3</v>
      </c>
    </row>
    <row r="166" spans="1:19" s="21" customFormat="1" x14ac:dyDescent="0.25">
      <c r="A166" s="24" t="s">
        <v>29</v>
      </c>
      <c r="B166" s="22" t="s">
        <v>107</v>
      </c>
      <c r="C166" s="23">
        <v>102</v>
      </c>
      <c r="D166" s="23">
        <v>100</v>
      </c>
      <c r="E166" s="23">
        <v>4952</v>
      </c>
      <c r="F166" s="23">
        <v>4774</v>
      </c>
      <c r="G166" s="23">
        <v>18899</v>
      </c>
      <c r="H166" s="23">
        <v>44.7</v>
      </c>
      <c r="I166" s="23">
        <v>16126</v>
      </c>
      <c r="J166" s="23">
        <v>2773</v>
      </c>
      <c r="K166" s="23">
        <v>35</v>
      </c>
      <c r="L166" s="23">
        <v>149.1</v>
      </c>
      <c r="M166" s="23">
        <v>65771</v>
      </c>
      <c r="N166" s="23">
        <v>29.3</v>
      </c>
      <c r="O166" s="23">
        <v>59040</v>
      </c>
      <c r="P166" s="23">
        <v>6731</v>
      </c>
      <c r="Q166" s="23">
        <v>22.3</v>
      </c>
      <c r="R166" s="23">
        <v>159.6</v>
      </c>
      <c r="S166" s="23">
        <v>3.5</v>
      </c>
    </row>
    <row r="167" spans="1:19" s="21" customFormat="1" x14ac:dyDescent="0.25">
      <c r="A167" s="24" t="s">
        <v>30</v>
      </c>
      <c r="B167" s="22" t="s">
        <v>93</v>
      </c>
      <c r="C167" s="23">
        <v>193</v>
      </c>
      <c r="D167" s="23">
        <v>179</v>
      </c>
      <c r="E167" s="23">
        <v>11161</v>
      </c>
      <c r="F167" s="23">
        <v>10059</v>
      </c>
      <c r="G167" s="23">
        <v>42701</v>
      </c>
      <c r="H167" s="23">
        <v>45.3</v>
      </c>
      <c r="I167" s="23">
        <v>38203</v>
      </c>
      <c r="J167" s="23">
        <v>4498</v>
      </c>
      <c r="K167" s="23">
        <v>38.5</v>
      </c>
      <c r="L167" s="23">
        <v>149.30000000000001</v>
      </c>
      <c r="M167" s="23">
        <v>125422</v>
      </c>
      <c r="N167" s="23">
        <v>36.799999999999997</v>
      </c>
      <c r="O167" s="23">
        <v>114944</v>
      </c>
      <c r="P167" s="23">
        <v>10478</v>
      </c>
      <c r="Q167" s="23">
        <v>33.299999999999997</v>
      </c>
      <c r="R167" s="23">
        <v>91.4</v>
      </c>
      <c r="S167" s="23">
        <v>2.9</v>
      </c>
    </row>
    <row r="168" spans="1:19" s="21" customFormat="1" x14ac:dyDescent="0.25">
      <c r="A168" s="24" t="s">
        <v>32</v>
      </c>
      <c r="B168" s="22" t="s">
        <v>94</v>
      </c>
      <c r="C168" s="23">
        <v>76</v>
      </c>
      <c r="D168" s="23">
        <v>74</v>
      </c>
      <c r="E168" s="23">
        <v>6004</v>
      </c>
      <c r="F168" s="23">
        <v>5724</v>
      </c>
      <c r="G168" s="23">
        <v>26873</v>
      </c>
      <c r="H168" s="23">
        <v>89.8</v>
      </c>
      <c r="I168" s="23">
        <v>23560</v>
      </c>
      <c r="J168" s="23">
        <v>3313</v>
      </c>
      <c r="K168" s="23">
        <v>81.5</v>
      </c>
      <c r="L168" s="23">
        <v>181</v>
      </c>
      <c r="M168" s="23">
        <v>64953</v>
      </c>
      <c r="N168" s="23">
        <v>61.4</v>
      </c>
      <c r="O168" s="23">
        <v>58031</v>
      </c>
      <c r="P168" s="23">
        <v>6922</v>
      </c>
      <c r="Q168" s="23">
        <v>54.3</v>
      </c>
      <c r="R168" s="23">
        <v>161</v>
      </c>
      <c r="S168" s="23">
        <v>2.4</v>
      </c>
    </row>
    <row r="169" spans="1:19" s="21" customFormat="1" x14ac:dyDescent="0.25">
      <c r="A169" s="24" t="s">
        <v>34</v>
      </c>
      <c r="B169" s="22" t="s">
        <v>95</v>
      </c>
      <c r="C169" s="23">
        <v>233</v>
      </c>
      <c r="D169" s="23">
        <v>226</v>
      </c>
      <c r="E169" s="23">
        <v>18953</v>
      </c>
      <c r="F169" s="23">
        <v>17705</v>
      </c>
      <c r="G169" s="23">
        <v>114572</v>
      </c>
      <c r="H169" s="23">
        <v>67.400000000000006</v>
      </c>
      <c r="I169" s="23">
        <v>100171</v>
      </c>
      <c r="J169" s="23">
        <v>14401</v>
      </c>
      <c r="K169" s="23">
        <v>56.3</v>
      </c>
      <c r="L169" s="23">
        <v>229.6</v>
      </c>
      <c r="M169" s="23">
        <v>250918</v>
      </c>
      <c r="N169" s="23">
        <v>59.8</v>
      </c>
      <c r="O169" s="23">
        <v>218025</v>
      </c>
      <c r="P169" s="23">
        <v>32893</v>
      </c>
      <c r="Q169" s="23">
        <v>50.5</v>
      </c>
      <c r="R169" s="23">
        <v>169.9</v>
      </c>
      <c r="S169" s="23">
        <v>2.2000000000000002</v>
      </c>
    </row>
    <row r="170" spans="1:19" s="21" customFormat="1" x14ac:dyDescent="0.25">
      <c r="A170" s="24" t="s">
        <v>36</v>
      </c>
      <c r="B170" s="22" t="s">
        <v>96</v>
      </c>
      <c r="C170" s="23">
        <v>387</v>
      </c>
      <c r="D170" s="23">
        <v>360</v>
      </c>
      <c r="E170" s="23">
        <v>43961</v>
      </c>
      <c r="F170" s="23">
        <v>41265</v>
      </c>
      <c r="G170" s="23">
        <v>302625</v>
      </c>
      <c r="H170" s="23">
        <v>115.5</v>
      </c>
      <c r="I170" s="23">
        <v>224729</v>
      </c>
      <c r="J170" s="23">
        <v>77896</v>
      </c>
      <c r="K170" s="23">
        <v>85.1</v>
      </c>
      <c r="L170" s="23">
        <v>309.5</v>
      </c>
      <c r="M170" s="23">
        <v>594637</v>
      </c>
      <c r="N170" s="23">
        <v>101.3</v>
      </c>
      <c r="O170" s="23">
        <v>428283</v>
      </c>
      <c r="P170" s="23">
        <v>166354</v>
      </c>
      <c r="Q170" s="23">
        <v>70.7</v>
      </c>
      <c r="R170" s="23">
        <v>274.3</v>
      </c>
      <c r="S170" s="23">
        <v>2</v>
      </c>
    </row>
    <row r="171" spans="1:19" s="21" customFormat="1" x14ac:dyDescent="0.25">
      <c r="A171" s="24" t="s">
        <v>38</v>
      </c>
      <c r="B171" s="22" t="s">
        <v>97</v>
      </c>
      <c r="C171" s="23">
        <v>314</v>
      </c>
      <c r="D171" s="23">
        <v>289</v>
      </c>
      <c r="E171" s="23">
        <v>37148</v>
      </c>
      <c r="F171" s="23">
        <v>34997</v>
      </c>
      <c r="G171" s="23">
        <v>209083</v>
      </c>
      <c r="H171" s="23">
        <v>111.3</v>
      </c>
      <c r="I171" s="23">
        <v>155299</v>
      </c>
      <c r="J171" s="23">
        <v>53784</v>
      </c>
      <c r="K171" s="23">
        <v>88.5</v>
      </c>
      <c r="L171" s="23">
        <v>224.5</v>
      </c>
      <c r="M171" s="23">
        <v>369511</v>
      </c>
      <c r="N171" s="23">
        <v>109.2</v>
      </c>
      <c r="O171" s="23">
        <v>264575</v>
      </c>
      <c r="P171" s="23">
        <v>104936</v>
      </c>
      <c r="Q171" s="23">
        <v>83.7</v>
      </c>
      <c r="R171" s="23">
        <v>221.9</v>
      </c>
      <c r="S171" s="23">
        <v>1.8</v>
      </c>
    </row>
    <row r="172" spans="1:19" s="21" customFormat="1" x14ac:dyDescent="0.25">
      <c r="A172" s="24" t="s">
        <v>40</v>
      </c>
      <c r="B172" s="22" t="s">
        <v>98</v>
      </c>
      <c r="C172" s="23">
        <v>556</v>
      </c>
      <c r="D172" s="23">
        <v>533</v>
      </c>
      <c r="E172" s="23">
        <v>45729</v>
      </c>
      <c r="F172" s="23">
        <v>44003</v>
      </c>
      <c r="G172" s="23">
        <v>254434</v>
      </c>
      <c r="H172" s="23">
        <v>81.5</v>
      </c>
      <c r="I172" s="23">
        <v>220187</v>
      </c>
      <c r="J172" s="23">
        <v>34247</v>
      </c>
      <c r="K172" s="23">
        <v>74.2</v>
      </c>
      <c r="L172" s="23">
        <v>148.5</v>
      </c>
      <c r="M172" s="23">
        <v>545158</v>
      </c>
      <c r="N172" s="23">
        <v>64.7</v>
      </c>
      <c r="O172" s="23">
        <v>470707</v>
      </c>
      <c r="P172" s="23">
        <v>74451</v>
      </c>
      <c r="Q172" s="23">
        <v>57.5</v>
      </c>
      <c r="R172" s="23">
        <v>132.5</v>
      </c>
      <c r="S172" s="23">
        <v>2.1</v>
      </c>
    </row>
    <row r="173" spans="1:19" s="21" customFormat="1" ht="33.75" customHeight="1" x14ac:dyDescent="0.3">
      <c r="A173" s="80" t="s">
        <v>51</v>
      </c>
      <c r="B173" s="81"/>
      <c r="C173" s="81"/>
      <c r="D173" s="81"/>
      <c r="E173" s="81"/>
      <c r="F173" s="81"/>
      <c r="G173" s="46"/>
      <c r="H173" s="81"/>
      <c r="I173" s="46"/>
      <c r="J173" s="81"/>
      <c r="K173" s="81"/>
      <c r="L173" s="81"/>
      <c r="M173" s="46"/>
      <c r="N173" s="81"/>
      <c r="O173" s="46"/>
      <c r="P173" s="81"/>
      <c r="Q173" s="81"/>
      <c r="R173" s="81"/>
      <c r="S173" s="81"/>
    </row>
    <row r="174" spans="1:19" s="21" customFormat="1" x14ac:dyDescent="0.25">
      <c r="B174" s="22" t="s">
        <v>87</v>
      </c>
      <c r="C174" s="23">
        <v>4903</v>
      </c>
      <c r="D174" s="23">
        <v>4593</v>
      </c>
      <c r="E174" s="23">
        <v>327792</v>
      </c>
      <c r="F174" s="23">
        <v>310721</v>
      </c>
      <c r="G174" s="23">
        <v>1399117</v>
      </c>
      <c r="H174" s="23">
        <v>312.89999999999998</v>
      </c>
      <c r="I174" s="23">
        <v>1156886</v>
      </c>
      <c r="J174" s="23">
        <v>242231</v>
      </c>
      <c r="K174" s="23">
        <v>280.2</v>
      </c>
      <c r="L174" s="23">
        <v>600.20000000000005</v>
      </c>
      <c r="M174" s="23">
        <v>3316158</v>
      </c>
      <c r="N174" s="23">
        <v>162.1</v>
      </c>
      <c r="O174" s="23">
        <v>2794694</v>
      </c>
      <c r="P174" s="23">
        <v>521464</v>
      </c>
      <c r="Q174" s="23">
        <v>142.4</v>
      </c>
      <c r="R174" s="23">
        <v>365.1</v>
      </c>
      <c r="S174" s="23">
        <v>2.4</v>
      </c>
    </row>
    <row r="175" spans="1:19" s="21" customFormat="1" ht="13.8" x14ac:dyDescent="0.3">
      <c r="B175" s="22" t="s">
        <v>99</v>
      </c>
      <c r="C175" s="81"/>
      <c r="D175" s="81"/>
      <c r="E175" s="81"/>
      <c r="F175" s="81"/>
      <c r="G175" s="46"/>
      <c r="H175" s="81"/>
      <c r="I175" s="46"/>
      <c r="J175" s="81"/>
      <c r="K175" s="81"/>
      <c r="L175" s="81"/>
      <c r="M175" s="46"/>
      <c r="N175" s="81"/>
      <c r="O175" s="46"/>
      <c r="P175" s="81"/>
      <c r="Q175" s="81"/>
      <c r="R175" s="81"/>
      <c r="S175" s="81"/>
    </row>
    <row r="176" spans="1:19" s="21" customFormat="1" x14ac:dyDescent="0.25">
      <c r="A176" s="24" t="s">
        <v>19</v>
      </c>
      <c r="B176" s="22" t="s">
        <v>88</v>
      </c>
      <c r="C176" s="23">
        <v>429</v>
      </c>
      <c r="D176" s="23">
        <v>372</v>
      </c>
      <c r="E176" s="23">
        <v>20716</v>
      </c>
      <c r="F176" s="23">
        <v>18660</v>
      </c>
      <c r="G176" s="23">
        <v>76820</v>
      </c>
      <c r="H176" s="23">
        <v>357.3</v>
      </c>
      <c r="I176" s="23">
        <v>58915</v>
      </c>
      <c r="J176" s="23">
        <v>17905</v>
      </c>
      <c r="K176" s="23">
        <v>291.5</v>
      </c>
      <c r="L176" s="23">
        <v>923.7</v>
      </c>
      <c r="M176" s="23">
        <v>197632</v>
      </c>
      <c r="N176" s="23">
        <v>299.60000000000002</v>
      </c>
      <c r="O176" s="23">
        <v>155136</v>
      </c>
      <c r="P176" s="23">
        <v>42496</v>
      </c>
      <c r="Q176" s="23">
        <v>251.1</v>
      </c>
      <c r="R176" s="23">
        <v>707.4</v>
      </c>
      <c r="S176" s="23">
        <v>2.6</v>
      </c>
    </row>
    <row r="177" spans="1:19" s="21" customFormat="1" x14ac:dyDescent="0.25">
      <c r="A177" s="24" t="s">
        <v>21</v>
      </c>
      <c r="B177" s="22" t="s">
        <v>89</v>
      </c>
      <c r="C177" s="23">
        <v>537</v>
      </c>
      <c r="D177" s="23">
        <v>499</v>
      </c>
      <c r="E177" s="23">
        <v>29610</v>
      </c>
      <c r="F177" s="23">
        <v>27882</v>
      </c>
      <c r="G177" s="23">
        <v>129385</v>
      </c>
      <c r="H177" s="23">
        <v>220.5</v>
      </c>
      <c r="I177" s="23">
        <v>110741</v>
      </c>
      <c r="J177" s="23">
        <v>18644</v>
      </c>
      <c r="K177" s="23">
        <v>204.5</v>
      </c>
      <c r="L177" s="23">
        <v>366.9</v>
      </c>
      <c r="M177" s="23">
        <v>282048</v>
      </c>
      <c r="N177" s="23">
        <v>121.1</v>
      </c>
      <c r="O177" s="23">
        <v>240523</v>
      </c>
      <c r="P177" s="23">
        <v>41525</v>
      </c>
      <c r="Q177" s="23">
        <v>109.7</v>
      </c>
      <c r="R177" s="23">
        <v>222.8</v>
      </c>
      <c r="S177" s="23">
        <v>2.2000000000000002</v>
      </c>
    </row>
    <row r="178" spans="1:19" s="21" customFormat="1" x14ac:dyDescent="0.25">
      <c r="A178" s="24" t="s">
        <v>23</v>
      </c>
      <c r="B178" s="22" t="s">
        <v>90</v>
      </c>
      <c r="C178" s="23">
        <v>566</v>
      </c>
      <c r="D178" s="23">
        <v>539</v>
      </c>
      <c r="E178" s="23">
        <v>27253</v>
      </c>
      <c r="F178" s="23">
        <v>26326</v>
      </c>
      <c r="G178" s="23">
        <v>110752</v>
      </c>
      <c r="H178" s="23">
        <v>243.4</v>
      </c>
      <c r="I178" s="23">
        <v>100624</v>
      </c>
      <c r="J178" s="23">
        <v>10128</v>
      </c>
      <c r="K178" s="23">
        <v>245.3</v>
      </c>
      <c r="L178" s="23">
        <v>225.8</v>
      </c>
      <c r="M178" s="23">
        <v>278900</v>
      </c>
      <c r="N178" s="23">
        <v>135.30000000000001</v>
      </c>
      <c r="O178" s="23">
        <v>254001</v>
      </c>
      <c r="P178" s="23">
        <v>24899</v>
      </c>
      <c r="Q178" s="23">
        <v>141.5</v>
      </c>
      <c r="R178" s="23">
        <v>86.9</v>
      </c>
      <c r="S178" s="23">
        <v>2.5</v>
      </c>
    </row>
    <row r="179" spans="1:19" s="21" customFormat="1" x14ac:dyDescent="0.25">
      <c r="A179" s="24" t="s">
        <v>25</v>
      </c>
      <c r="B179" s="22" t="s">
        <v>91</v>
      </c>
      <c r="C179" s="23">
        <v>693</v>
      </c>
      <c r="D179" s="23">
        <v>656</v>
      </c>
      <c r="E179" s="23">
        <v>38596</v>
      </c>
      <c r="F179" s="23">
        <v>36971</v>
      </c>
      <c r="G179" s="23">
        <v>123107</v>
      </c>
      <c r="H179" s="23">
        <v>212.6</v>
      </c>
      <c r="I179" s="23">
        <v>113800</v>
      </c>
      <c r="J179" s="23">
        <v>9307</v>
      </c>
      <c r="K179" s="23">
        <v>208</v>
      </c>
      <c r="L179" s="23">
        <v>283.2</v>
      </c>
      <c r="M179" s="23">
        <v>454649</v>
      </c>
      <c r="N179" s="23">
        <v>73.7</v>
      </c>
      <c r="O179" s="23">
        <v>429274</v>
      </c>
      <c r="P179" s="23">
        <v>25375</v>
      </c>
      <c r="Q179" s="23">
        <v>70.400000000000006</v>
      </c>
      <c r="R179" s="23">
        <v>156</v>
      </c>
      <c r="S179" s="23">
        <v>3.7</v>
      </c>
    </row>
    <row r="180" spans="1:19" s="21" customFormat="1" x14ac:dyDescent="0.25">
      <c r="A180" s="24" t="s">
        <v>27</v>
      </c>
      <c r="B180" s="22" t="s">
        <v>92</v>
      </c>
      <c r="C180" s="23">
        <v>815</v>
      </c>
      <c r="D180" s="23">
        <v>778</v>
      </c>
      <c r="E180" s="23">
        <v>42845</v>
      </c>
      <c r="F180" s="23">
        <v>41176</v>
      </c>
      <c r="G180" s="23">
        <v>132856</v>
      </c>
      <c r="H180" s="23">
        <v>511.6</v>
      </c>
      <c r="I180" s="23">
        <v>119835</v>
      </c>
      <c r="J180" s="23">
        <v>13021</v>
      </c>
      <c r="K180" s="23">
        <v>489.6</v>
      </c>
      <c r="L180" s="23">
        <v>830.1</v>
      </c>
      <c r="M180" s="23">
        <v>414485</v>
      </c>
      <c r="N180" s="23">
        <v>210.3</v>
      </c>
      <c r="O180" s="23">
        <v>370192</v>
      </c>
      <c r="P180" s="23">
        <v>44293</v>
      </c>
      <c r="Q180" s="23">
        <v>195.3</v>
      </c>
      <c r="R180" s="23">
        <v>437.9</v>
      </c>
      <c r="S180" s="23">
        <v>3.1</v>
      </c>
    </row>
    <row r="181" spans="1:19" s="21" customFormat="1" x14ac:dyDescent="0.25">
      <c r="A181" s="24" t="s">
        <v>29</v>
      </c>
      <c r="B181" s="22" t="s">
        <v>107</v>
      </c>
      <c r="C181" s="23">
        <v>102</v>
      </c>
      <c r="D181" s="23">
        <v>100</v>
      </c>
      <c r="E181" s="23">
        <v>4954</v>
      </c>
      <c r="F181" s="23">
        <v>4767</v>
      </c>
      <c r="G181" s="23">
        <v>15014</v>
      </c>
      <c r="H181" s="23">
        <v>195</v>
      </c>
      <c r="I181" s="23">
        <v>12707</v>
      </c>
      <c r="J181" s="23">
        <v>2307</v>
      </c>
      <c r="K181" s="23">
        <v>166.9</v>
      </c>
      <c r="L181" s="23">
        <v>603.4</v>
      </c>
      <c r="M181" s="23">
        <v>54048</v>
      </c>
      <c r="N181" s="23">
        <v>70.900000000000006</v>
      </c>
      <c r="O181" s="23">
        <v>48119</v>
      </c>
      <c r="P181" s="23">
        <v>5929</v>
      </c>
      <c r="Q181" s="23">
        <v>55.8</v>
      </c>
      <c r="R181" s="23">
        <v>691.6</v>
      </c>
      <c r="S181" s="23">
        <v>3.6</v>
      </c>
    </row>
    <row r="182" spans="1:19" s="21" customFormat="1" x14ac:dyDescent="0.25">
      <c r="A182" s="24" t="s">
        <v>30</v>
      </c>
      <c r="B182" s="22" t="s">
        <v>93</v>
      </c>
      <c r="C182" s="23">
        <v>193</v>
      </c>
      <c r="D182" s="23">
        <v>174</v>
      </c>
      <c r="E182" s="23">
        <v>11164</v>
      </c>
      <c r="F182" s="23">
        <v>9775</v>
      </c>
      <c r="G182" s="23">
        <v>34356</v>
      </c>
      <c r="H182" s="23">
        <v>283.7</v>
      </c>
      <c r="I182" s="23">
        <v>31834</v>
      </c>
      <c r="J182" s="23">
        <v>2522</v>
      </c>
      <c r="K182" s="23">
        <v>282.10000000000002</v>
      </c>
      <c r="L182" s="23">
        <v>304.2</v>
      </c>
      <c r="M182" s="23">
        <v>95822</v>
      </c>
      <c r="N182" s="23">
        <v>104.9</v>
      </c>
      <c r="O182" s="23">
        <v>89277</v>
      </c>
      <c r="P182" s="23">
        <v>6545</v>
      </c>
      <c r="Q182" s="23">
        <v>102.7</v>
      </c>
      <c r="R182" s="23">
        <v>140.5</v>
      </c>
      <c r="S182" s="23">
        <v>2.8</v>
      </c>
    </row>
    <row r="183" spans="1:19" s="21" customFormat="1" x14ac:dyDescent="0.25">
      <c r="A183" s="24" t="s">
        <v>32</v>
      </c>
      <c r="B183" s="22" t="s">
        <v>94</v>
      </c>
      <c r="C183" s="23">
        <v>76</v>
      </c>
      <c r="D183" s="23">
        <v>74</v>
      </c>
      <c r="E183" s="23">
        <v>6008</v>
      </c>
      <c r="F183" s="23">
        <v>5653</v>
      </c>
      <c r="G183" s="23">
        <v>22597</v>
      </c>
      <c r="H183" s="23">
        <v>164.8</v>
      </c>
      <c r="I183" s="23">
        <v>19892</v>
      </c>
      <c r="J183" s="23">
        <v>2705</v>
      </c>
      <c r="K183" s="23">
        <v>153.19999999999999</v>
      </c>
      <c r="L183" s="23">
        <v>299.60000000000002</v>
      </c>
      <c r="M183" s="23">
        <v>56851</v>
      </c>
      <c r="N183" s="23">
        <v>74.3</v>
      </c>
      <c r="O183" s="23">
        <v>51093</v>
      </c>
      <c r="P183" s="23">
        <v>5758</v>
      </c>
      <c r="Q183" s="23">
        <v>68.5</v>
      </c>
      <c r="R183" s="23">
        <v>150.6</v>
      </c>
      <c r="S183" s="23">
        <v>2.5</v>
      </c>
    </row>
    <row r="184" spans="1:19" s="21" customFormat="1" x14ac:dyDescent="0.25">
      <c r="A184" s="24" t="s">
        <v>34</v>
      </c>
      <c r="B184" s="22" t="s">
        <v>95</v>
      </c>
      <c r="C184" s="23">
        <v>231</v>
      </c>
      <c r="D184" s="23">
        <v>218</v>
      </c>
      <c r="E184" s="23">
        <v>18797</v>
      </c>
      <c r="F184" s="23">
        <v>17366</v>
      </c>
      <c r="G184" s="23">
        <v>84374</v>
      </c>
      <c r="H184" s="23">
        <v>260.7</v>
      </c>
      <c r="I184" s="23">
        <v>75232</v>
      </c>
      <c r="J184" s="23">
        <v>9142</v>
      </c>
      <c r="K184" s="23">
        <v>244.4</v>
      </c>
      <c r="L184" s="23">
        <v>491</v>
      </c>
      <c r="M184" s="23">
        <v>180664</v>
      </c>
      <c r="N184" s="23">
        <v>163.69999999999999</v>
      </c>
      <c r="O184" s="23">
        <v>158792</v>
      </c>
      <c r="P184" s="23">
        <v>21872</v>
      </c>
      <c r="Q184" s="23">
        <v>152.80000000000001</v>
      </c>
      <c r="R184" s="23">
        <v>284.5</v>
      </c>
      <c r="S184" s="23">
        <v>2.1</v>
      </c>
    </row>
    <row r="185" spans="1:19" s="21" customFormat="1" x14ac:dyDescent="0.25">
      <c r="A185" s="24" t="s">
        <v>36</v>
      </c>
      <c r="B185" s="22" t="s">
        <v>96</v>
      </c>
      <c r="C185" s="23">
        <v>388</v>
      </c>
      <c r="D185" s="23">
        <v>358</v>
      </c>
      <c r="E185" s="23">
        <v>44114</v>
      </c>
      <c r="F185" s="23">
        <v>41519</v>
      </c>
      <c r="G185" s="23">
        <v>252687</v>
      </c>
      <c r="H185" s="23">
        <v>460.3</v>
      </c>
      <c r="I185" s="23">
        <v>188951</v>
      </c>
      <c r="J185" s="23">
        <v>63736</v>
      </c>
      <c r="K185" s="23">
        <v>396.7</v>
      </c>
      <c r="L185" s="23">
        <v>803.9</v>
      </c>
      <c r="M185" s="23">
        <v>485141</v>
      </c>
      <c r="N185" s="23">
        <v>278.7</v>
      </c>
      <c r="O185" s="23">
        <v>363735</v>
      </c>
      <c r="P185" s="23">
        <v>121406</v>
      </c>
      <c r="Q185" s="23">
        <v>241.1</v>
      </c>
      <c r="R185" s="23">
        <v>465</v>
      </c>
      <c r="S185" s="23">
        <v>1.9</v>
      </c>
    </row>
    <row r="186" spans="1:19" s="21" customFormat="1" x14ac:dyDescent="0.25">
      <c r="A186" s="24" t="s">
        <v>38</v>
      </c>
      <c r="B186" s="22" t="s">
        <v>97</v>
      </c>
      <c r="C186" s="23">
        <v>315</v>
      </c>
      <c r="D186" s="23">
        <v>290</v>
      </c>
      <c r="E186" s="23">
        <v>37148</v>
      </c>
      <c r="F186" s="23">
        <v>35638</v>
      </c>
      <c r="G186" s="23">
        <v>189737</v>
      </c>
      <c r="H186" s="23">
        <v>426.2</v>
      </c>
      <c r="I186" s="23">
        <v>130526</v>
      </c>
      <c r="J186" s="23">
        <v>59211</v>
      </c>
      <c r="K186" s="23">
        <v>333</v>
      </c>
      <c r="L186" s="23">
        <v>901.9</v>
      </c>
      <c r="M186" s="23">
        <v>327739</v>
      </c>
      <c r="N186" s="23">
        <v>337</v>
      </c>
      <c r="O186" s="23">
        <v>214780</v>
      </c>
      <c r="P186" s="23">
        <v>112959</v>
      </c>
      <c r="Q186" s="23">
        <v>243.1</v>
      </c>
      <c r="R186" s="23">
        <v>811.4</v>
      </c>
      <c r="S186" s="23">
        <v>1.7</v>
      </c>
    </row>
    <row r="187" spans="1:19" s="21" customFormat="1" x14ac:dyDescent="0.25">
      <c r="A187" s="24" t="s">
        <v>40</v>
      </c>
      <c r="B187" s="22" t="s">
        <v>98</v>
      </c>
      <c r="C187" s="23">
        <v>558</v>
      </c>
      <c r="D187" s="23">
        <v>535</v>
      </c>
      <c r="E187" s="23">
        <v>46587</v>
      </c>
      <c r="F187" s="23">
        <v>44988</v>
      </c>
      <c r="G187" s="23">
        <v>227432</v>
      </c>
      <c r="H187" s="23">
        <v>271.3</v>
      </c>
      <c r="I187" s="23">
        <v>193829</v>
      </c>
      <c r="J187" s="23">
        <v>33603</v>
      </c>
      <c r="K187" s="23">
        <v>249.4</v>
      </c>
      <c r="L187" s="23">
        <v>481.8</v>
      </c>
      <c r="M187" s="23">
        <v>488179</v>
      </c>
      <c r="N187" s="23">
        <v>154.69999999999999</v>
      </c>
      <c r="O187" s="23">
        <v>419772</v>
      </c>
      <c r="P187" s="23">
        <v>68407</v>
      </c>
      <c r="Q187" s="23">
        <v>140.6</v>
      </c>
      <c r="R187" s="23">
        <v>298</v>
      </c>
      <c r="S187" s="23">
        <v>2.1</v>
      </c>
    </row>
    <row r="188" spans="1:19" s="21" customFormat="1" ht="33.75" customHeight="1" x14ac:dyDescent="0.3">
      <c r="A188" s="80" t="s">
        <v>52</v>
      </c>
      <c r="B188" s="81"/>
      <c r="C188" s="81"/>
      <c r="D188" s="81"/>
      <c r="E188" s="81"/>
      <c r="F188" s="81"/>
      <c r="G188" s="46"/>
      <c r="H188" s="81"/>
      <c r="I188" s="46"/>
      <c r="J188" s="81"/>
      <c r="K188" s="81"/>
      <c r="L188" s="81"/>
      <c r="M188" s="46"/>
      <c r="N188" s="81"/>
      <c r="O188" s="46"/>
      <c r="P188" s="81"/>
      <c r="Q188" s="81"/>
      <c r="R188" s="81"/>
      <c r="S188" s="81"/>
    </row>
    <row r="189" spans="1:19" s="21" customFormat="1" x14ac:dyDescent="0.25">
      <c r="B189" s="22" t="s">
        <v>87</v>
      </c>
      <c r="C189" s="23">
        <v>4896</v>
      </c>
      <c r="D189" s="23">
        <v>4572</v>
      </c>
      <c r="E189" s="23">
        <v>327706</v>
      </c>
      <c r="F189" s="23">
        <v>308686</v>
      </c>
      <c r="G189" s="23">
        <v>950706</v>
      </c>
      <c r="H189" s="23">
        <v>334.4</v>
      </c>
      <c r="I189" s="23">
        <v>738798</v>
      </c>
      <c r="J189" s="23">
        <v>211908</v>
      </c>
      <c r="K189" s="23">
        <v>280.8</v>
      </c>
      <c r="L189" s="23">
        <v>752.4</v>
      </c>
      <c r="M189" s="23">
        <v>2449663</v>
      </c>
      <c r="N189" s="23">
        <v>162.9</v>
      </c>
      <c r="O189" s="23">
        <v>2003310</v>
      </c>
      <c r="P189" s="23">
        <v>446353</v>
      </c>
      <c r="Q189" s="23">
        <v>136.4</v>
      </c>
      <c r="R189" s="23">
        <v>428.7</v>
      </c>
      <c r="S189" s="23">
        <v>2.6</v>
      </c>
    </row>
    <row r="190" spans="1:19" s="21" customFormat="1" ht="13.8" x14ac:dyDescent="0.3">
      <c r="B190" s="22" t="s">
        <v>99</v>
      </c>
      <c r="C190" s="81"/>
      <c r="D190" s="81"/>
      <c r="E190" s="81"/>
      <c r="F190" s="81"/>
      <c r="G190" s="46"/>
      <c r="H190" s="81"/>
      <c r="I190" s="46"/>
      <c r="J190" s="81"/>
      <c r="K190" s="81"/>
      <c r="L190" s="81"/>
      <c r="M190" s="46"/>
      <c r="N190" s="81"/>
      <c r="O190" s="46"/>
      <c r="P190" s="81"/>
      <c r="Q190" s="81"/>
      <c r="R190" s="81"/>
      <c r="S190" s="81"/>
    </row>
    <row r="191" spans="1:19" s="21" customFormat="1" x14ac:dyDescent="0.25">
      <c r="A191" s="24" t="s">
        <v>19</v>
      </c>
      <c r="B191" s="22" t="s">
        <v>88</v>
      </c>
      <c r="C191" s="23">
        <v>427</v>
      </c>
      <c r="D191" s="23">
        <v>370</v>
      </c>
      <c r="E191" s="23">
        <v>20679</v>
      </c>
      <c r="F191" s="23">
        <v>18722</v>
      </c>
      <c r="G191" s="23">
        <v>54241</v>
      </c>
      <c r="H191" s="23">
        <v>427.8</v>
      </c>
      <c r="I191" s="23">
        <v>38444</v>
      </c>
      <c r="J191" s="23">
        <v>15797</v>
      </c>
      <c r="K191" s="23">
        <v>328.5</v>
      </c>
      <c r="L191" s="23">
        <v>1111.4000000000001</v>
      </c>
      <c r="M191" s="23">
        <v>140427</v>
      </c>
      <c r="N191" s="23">
        <v>340.8</v>
      </c>
      <c r="O191" s="23">
        <v>106281</v>
      </c>
      <c r="P191" s="23">
        <v>34146</v>
      </c>
      <c r="Q191" s="23">
        <v>275.8</v>
      </c>
      <c r="R191" s="23">
        <v>855.7</v>
      </c>
      <c r="S191" s="23">
        <v>2.6</v>
      </c>
    </row>
    <row r="192" spans="1:19" s="21" customFormat="1" x14ac:dyDescent="0.25">
      <c r="A192" s="24" t="s">
        <v>21</v>
      </c>
      <c r="B192" s="22" t="s">
        <v>89</v>
      </c>
      <c r="C192" s="23">
        <v>537</v>
      </c>
      <c r="D192" s="23">
        <v>497</v>
      </c>
      <c r="E192" s="23">
        <v>29595</v>
      </c>
      <c r="F192" s="23">
        <v>27497</v>
      </c>
      <c r="G192" s="23">
        <v>77074</v>
      </c>
      <c r="H192" s="23">
        <v>201.6</v>
      </c>
      <c r="I192" s="23">
        <v>65736</v>
      </c>
      <c r="J192" s="23">
        <v>11338</v>
      </c>
      <c r="K192" s="23">
        <v>188.1</v>
      </c>
      <c r="L192" s="23">
        <v>313.8</v>
      </c>
      <c r="M192" s="23">
        <v>187171</v>
      </c>
      <c r="N192" s="23">
        <v>103.8</v>
      </c>
      <c r="O192" s="23">
        <v>161466</v>
      </c>
      <c r="P192" s="23">
        <v>25705</v>
      </c>
      <c r="Q192" s="23">
        <v>96.5</v>
      </c>
      <c r="R192" s="23">
        <v>166.1</v>
      </c>
      <c r="S192" s="23">
        <v>2.4</v>
      </c>
    </row>
    <row r="193" spans="1:19" s="21" customFormat="1" x14ac:dyDescent="0.25">
      <c r="A193" s="24" t="s">
        <v>23</v>
      </c>
      <c r="B193" s="22" t="s">
        <v>90</v>
      </c>
      <c r="C193" s="23">
        <v>566</v>
      </c>
      <c r="D193" s="23">
        <v>534</v>
      </c>
      <c r="E193" s="23">
        <v>27227</v>
      </c>
      <c r="F193" s="23">
        <v>26240</v>
      </c>
      <c r="G193" s="23">
        <v>71663</v>
      </c>
      <c r="H193" s="23">
        <v>261.39999999999998</v>
      </c>
      <c r="I193" s="23">
        <v>63299</v>
      </c>
      <c r="J193" s="23">
        <v>8364</v>
      </c>
      <c r="K193" s="23">
        <v>250.2</v>
      </c>
      <c r="L193" s="23">
        <v>376.6</v>
      </c>
      <c r="M193" s="23">
        <v>188147</v>
      </c>
      <c r="N193" s="23">
        <v>134.9</v>
      </c>
      <c r="O193" s="23">
        <v>168252</v>
      </c>
      <c r="P193" s="23">
        <v>19895</v>
      </c>
      <c r="Q193" s="23">
        <v>144.80000000000001</v>
      </c>
      <c r="R193" s="23">
        <v>75</v>
      </c>
      <c r="S193" s="23">
        <v>2.6</v>
      </c>
    </row>
    <row r="194" spans="1:19" s="21" customFormat="1" x14ac:dyDescent="0.25">
      <c r="A194" s="24" t="s">
        <v>25</v>
      </c>
      <c r="B194" s="22" t="s">
        <v>91</v>
      </c>
      <c r="C194" s="23">
        <v>691</v>
      </c>
      <c r="D194" s="23">
        <v>645</v>
      </c>
      <c r="E194" s="23">
        <v>38516</v>
      </c>
      <c r="F194" s="23">
        <v>36543</v>
      </c>
      <c r="G194" s="23">
        <v>72556</v>
      </c>
      <c r="H194" s="23">
        <v>184.5</v>
      </c>
      <c r="I194" s="23">
        <v>67378</v>
      </c>
      <c r="J194" s="23">
        <v>5178</v>
      </c>
      <c r="K194" s="23">
        <v>180.9</v>
      </c>
      <c r="L194" s="23">
        <v>242</v>
      </c>
      <c r="M194" s="23">
        <v>347940</v>
      </c>
      <c r="N194" s="23">
        <v>66.5</v>
      </c>
      <c r="O194" s="23">
        <v>330541</v>
      </c>
      <c r="P194" s="23">
        <v>17399</v>
      </c>
      <c r="Q194" s="23">
        <v>63.7</v>
      </c>
      <c r="R194" s="23">
        <v>148.5</v>
      </c>
      <c r="S194" s="23">
        <v>4.8</v>
      </c>
    </row>
    <row r="195" spans="1:19" s="21" customFormat="1" x14ac:dyDescent="0.25">
      <c r="A195" s="24" t="s">
        <v>27</v>
      </c>
      <c r="B195" s="22" t="s">
        <v>92</v>
      </c>
      <c r="C195" s="23">
        <v>812</v>
      </c>
      <c r="D195" s="23">
        <v>778</v>
      </c>
      <c r="E195" s="23">
        <v>42827</v>
      </c>
      <c r="F195" s="23">
        <v>40340</v>
      </c>
      <c r="G195" s="23">
        <v>105896</v>
      </c>
      <c r="H195" s="23">
        <v>628.70000000000005</v>
      </c>
      <c r="I195" s="23">
        <v>89878</v>
      </c>
      <c r="J195" s="23">
        <v>16018</v>
      </c>
      <c r="K195" s="23">
        <v>570.9</v>
      </c>
      <c r="L195" s="23">
        <v>1310</v>
      </c>
      <c r="M195" s="23">
        <v>370696</v>
      </c>
      <c r="N195" s="23">
        <v>259.60000000000002</v>
      </c>
      <c r="O195" s="23">
        <v>316300</v>
      </c>
      <c r="P195" s="23">
        <v>54396</v>
      </c>
      <c r="Q195" s="23">
        <v>223.5</v>
      </c>
      <c r="R195" s="23">
        <v>925.6</v>
      </c>
      <c r="S195" s="23">
        <v>3.5</v>
      </c>
    </row>
    <row r="196" spans="1:19" s="21" customFormat="1" x14ac:dyDescent="0.25">
      <c r="A196" s="24" t="s">
        <v>29</v>
      </c>
      <c r="B196" s="22" t="s">
        <v>107</v>
      </c>
      <c r="C196" s="23">
        <v>102</v>
      </c>
      <c r="D196" s="23">
        <v>98</v>
      </c>
      <c r="E196" s="23">
        <v>4934</v>
      </c>
      <c r="F196" s="23">
        <v>4748</v>
      </c>
      <c r="G196" s="23">
        <v>8584</v>
      </c>
      <c r="H196" s="23">
        <v>183.4</v>
      </c>
      <c r="I196" s="23">
        <v>7519</v>
      </c>
      <c r="J196" s="23">
        <v>1065</v>
      </c>
      <c r="K196" s="23">
        <v>165.5</v>
      </c>
      <c r="L196" s="23">
        <v>440.6</v>
      </c>
      <c r="M196" s="23">
        <v>39440</v>
      </c>
      <c r="N196" s="23">
        <v>45.9</v>
      </c>
      <c r="O196" s="23">
        <v>36477</v>
      </c>
      <c r="P196" s="23">
        <v>2963</v>
      </c>
      <c r="Q196" s="23">
        <v>45.5</v>
      </c>
      <c r="R196" s="23">
        <v>51.6</v>
      </c>
      <c r="S196" s="23">
        <v>4.5999999999999996</v>
      </c>
    </row>
    <row r="197" spans="1:19" s="21" customFormat="1" x14ac:dyDescent="0.25">
      <c r="A197" s="24" t="s">
        <v>30</v>
      </c>
      <c r="B197" s="22" t="s">
        <v>93</v>
      </c>
      <c r="C197" s="23">
        <v>192</v>
      </c>
      <c r="D197" s="23">
        <v>172</v>
      </c>
      <c r="E197" s="23">
        <v>11157</v>
      </c>
      <c r="F197" s="23">
        <v>9794</v>
      </c>
      <c r="G197" s="23">
        <v>17446</v>
      </c>
      <c r="H197" s="23">
        <v>188.7</v>
      </c>
      <c r="I197" s="23">
        <v>16099</v>
      </c>
      <c r="J197" s="23">
        <v>1347</v>
      </c>
      <c r="K197" s="23">
        <v>190.6</v>
      </c>
      <c r="L197" s="23">
        <v>167.3</v>
      </c>
      <c r="M197" s="23">
        <v>65575</v>
      </c>
      <c r="N197" s="23">
        <v>71.7</v>
      </c>
      <c r="O197" s="23">
        <v>61693</v>
      </c>
      <c r="P197" s="23">
        <v>3882</v>
      </c>
      <c r="Q197" s="23">
        <v>71.2</v>
      </c>
      <c r="R197" s="23">
        <v>81</v>
      </c>
      <c r="S197" s="23">
        <v>3.8</v>
      </c>
    </row>
    <row r="198" spans="1:19" s="21" customFormat="1" x14ac:dyDescent="0.25">
      <c r="A198" s="24" t="s">
        <v>32</v>
      </c>
      <c r="B198" s="22" t="s">
        <v>94</v>
      </c>
      <c r="C198" s="23">
        <v>76</v>
      </c>
      <c r="D198" s="23">
        <v>74</v>
      </c>
      <c r="E198" s="23">
        <v>5991</v>
      </c>
      <c r="F198" s="23">
        <v>5675</v>
      </c>
      <c r="G198" s="23">
        <v>13372</v>
      </c>
      <c r="H198" s="23">
        <v>165.6</v>
      </c>
      <c r="I198" s="23">
        <v>11743</v>
      </c>
      <c r="J198" s="23">
        <v>1629</v>
      </c>
      <c r="K198" s="23">
        <v>148.6</v>
      </c>
      <c r="L198" s="23">
        <v>423.8</v>
      </c>
      <c r="M198" s="23">
        <v>35854</v>
      </c>
      <c r="N198" s="23">
        <v>73</v>
      </c>
      <c r="O198" s="23">
        <v>32428</v>
      </c>
      <c r="P198" s="23">
        <v>3426</v>
      </c>
      <c r="Q198" s="23">
        <v>66.7</v>
      </c>
      <c r="R198" s="23">
        <v>170.2</v>
      </c>
      <c r="S198" s="23">
        <v>2.7</v>
      </c>
    </row>
    <row r="199" spans="1:19" s="21" customFormat="1" x14ac:dyDescent="0.25">
      <c r="A199" s="24" t="s">
        <v>34</v>
      </c>
      <c r="B199" s="22" t="s">
        <v>95</v>
      </c>
      <c r="C199" s="23">
        <v>230</v>
      </c>
      <c r="D199" s="23">
        <v>212</v>
      </c>
      <c r="E199" s="23">
        <v>18479</v>
      </c>
      <c r="F199" s="23">
        <v>16926</v>
      </c>
      <c r="G199" s="23">
        <v>47161</v>
      </c>
      <c r="H199" s="23">
        <v>276</v>
      </c>
      <c r="I199" s="23">
        <v>40372</v>
      </c>
      <c r="J199" s="23">
        <v>6789</v>
      </c>
      <c r="K199" s="23">
        <v>259.5</v>
      </c>
      <c r="L199" s="23">
        <v>417.8</v>
      </c>
      <c r="M199" s="23">
        <v>113078</v>
      </c>
      <c r="N199" s="23">
        <v>175.4</v>
      </c>
      <c r="O199" s="23">
        <v>96161</v>
      </c>
      <c r="P199" s="23">
        <v>16917</v>
      </c>
      <c r="Q199" s="23">
        <v>163</v>
      </c>
      <c r="R199" s="23">
        <v>275.8</v>
      </c>
      <c r="S199" s="23">
        <v>2.4</v>
      </c>
    </row>
    <row r="200" spans="1:19" s="21" customFormat="1" x14ac:dyDescent="0.25">
      <c r="A200" s="24" t="s">
        <v>36</v>
      </c>
      <c r="B200" s="22" t="s">
        <v>96</v>
      </c>
      <c r="C200" s="23">
        <v>385</v>
      </c>
      <c r="D200" s="23">
        <v>360</v>
      </c>
      <c r="E200" s="23">
        <v>43865</v>
      </c>
      <c r="F200" s="23">
        <v>41630</v>
      </c>
      <c r="G200" s="23">
        <v>191239</v>
      </c>
      <c r="H200" s="23">
        <v>523.9</v>
      </c>
      <c r="I200" s="23">
        <v>127572</v>
      </c>
      <c r="J200" s="23">
        <v>63667</v>
      </c>
      <c r="K200" s="23">
        <v>405.3</v>
      </c>
      <c r="L200" s="23">
        <v>1078.4000000000001</v>
      </c>
      <c r="M200" s="23">
        <v>369178</v>
      </c>
      <c r="N200" s="23">
        <v>282</v>
      </c>
      <c r="O200" s="23">
        <v>249196</v>
      </c>
      <c r="P200" s="23">
        <v>119982</v>
      </c>
      <c r="Q200" s="23">
        <v>212.2</v>
      </c>
      <c r="R200" s="23">
        <v>613.5</v>
      </c>
      <c r="S200" s="23">
        <v>1.9</v>
      </c>
    </row>
    <row r="201" spans="1:19" s="21" customFormat="1" x14ac:dyDescent="0.25">
      <c r="A201" s="24" t="s">
        <v>38</v>
      </c>
      <c r="B201" s="22" t="s">
        <v>97</v>
      </c>
      <c r="C201" s="23">
        <v>317</v>
      </c>
      <c r="D201" s="23">
        <v>293</v>
      </c>
      <c r="E201" s="23">
        <v>37851</v>
      </c>
      <c r="F201" s="23">
        <v>35632</v>
      </c>
      <c r="G201" s="23">
        <v>148465</v>
      </c>
      <c r="H201" s="23">
        <v>462.5</v>
      </c>
      <c r="I201" s="23">
        <v>93726</v>
      </c>
      <c r="J201" s="23">
        <v>54739</v>
      </c>
      <c r="K201" s="23">
        <v>328.9</v>
      </c>
      <c r="L201" s="23">
        <v>1105.4000000000001</v>
      </c>
      <c r="M201" s="23">
        <v>251561</v>
      </c>
      <c r="N201" s="23">
        <v>340.2</v>
      </c>
      <c r="O201" s="23">
        <v>155076</v>
      </c>
      <c r="P201" s="23">
        <v>96485</v>
      </c>
      <c r="Q201" s="23">
        <v>228.3</v>
      </c>
      <c r="R201" s="23">
        <v>872.8</v>
      </c>
      <c r="S201" s="23">
        <v>1.7</v>
      </c>
    </row>
    <row r="202" spans="1:19" s="21" customFormat="1" x14ac:dyDescent="0.25">
      <c r="A202" s="24" t="s">
        <v>40</v>
      </c>
      <c r="B202" s="22" t="s">
        <v>98</v>
      </c>
      <c r="C202" s="23">
        <v>561</v>
      </c>
      <c r="D202" s="23">
        <v>539</v>
      </c>
      <c r="E202" s="23">
        <v>46585</v>
      </c>
      <c r="F202" s="23">
        <v>44939</v>
      </c>
      <c r="G202" s="23">
        <v>143009</v>
      </c>
      <c r="H202" s="23">
        <v>262.3</v>
      </c>
      <c r="I202" s="23">
        <v>117032</v>
      </c>
      <c r="J202" s="23">
        <v>25977</v>
      </c>
      <c r="K202" s="23">
        <v>231.3</v>
      </c>
      <c r="L202" s="23">
        <v>526.9</v>
      </c>
      <c r="M202" s="23">
        <v>340596</v>
      </c>
      <c r="N202" s="23">
        <v>151.9</v>
      </c>
      <c r="O202" s="23">
        <v>289439</v>
      </c>
      <c r="P202" s="23">
        <v>51157</v>
      </c>
      <c r="Q202" s="23">
        <v>132.9</v>
      </c>
      <c r="R202" s="23">
        <v>368.8</v>
      </c>
      <c r="S202" s="23">
        <v>2.4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A1:S1"/>
    <mergeCell ref="A8:S8"/>
    <mergeCell ref="A7:S7"/>
    <mergeCell ref="A2:S2"/>
    <mergeCell ref="A3:B6"/>
    <mergeCell ref="C3:C5"/>
    <mergeCell ref="D3:D5"/>
    <mergeCell ref="E3:E5"/>
    <mergeCell ref="F3:F5"/>
    <mergeCell ref="S3:S5"/>
    <mergeCell ref="G3:H5"/>
    <mergeCell ref="M3:N5"/>
    <mergeCell ref="O4:R4"/>
    <mergeCell ref="O3:R3"/>
    <mergeCell ref="I4:L4"/>
    <mergeCell ref="I3:L3"/>
    <mergeCell ref="A53:S53"/>
    <mergeCell ref="A23:S23"/>
    <mergeCell ref="C25:S25"/>
    <mergeCell ref="A38:S38"/>
    <mergeCell ref="C40:S40"/>
    <mergeCell ref="C55:S55"/>
    <mergeCell ref="A68:S68"/>
    <mergeCell ref="C70:S70"/>
    <mergeCell ref="A83:S83"/>
    <mergeCell ref="C85:S85"/>
    <mergeCell ref="A128:S128"/>
    <mergeCell ref="C130:S130"/>
    <mergeCell ref="C160:S160"/>
    <mergeCell ref="A98:S98"/>
    <mergeCell ref="C100:S100"/>
    <mergeCell ref="A113:S113"/>
    <mergeCell ref="C115:S115"/>
    <mergeCell ref="A143:S143"/>
    <mergeCell ref="A173:S173"/>
    <mergeCell ref="C175:S175"/>
    <mergeCell ref="A188:S188"/>
    <mergeCell ref="C190:S190"/>
    <mergeCell ref="C145:S145"/>
    <mergeCell ref="A158:S158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20"/>
  <sheetViews>
    <sheetView zoomScale="70" zoomScaleNormal="70" workbookViewId="0">
      <selection activeCell="G9" sqref="G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19" s="1" customFormat="1" ht="38.25" customHeight="1" x14ac:dyDescent="0.25">
      <c r="A1" s="51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19" s="1" customFormat="1" ht="13.5" customHeight="1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19" s="1" customFormat="1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8" t="s">
        <v>7</v>
      </c>
      <c r="H3" s="53"/>
      <c r="I3" s="58" t="s">
        <v>7</v>
      </c>
      <c r="J3" s="53"/>
      <c r="K3" s="53"/>
      <c r="L3" s="53"/>
      <c r="M3" s="58" t="s">
        <v>8</v>
      </c>
      <c r="N3" s="53"/>
      <c r="O3" s="58" t="s">
        <v>8</v>
      </c>
      <c r="P3" s="53"/>
      <c r="Q3" s="53"/>
      <c r="R3" s="53"/>
      <c r="S3" s="65" t="s">
        <v>9</v>
      </c>
    </row>
    <row r="4" spans="1:19" s="1" customFormat="1" ht="12.75" customHeight="1" x14ac:dyDescent="0.25">
      <c r="A4" s="54"/>
      <c r="B4" s="55"/>
      <c r="C4" s="55"/>
      <c r="D4" s="55"/>
      <c r="E4" s="55"/>
      <c r="F4" s="55"/>
      <c r="G4" s="55"/>
      <c r="H4" s="55"/>
      <c r="I4" s="83" t="s">
        <v>10</v>
      </c>
      <c r="J4" s="55"/>
      <c r="K4" s="55"/>
      <c r="L4" s="55"/>
      <c r="M4" s="55"/>
      <c r="N4" s="55"/>
      <c r="O4" s="83" t="s">
        <v>10</v>
      </c>
      <c r="P4" s="55"/>
      <c r="Q4" s="55"/>
      <c r="R4" s="55"/>
      <c r="S4" s="67"/>
    </row>
    <row r="5" spans="1:19" s="1" customFormat="1" ht="25.5" customHeight="1" x14ac:dyDescent="0.25">
      <c r="A5" s="54"/>
      <c r="B5" s="55"/>
      <c r="C5" s="55"/>
      <c r="D5" s="55"/>
      <c r="E5" s="55"/>
      <c r="F5" s="55"/>
      <c r="G5" s="55"/>
      <c r="H5" s="55"/>
      <c r="I5" s="6" t="s">
        <v>11</v>
      </c>
      <c r="J5" s="6" t="s">
        <v>12</v>
      </c>
      <c r="K5" s="6" t="s">
        <v>11</v>
      </c>
      <c r="L5" s="6" t="s">
        <v>12</v>
      </c>
      <c r="M5" s="55"/>
      <c r="N5" s="55"/>
      <c r="O5" s="6" t="s">
        <v>11</v>
      </c>
      <c r="P5" s="6" t="s">
        <v>12</v>
      </c>
      <c r="Q5" s="6" t="s">
        <v>11</v>
      </c>
      <c r="R5" s="6" t="s">
        <v>12</v>
      </c>
      <c r="S5" s="67"/>
    </row>
    <row r="6" spans="1:19" s="1" customFormat="1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s="1" customFormat="1" ht="13.2" x14ac:dyDescent="0.25">
      <c r="A7" s="76" t="s">
        <v>83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19" s="1" customFormat="1" ht="13.2" x14ac:dyDescent="0.25">
      <c r="A8" s="48" t="s">
        <v>102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19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G24+G39+G54+G69+G84+G99+G114+G129+G144+G159+G174+G189</f>
        <v>10956535</v>
      </c>
      <c r="H9" s="9"/>
      <c r="I9" s="9">
        <f>I24+I39+I54+I69+I84+I99+I114+I129+I144+I159+I174+I189</f>
        <v>9192380</v>
      </c>
      <c r="J9" s="9">
        <f>J24+J39+J54+J69+J84+J99+J114+J129+J144+J159+J174+J189</f>
        <v>1764155</v>
      </c>
      <c r="K9" s="9"/>
      <c r="L9" s="9"/>
      <c r="M9" s="9">
        <f>M24+M39+M54+M69+M84+M99+M114+M129+M144+M159+M174+M189</f>
        <v>28488938</v>
      </c>
      <c r="N9" s="9"/>
      <c r="O9" s="9">
        <f>O24+O39+O54+O69+O84+O99+O114+O129+O144+O159+O174+O189</f>
        <v>24376545</v>
      </c>
      <c r="P9" s="9">
        <f>P24+P39+P54+P69+P84+P99+P114+P129+P144+P159+P174+P189</f>
        <v>4112393</v>
      </c>
      <c r="Q9" s="3"/>
      <c r="R9" s="3"/>
      <c r="S9" s="14">
        <f>M9/G9</f>
        <v>2.6001777021658765</v>
      </c>
    </row>
    <row r="10" spans="1:19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19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 t="shared" ref="G11:G22" si="0">G26+G41+G56+G71+G86+G101+G116+G131+G146+G161+G176+G191</f>
        <v>713052</v>
      </c>
      <c r="H11" s="9"/>
      <c r="I11" s="9">
        <f t="shared" ref="I11:J22" si="1">I26+I41+I56+I71+I86+I101+I116+I131+I146+I161+I176+I191</f>
        <v>563737</v>
      </c>
      <c r="J11" s="9">
        <f t="shared" si="1"/>
        <v>149315</v>
      </c>
      <c r="K11" s="9"/>
      <c r="L11" s="9"/>
      <c r="M11" s="9">
        <f t="shared" ref="M11:M22" si="2">M26+M41+M56+M71+M86+M101+M116+M131+M146+M161+M176+M191</f>
        <v>1802520</v>
      </c>
      <c r="N11" s="9"/>
      <c r="O11" s="9">
        <f t="shared" ref="O11:P22" si="3">O26+O41+O56+O71+O86+O101+O116+O131+O146+O161+O176+O191</f>
        <v>1423309</v>
      </c>
      <c r="P11" s="9">
        <f t="shared" si="3"/>
        <v>379211</v>
      </c>
      <c r="Q11" s="3"/>
      <c r="R11" s="3"/>
      <c r="S11" s="14">
        <f t="shared" ref="S11:S22" si="4">M11/G11</f>
        <v>2.5278941788256679</v>
      </c>
    </row>
    <row r="12" spans="1:19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 t="shared" si="0"/>
        <v>1097106</v>
      </c>
      <c r="H12" s="9"/>
      <c r="I12" s="9">
        <f t="shared" si="1"/>
        <v>925331</v>
      </c>
      <c r="J12" s="9">
        <f t="shared" si="1"/>
        <v>171775</v>
      </c>
      <c r="K12" s="9"/>
      <c r="L12" s="9"/>
      <c r="M12" s="9">
        <f t="shared" si="2"/>
        <v>2597563</v>
      </c>
      <c r="N12" s="9"/>
      <c r="O12" s="9">
        <f t="shared" si="3"/>
        <v>2234600</v>
      </c>
      <c r="P12" s="9">
        <f t="shared" si="3"/>
        <v>362963</v>
      </c>
      <c r="Q12" s="3"/>
      <c r="R12" s="3"/>
      <c r="S12" s="14">
        <f>M12/G12</f>
        <v>2.367649980949881</v>
      </c>
    </row>
    <row r="13" spans="1:19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 t="shared" si="0"/>
        <v>927591</v>
      </c>
      <c r="H13" s="9"/>
      <c r="I13" s="9">
        <f t="shared" si="1"/>
        <v>847752</v>
      </c>
      <c r="J13" s="9">
        <f t="shared" si="1"/>
        <v>79839</v>
      </c>
      <c r="K13" s="9"/>
      <c r="L13" s="9"/>
      <c r="M13" s="9">
        <f t="shared" si="2"/>
        <v>2405394</v>
      </c>
      <c r="N13" s="9"/>
      <c r="O13" s="9">
        <f t="shared" si="3"/>
        <v>2177780</v>
      </c>
      <c r="P13" s="9">
        <f t="shared" si="3"/>
        <v>227614</v>
      </c>
      <c r="Q13" s="3"/>
      <c r="R13" s="3"/>
      <c r="S13" s="14">
        <f t="shared" si="4"/>
        <v>2.5931622881205185</v>
      </c>
    </row>
    <row r="14" spans="1:19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 t="shared" si="0"/>
        <v>1118577</v>
      </c>
      <c r="H14" s="9"/>
      <c r="I14" s="9">
        <f t="shared" si="1"/>
        <v>1024173</v>
      </c>
      <c r="J14" s="9">
        <f t="shared" si="1"/>
        <v>94404</v>
      </c>
      <c r="K14" s="9"/>
      <c r="L14" s="9"/>
      <c r="M14" s="9">
        <f t="shared" si="2"/>
        <v>4548768</v>
      </c>
      <c r="N14" s="9"/>
      <c r="O14" s="9">
        <f t="shared" si="3"/>
        <v>4288353</v>
      </c>
      <c r="P14" s="9">
        <f t="shared" si="3"/>
        <v>260415</v>
      </c>
      <c r="Q14" s="3"/>
      <c r="R14" s="3"/>
      <c r="S14" s="14">
        <f t="shared" si="4"/>
        <v>4.066566718250062</v>
      </c>
    </row>
    <row r="15" spans="1:19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 t="shared" si="0"/>
        <v>1293089</v>
      </c>
      <c r="H15" s="9"/>
      <c r="I15" s="9">
        <f t="shared" si="1"/>
        <v>1081316</v>
      </c>
      <c r="J15" s="9">
        <f t="shared" si="1"/>
        <v>211773</v>
      </c>
      <c r="K15" s="9"/>
      <c r="L15" s="9"/>
      <c r="M15" s="9">
        <f t="shared" si="2"/>
        <v>4540236</v>
      </c>
      <c r="N15" s="9"/>
      <c r="O15" s="9">
        <f t="shared" si="3"/>
        <v>3801672</v>
      </c>
      <c r="P15" s="9">
        <f t="shared" si="3"/>
        <v>738564</v>
      </c>
      <c r="Q15" s="3"/>
      <c r="R15" s="3"/>
      <c r="S15" s="14">
        <f t="shared" si="4"/>
        <v>3.5111550713059967</v>
      </c>
    </row>
    <row r="16" spans="1:19" s="1" customFormat="1" ht="13.2" x14ac:dyDescent="0.25">
      <c r="A16" s="2" t="s">
        <v>29</v>
      </c>
      <c r="B16" s="5" t="s">
        <v>108</v>
      </c>
      <c r="C16" s="3"/>
      <c r="D16" s="3"/>
      <c r="E16" s="3"/>
      <c r="F16" s="3"/>
      <c r="G16" s="9">
        <f t="shared" si="0"/>
        <v>125222</v>
      </c>
      <c r="H16" s="9"/>
      <c r="I16" s="9">
        <f t="shared" si="1"/>
        <v>105024</v>
      </c>
      <c r="J16" s="9">
        <f t="shared" si="1"/>
        <v>20198</v>
      </c>
      <c r="K16" s="9"/>
      <c r="L16" s="9"/>
      <c r="M16" s="9">
        <f t="shared" si="2"/>
        <v>509041</v>
      </c>
      <c r="N16" s="9"/>
      <c r="O16" s="9">
        <f t="shared" si="3"/>
        <v>458871</v>
      </c>
      <c r="P16" s="9">
        <f t="shared" si="3"/>
        <v>50170</v>
      </c>
      <c r="Q16" s="3"/>
      <c r="R16" s="3"/>
      <c r="S16" s="14">
        <f t="shared" si="4"/>
        <v>4.0651083675392501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 t="shared" si="0"/>
        <v>278898</v>
      </c>
      <c r="H17" s="9"/>
      <c r="I17" s="9">
        <f t="shared" si="1"/>
        <v>251288</v>
      </c>
      <c r="J17" s="9">
        <f t="shared" si="1"/>
        <v>27610</v>
      </c>
      <c r="K17" s="9"/>
      <c r="L17" s="9"/>
      <c r="M17" s="9">
        <f t="shared" si="2"/>
        <v>894159</v>
      </c>
      <c r="N17" s="9"/>
      <c r="O17" s="9">
        <f t="shared" si="3"/>
        <v>824123</v>
      </c>
      <c r="P17" s="9">
        <f t="shared" si="3"/>
        <v>70036</v>
      </c>
      <c r="Q17" s="3"/>
      <c r="R17" s="3"/>
      <c r="S17" s="14">
        <f t="shared" si="4"/>
        <v>3.206043069509283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 t="shared" si="0"/>
        <v>174461</v>
      </c>
      <c r="H18" s="9"/>
      <c r="I18" s="9">
        <f t="shared" si="1"/>
        <v>155049</v>
      </c>
      <c r="J18" s="9">
        <f t="shared" si="1"/>
        <v>19412</v>
      </c>
      <c r="K18" s="9"/>
      <c r="L18" s="9"/>
      <c r="M18" s="9">
        <f t="shared" si="2"/>
        <v>437276</v>
      </c>
      <c r="N18" s="9"/>
      <c r="O18" s="9">
        <f t="shared" si="3"/>
        <v>398740</v>
      </c>
      <c r="P18" s="9">
        <f t="shared" si="3"/>
        <v>38536</v>
      </c>
      <c r="Q18" s="3"/>
      <c r="R18" s="3"/>
      <c r="S18" s="14">
        <f t="shared" si="4"/>
        <v>2.5064398346908479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 t="shared" si="0"/>
        <v>674317</v>
      </c>
      <c r="H19" s="9"/>
      <c r="I19" s="9">
        <f t="shared" si="1"/>
        <v>594865</v>
      </c>
      <c r="J19" s="9">
        <f t="shared" si="1"/>
        <v>79452</v>
      </c>
      <c r="K19" s="9"/>
      <c r="L19" s="9"/>
      <c r="M19" s="9">
        <f t="shared" si="2"/>
        <v>1465647</v>
      </c>
      <c r="N19" s="9"/>
      <c r="O19" s="9">
        <f t="shared" si="3"/>
        <v>1281005</v>
      </c>
      <c r="P19" s="9">
        <f t="shared" si="3"/>
        <v>184642</v>
      </c>
      <c r="Q19" s="3"/>
      <c r="R19" s="3"/>
      <c r="S19" s="14">
        <f t="shared" si="4"/>
        <v>2.1735281774002435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 t="shared" si="0"/>
        <v>1678310</v>
      </c>
      <c r="H20" s="9"/>
      <c r="I20" s="9">
        <f t="shared" si="1"/>
        <v>1316537</v>
      </c>
      <c r="J20" s="9">
        <f t="shared" si="1"/>
        <v>361773</v>
      </c>
      <c r="K20" s="9"/>
      <c r="L20" s="9"/>
      <c r="M20" s="9">
        <f t="shared" si="2"/>
        <v>3418150</v>
      </c>
      <c r="N20" s="9"/>
      <c r="O20" s="9">
        <f t="shared" si="3"/>
        <v>2672269</v>
      </c>
      <c r="P20" s="9">
        <f t="shared" si="3"/>
        <v>745881</v>
      </c>
      <c r="Q20" s="3"/>
      <c r="R20" s="3"/>
      <c r="S20" s="14">
        <f t="shared" si="4"/>
        <v>2.0366618801055822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 t="shared" si="0"/>
        <v>1294663</v>
      </c>
      <c r="H21" s="9"/>
      <c r="I21" s="9">
        <f t="shared" si="1"/>
        <v>954681</v>
      </c>
      <c r="J21" s="9">
        <f t="shared" si="1"/>
        <v>339982</v>
      </c>
      <c r="K21" s="9"/>
      <c r="L21" s="9"/>
      <c r="M21" s="9">
        <f t="shared" si="2"/>
        <v>2260840</v>
      </c>
      <c r="N21" s="9"/>
      <c r="O21" s="9">
        <f t="shared" si="3"/>
        <v>1632435</v>
      </c>
      <c r="P21" s="9">
        <f t="shared" si="3"/>
        <v>628405</v>
      </c>
      <c r="Q21" s="3"/>
      <c r="R21" s="3"/>
      <c r="S21" s="14">
        <f t="shared" si="4"/>
        <v>1.7462768303411775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 t="shared" si="0"/>
        <v>1581249</v>
      </c>
      <c r="H22" s="9"/>
      <c r="I22" s="9">
        <f t="shared" si="1"/>
        <v>1372627</v>
      </c>
      <c r="J22" s="9">
        <f t="shared" si="1"/>
        <v>208622</v>
      </c>
      <c r="K22" s="9"/>
      <c r="L22" s="9"/>
      <c r="M22" s="9">
        <f t="shared" si="2"/>
        <v>3609344</v>
      </c>
      <c r="N22" s="9"/>
      <c r="O22" s="9">
        <f t="shared" si="3"/>
        <v>3183388</v>
      </c>
      <c r="P22" s="9">
        <f t="shared" si="3"/>
        <v>425956</v>
      </c>
      <c r="Q22" s="3"/>
      <c r="R22" s="3"/>
      <c r="S22" s="14">
        <f t="shared" si="4"/>
        <v>2.2825905344446067</v>
      </c>
    </row>
    <row r="23" spans="1:19" s="10" customFormat="1" ht="33.75" customHeight="1" x14ac:dyDescent="0.3">
      <c r="A23" s="76" t="s">
        <v>16</v>
      </c>
      <c r="B23" s="82"/>
      <c r="C23" s="82"/>
      <c r="D23" s="82"/>
      <c r="E23" s="82"/>
      <c r="F23" s="82"/>
      <c r="G23" s="46"/>
      <c r="H23" s="82"/>
      <c r="I23" s="46"/>
      <c r="J23" s="82"/>
      <c r="K23" s="82"/>
      <c r="L23" s="82"/>
      <c r="M23" s="46"/>
      <c r="N23" s="82"/>
      <c r="O23" s="46"/>
      <c r="P23" s="82"/>
      <c r="Q23" s="82"/>
      <c r="R23" s="82"/>
      <c r="S23" s="82"/>
    </row>
    <row r="24" spans="1:19" s="10" customFormat="1" ht="13.2" x14ac:dyDescent="0.25">
      <c r="A24" s="11" t="s">
        <v>17</v>
      </c>
      <c r="B24" s="12" t="s">
        <v>18</v>
      </c>
      <c r="C24" s="13">
        <v>5010</v>
      </c>
      <c r="D24" s="13">
        <v>4796</v>
      </c>
      <c r="E24" s="13">
        <v>324007</v>
      </c>
      <c r="F24" s="13">
        <v>314092</v>
      </c>
      <c r="G24" s="13">
        <v>1635883</v>
      </c>
      <c r="H24" s="13">
        <v>0.6</v>
      </c>
      <c r="I24" s="13">
        <v>1269632</v>
      </c>
      <c r="J24" s="13">
        <v>366251</v>
      </c>
      <c r="K24" s="13">
        <v>2.5</v>
      </c>
      <c r="L24" s="13">
        <v>-5.7</v>
      </c>
      <c r="M24" s="13">
        <v>3620035</v>
      </c>
      <c r="N24" s="13">
        <v>-0.1</v>
      </c>
      <c r="O24" s="13">
        <v>2863080</v>
      </c>
      <c r="P24" s="13">
        <v>756955</v>
      </c>
      <c r="Q24" s="13">
        <v>1.8</v>
      </c>
      <c r="R24" s="13">
        <v>-6.9</v>
      </c>
      <c r="S24" s="13">
        <v>2.2000000000000002</v>
      </c>
    </row>
    <row r="25" spans="1:19" s="10" customFormat="1" ht="13.2" x14ac:dyDescent="0.25">
      <c r="A25" s="11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11" t="s">
        <v>19</v>
      </c>
      <c r="B26" s="12" t="s">
        <v>20</v>
      </c>
      <c r="C26" s="13">
        <v>444</v>
      </c>
      <c r="D26" s="13">
        <v>415</v>
      </c>
      <c r="E26" s="13">
        <v>21408</v>
      </c>
      <c r="F26" s="13">
        <v>20346</v>
      </c>
      <c r="G26" s="13">
        <v>72120</v>
      </c>
      <c r="H26" s="13">
        <v>4.4000000000000004</v>
      </c>
      <c r="I26" s="13">
        <v>55635</v>
      </c>
      <c r="J26" s="13">
        <v>16485</v>
      </c>
      <c r="K26" s="13">
        <v>4.8</v>
      </c>
      <c r="L26" s="13">
        <v>2.9</v>
      </c>
      <c r="M26" s="13">
        <v>157088</v>
      </c>
      <c r="N26" s="13">
        <v>0</v>
      </c>
      <c r="O26" s="13">
        <v>121025</v>
      </c>
      <c r="P26" s="13">
        <v>36063</v>
      </c>
      <c r="Q26" s="13">
        <v>-0.5</v>
      </c>
      <c r="R26" s="13">
        <v>1.8</v>
      </c>
      <c r="S26" s="13">
        <v>2.2000000000000002</v>
      </c>
    </row>
    <row r="27" spans="1:19" s="10" customFormat="1" ht="13.2" x14ac:dyDescent="0.25">
      <c r="A27" s="11" t="s">
        <v>21</v>
      </c>
      <c r="B27" s="12" t="s">
        <v>22</v>
      </c>
      <c r="C27" s="13">
        <v>555</v>
      </c>
      <c r="D27" s="13">
        <v>528</v>
      </c>
      <c r="E27" s="13">
        <v>29410</v>
      </c>
      <c r="F27" s="13">
        <v>28507</v>
      </c>
      <c r="G27" s="13">
        <v>144790</v>
      </c>
      <c r="H27" s="13">
        <v>8</v>
      </c>
      <c r="I27" s="13">
        <v>115500</v>
      </c>
      <c r="J27" s="13">
        <v>29290</v>
      </c>
      <c r="K27" s="13">
        <v>7.4</v>
      </c>
      <c r="L27" s="13">
        <v>10.6</v>
      </c>
      <c r="M27" s="13">
        <v>288363</v>
      </c>
      <c r="N27" s="13">
        <v>5.9</v>
      </c>
      <c r="O27" s="13">
        <v>234467</v>
      </c>
      <c r="P27" s="13">
        <v>53896</v>
      </c>
      <c r="Q27" s="13">
        <v>5.5</v>
      </c>
      <c r="R27" s="13">
        <v>7.6</v>
      </c>
      <c r="S27" s="13">
        <v>2</v>
      </c>
    </row>
    <row r="28" spans="1:19" s="10" customFormat="1" ht="13.2" x14ac:dyDescent="0.25">
      <c r="A28" s="11" t="s">
        <v>23</v>
      </c>
      <c r="B28" s="12" t="s">
        <v>24</v>
      </c>
      <c r="C28" s="13">
        <v>545</v>
      </c>
      <c r="D28" s="13">
        <v>520</v>
      </c>
      <c r="E28" s="13">
        <v>26673</v>
      </c>
      <c r="F28" s="13">
        <v>25919</v>
      </c>
      <c r="G28" s="13">
        <v>108136</v>
      </c>
      <c r="H28" s="13">
        <v>8.4</v>
      </c>
      <c r="I28" s="13">
        <v>96279</v>
      </c>
      <c r="J28" s="13">
        <v>11857</v>
      </c>
      <c r="K28" s="13">
        <v>7.3</v>
      </c>
      <c r="L28" s="13">
        <v>17.899999999999999</v>
      </c>
      <c r="M28" s="13">
        <v>265760</v>
      </c>
      <c r="N28" s="13">
        <v>7</v>
      </c>
      <c r="O28" s="13">
        <v>240647</v>
      </c>
      <c r="P28" s="13">
        <v>25113</v>
      </c>
      <c r="Q28" s="13">
        <v>7.2</v>
      </c>
      <c r="R28" s="13">
        <v>4.8</v>
      </c>
      <c r="S28" s="13">
        <v>2.5</v>
      </c>
    </row>
    <row r="29" spans="1:19" s="10" customFormat="1" ht="13.2" x14ac:dyDescent="0.25">
      <c r="A29" s="11" t="s">
        <v>25</v>
      </c>
      <c r="B29" s="12" t="s">
        <v>26</v>
      </c>
      <c r="C29" s="13">
        <v>705</v>
      </c>
      <c r="D29" s="13">
        <v>661</v>
      </c>
      <c r="E29" s="13">
        <v>38459</v>
      </c>
      <c r="F29" s="13">
        <v>36686</v>
      </c>
      <c r="G29" s="13">
        <v>132193</v>
      </c>
      <c r="H29" s="13">
        <v>0.5</v>
      </c>
      <c r="I29" s="13">
        <v>118019</v>
      </c>
      <c r="J29" s="13">
        <v>14174</v>
      </c>
      <c r="K29" s="13">
        <v>1.1000000000000001</v>
      </c>
      <c r="L29" s="13">
        <v>-4.2</v>
      </c>
      <c r="M29" s="13">
        <v>443727</v>
      </c>
      <c r="N29" s="13">
        <v>0.7</v>
      </c>
      <c r="O29" s="13">
        <v>412643</v>
      </c>
      <c r="P29" s="13">
        <v>31084</v>
      </c>
      <c r="Q29" s="13">
        <v>1.7</v>
      </c>
      <c r="R29" s="13">
        <v>-10.199999999999999</v>
      </c>
      <c r="S29" s="13">
        <v>3.4</v>
      </c>
    </row>
    <row r="30" spans="1:19" s="10" customFormat="1" ht="13.2" x14ac:dyDescent="0.25">
      <c r="A30" s="11" t="s">
        <v>27</v>
      </c>
      <c r="B30" s="12" t="s">
        <v>28</v>
      </c>
      <c r="C30" s="13">
        <v>841</v>
      </c>
      <c r="D30" s="13">
        <v>810</v>
      </c>
      <c r="E30" s="13">
        <v>43511</v>
      </c>
      <c r="F30" s="13">
        <v>41931</v>
      </c>
      <c r="G30" s="13">
        <v>155139</v>
      </c>
      <c r="H30" s="13">
        <v>-7</v>
      </c>
      <c r="I30" s="13">
        <v>119677</v>
      </c>
      <c r="J30" s="13">
        <v>35462</v>
      </c>
      <c r="K30" s="13">
        <v>-4</v>
      </c>
      <c r="L30" s="13">
        <v>-16</v>
      </c>
      <c r="M30" s="13">
        <v>478829</v>
      </c>
      <c r="N30" s="13">
        <v>-4.5999999999999996</v>
      </c>
      <c r="O30" s="13">
        <v>373027</v>
      </c>
      <c r="P30" s="13">
        <v>105802</v>
      </c>
      <c r="Q30" s="13">
        <v>-1.1000000000000001</v>
      </c>
      <c r="R30" s="13">
        <v>-15</v>
      </c>
      <c r="S30" s="13">
        <v>3.1</v>
      </c>
    </row>
    <row r="31" spans="1:19" s="10" customFormat="1" ht="13.2" x14ac:dyDescent="0.25">
      <c r="A31" s="11" t="s">
        <v>29</v>
      </c>
      <c r="B31" s="12" t="s">
        <v>108</v>
      </c>
      <c r="C31" s="13">
        <v>106</v>
      </c>
      <c r="D31" s="13">
        <v>100</v>
      </c>
      <c r="E31" s="13">
        <v>4866</v>
      </c>
      <c r="F31" s="13">
        <v>4685</v>
      </c>
      <c r="G31" s="13">
        <v>15886</v>
      </c>
      <c r="H31" s="13">
        <v>-4</v>
      </c>
      <c r="I31" s="13">
        <v>12778</v>
      </c>
      <c r="J31" s="13">
        <v>3108</v>
      </c>
      <c r="K31" s="13">
        <v>-2.4</v>
      </c>
      <c r="L31" s="13">
        <v>-10</v>
      </c>
      <c r="M31" s="13">
        <v>52596</v>
      </c>
      <c r="N31" s="13">
        <v>-5.8</v>
      </c>
      <c r="O31" s="13">
        <v>46610</v>
      </c>
      <c r="P31" s="13">
        <v>5986</v>
      </c>
      <c r="Q31" s="13">
        <v>-4</v>
      </c>
      <c r="R31" s="13">
        <v>-18.100000000000001</v>
      </c>
      <c r="S31" s="13">
        <v>3.3</v>
      </c>
    </row>
    <row r="32" spans="1:19" s="10" customFormat="1" ht="13.2" x14ac:dyDescent="0.25">
      <c r="A32" s="11" t="s">
        <v>30</v>
      </c>
      <c r="B32" s="12" t="s">
        <v>31</v>
      </c>
      <c r="C32" s="13">
        <v>197</v>
      </c>
      <c r="D32" s="13">
        <v>189</v>
      </c>
      <c r="E32" s="13">
        <v>11018</v>
      </c>
      <c r="F32" s="13">
        <v>10683</v>
      </c>
      <c r="G32" s="13">
        <v>40880</v>
      </c>
      <c r="H32" s="13">
        <v>-1.9</v>
      </c>
      <c r="I32" s="13">
        <v>35094</v>
      </c>
      <c r="J32" s="13">
        <v>5786</v>
      </c>
      <c r="K32" s="13">
        <v>-1.5</v>
      </c>
      <c r="L32" s="13">
        <v>-4.2</v>
      </c>
      <c r="M32" s="13">
        <v>107402</v>
      </c>
      <c r="N32" s="13">
        <v>-3.2</v>
      </c>
      <c r="O32" s="13">
        <v>95387</v>
      </c>
      <c r="P32" s="13">
        <v>12015</v>
      </c>
      <c r="Q32" s="13">
        <v>-2.2000000000000002</v>
      </c>
      <c r="R32" s="13">
        <v>-10.6</v>
      </c>
      <c r="S32" s="13">
        <v>2.6</v>
      </c>
    </row>
    <row r="33" spans="1:19" s="10" customFormat="1" ht="13.2" x14ac:dyDescent="0.25">
      <c r="A33" s="11" t="s">
        <v>32</v>
      </c>
      <c r="B33" s="12" t="s">
        <v>33</v>
      </c>
      <c r="C33" s="13">
        <v>81</v>
      </c>
      <c r="D33" s="13">
        <v>80</v>
      </c>
      <c r="E33" s="13">
        <v>6145</v>
      </c>
      <c r="F33" s="13">
        <v>6122</v>
      </c>
      <c r="G33" s="13">
        <v>28743</v>
      </c>
      <c r="H33" s="13">
        <v>10.5</v>
      </c>
      <c r="I33" s="13">
        <v>24986</v>
      </c>
      <c r="J33" s="13">
        <v>3757</v>
      </c>
      <c r="K33" s="13">
        <v>13.8</v>
      </c>
      <c r="L33" s="13">
        <v>-7.4</v>
      </c>
      <c r="M33" s="13">
        <v>65497</v>
      </c>
      <c r="N33" s="13">
        <v>4.8</v>
      </c>
      <c r="O33" s="13">
        <v>58562</v>
      </c>
      <c r="P33" s="13">
        <v>6935</v>
      </c>
      <c r="Q33" s="13">
        <v>7.5</v>
      </c>
      <c r="R33" s="13">
        <v>-13.5</v>
      </c>
      <c r="S33" s="13">
        <v>2.2999999999999998</v>
      </c>
    </row>
    <row r="34" spans="1:19" s="10" customFormat="1" ht="13.2" x14ac:dyDescent="0.25">
      <c r="A34" s="11" t="s">
        <v>34</v>
      </c>
      <c r="B34" s="12" t="s">
        <v>35</v>
      </c>
      <c r="C34" s="13">
        <v>247</v>
      </c>
      <c r="D34" s="13">
        <v>235</v>
      </c>
      <c r="E34" s="13">
        <v>19362</v>
      </c>
      <c r="F34" s="13">
        <v>18324</v>
      </c>
      <c r="G34" s="13">
        <v>103296</v>
      </c>
      <c r="H34" s="13">
        <v>2.1</v>
      </c>
      <c r="I34" s="13">
        <v>88890</v>
      </c>
      <c r="J34" s="13">
        <v>14406</v>
      </c>
      <c r="K34" s="13">
        <v>3.7</v>
      </c>
      <c r="L34" s="13">
        <v>-6.7</v>
      </c>
      <c r="M34" s="13">
        <v>199668</v>
      </c>
      <c r="N34" s="13">
        <v>3.5</v>
      </c>
      <c r="O34" s="13">
        <v>169453</v>
      </c>
      <c r="P34" s="13">
        <v>30215</v>
      </c>
      <c r="Q34" s="13">
        <v>3.9</v>
      </c>
      <c r="R34" s="13">
        <v>1.2</v>
      </c>
      <c r="S34" s="13">
        <v>1.9</v>
      </c>
    </row>
    <row r="35" spans="1:19" s="10" customFormat="1" ht="13.2" x14ac:dyDescent="0.25">
      <c r="A35" s="11" t="s">
        <v>36</v>
      </c>
      <c r="B35" s="12" t="s">
        <v>37</v>
      </c>
      <c r="C35" s="13">
        <v>402</v>
      </c>
      <c r="D35" s="13">
        <v>387</v>
      </c>
      <c r="E35" s="13">
        <v>42377</v>
      </c>
      <c r="F35" s="13">
        <v>41599</v>
      </c>
      <c r="G35" s="13">
        <v>303395</v>
      </c>
      <c r="H35" s="13">
        <v>-1.3</v>
      </c>
      <c r="I35" s="13">
        <v>215211</v>
      </c>
      <c r="J35" s="13">
        <v>88184</v>
      </c>
      <c r="K35" s="13">
        <v>3</v>
      </c>
      <c r="L35" s="13">
        <v>-10.5</v>
      </c>
      <c r="M35" s="13">
        <v>566491</v>
      </c>
      <c r="N35" s="13">
        <v>-3.5</v>
      </c>
      <c r="O35" s="13">
        <v>389157</v>
      </c>
      <c r="P35" s="13">
        <v>177334</v>
      </c>
      <c r="Q35" s="13">
        <v>-0.6</v>
      </c>
      <c r="R35" s="13">
        <v>-9.5</v>
      </c>
      <c r="S35" s="13">
        <v>1.9</v>
      </c>
    </row>
    <row r="36" spans="1:19" s="10" customFormat="1" ht="13.2" x14ac:dyDescent="0.25">
      <c r="A36" s="11" t="s">
        <v>38</v>
      </c>
      <c r="B36" s="12" t="s">
        <v>39</v>
      </c>
      <c r="C36" s="13">
        <v>322</v>
      </c>
      <c r="D36" s="13">
        <v>317</v>
      </c>
      <c r="E36" s="13">
        <v>36102</v>
      </c>
      <c r="F36" s="13">
        <v>35486</v>
      </c>
      <c r="G36" s="13">
        <v>283769</v>
      </c>
      <c r="H36" s="13">
        <v>-0.7</v>
      </c>
      <c r="I36" s="13">
        <v>181449</v>
      </c>
      <c r="J36" s="13">
        <v>102320</v>
      </c>
      <c r="K36" s="13">
        <v>2.1</v>
      </c>
      <c r="L36" s="13">
        <v>-5.3</v>
      </c>
      <c r="M36" s="13">
        <v>493590</v>
      </c>
      <c r="N36" s="13">
        <v>-1.4</v>
      </c>
      <c r="O36" s="13">
        <v>300522</v>
      </c>
      <c r="P36" s="13">
        <v>193068</v>
      </c>
      <c r="Q36" s="13">
        <v>2.1</v>
      </c>
      <c r="R36" s="13">
        <v>-6.3</v>
      </c>
      <c r="S36" s="13">
        <v>1.7</v>
      </c>
    </row>
    <row r="37" spans="1:19" s="10" customFormat="1" ht="13.2" x14ac:dyDescent="0.25">
      <c r="A37" s="11" t="s">
        <v>40</v>
      </c>
      <c r="B37" s="12" t="s">
        <v>41</v>
      </c>
      <c r="C37" s="13">
        <v>565</v>
      </c>
      <c r="D37" s="13">
        <v>554</v>
      </c>
      <c r="E37" s="13">
        <v>44676</v>
      </c>
      <c r="F37" s="13">
        <v>43804</v>
      </c>
      <c r="G37" s="13">
        <v>247536</v>
      </c>
      <c r="H37" s="13">
        <v>0.4</v>
      </c>
      <c r="I37" s="13">
        <v>206114</v>
      </c>
      <c r="J37" s="13">
        <v>41422</v>
      </c>
      <c r="K37" s="13">
        <v>1.4</v>
      </c>
      <c r="L37" s="13">
        <v>-4.3</v>
      </c>
      <c r="M37" s="13">
        <v>501024</v>
      </c>
      <c r="N37" s="13">
        <v>1.4</v>
      </c>
      <c r="O37" s="13">
        <v>421580</v>
      </c>
      <c r="P37" s="13">
        <v>79444</v>
      </c>
      <c r="Q37" s="13">
        <v>2.7</v>
      </c>
      <c r="R37" s="13">
        <v>-5.0999999999999996</v>
      </c>
      <c r="S37" s="13">
        <v>2</v>
      </c>
    </row>
    <row r="38" spans="1:19" s="10" customFormat="1" ht="33.75" customHeight="1" x14ac:dyDescent="0.3">
      <c r="A38" s="76" t="s">
        <v>42</v>
      </c>
      <c r="B38" s="82"/>
      <c r="C38" s="82"/>
      <c r="D38" s="82"/>
      <c r="E38" s="82"/>
      <c r="F38" s="82"/>
      <c r="G38" s="46"/>
      <c r="H38" s="82"/>
      <c r="I38" s="46"/>
      <c r="J38" s="82"/>
      <c r="K38" s="82"/>
      <c r="L38" s="82"/>
      <c r="M38" s="46"/>
      <c r="N38" s="82"/>
      <c r="O38" s="46"/>
      <c r="P38" s="82"/>
      <c r="Q38" s="82"/>
      <c r="R38" s="82"/>
      <c r="S38" s="82"/>
    </row>
    <row r="39" spans="1:19" s="10" customFormat="1" ht="13.2" x14ac:dyDescent="0.25">
      <c r="A39" s="11" t="s">
        <v>17</v>
      </c>
      <c r="B39" s="12" t="s">
        <v>18</v>
      </c>
      <c r="C39" s="13">
        <v>5010</v>
      </c>
      <c r="D39" s="13">
        <v>4798</v>
      </c>
      <c r="E39" s="13">
        <v>325486</v>
      </c>
      <c r="F39" s="13">
        <v>313438</v>
      </c>
      <c r="G39" s="13">
        <v>1715573</v>
      </c>
      <c r="H39" s="13">
        <v>2.9</v>
      </c>
      <c r="I39" s="13">
        <v>1333783</v>
      </c>
      <c r="J39" s="13">
        <v>381790</v>
      </c>
      <c r="K39" s="13">
        <v>2</v>
      </c>
      <c r="L39" s="13">
        <v>6.3</v>
      </c>
      <c r="M39" s="13">
        <v>3825772</v>
      </c>
      <c r="N39" s="13">
        <v>6.4</v>
      </c>
      <c r="O39" s="13">
        <v>2993088</v>
      </c>
      <c r="P39" s="13">
        <v>832684</v>
      </c>
      <c r="Q39" s="13">
        <v>5.6</v>
      </c>
      <c r="R39" s="13">
        <v>9.8000000000000007</v>
      </c>
      <c r="S39" s="13">
        <v>2.2000000000000002</v>
      </c>
    </row>
    <row r="40" spans="1:19" s="10" customFormat="1" ht="13.2" x14ac:dyDescent="0.25">
      <c r="A40" s="11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11" t="s">
        <v>19</v>
      </c>
      <c r="B41" s="12" t="s">
        <v>20</v>
      </c>
      <c r="C41" s="13">
        <v>446</v>
      </c>
      <c r="D41" s="13">
        <v>419</v>
      </c>
      <c r="E41" s="13">
        <v>21593</v>
      </c>
      <c r="F41" s="13">
        <v>20446</v>
      </c>
      <c r="G41" s="13">
        <v>77652</v>
      </c>
      <c r="H41" s="13">
        <v>10.6</v>
      </c>
      <c r="I41" s="13">
        <v>58047</v>
      </c>
      <c r="J41" s="13">
        <v>19605</v>
      </c>
      <c r="K41" s="13">
        <v>10.1</v>
      </c>
      <c r="L41" s="13">
        <v>12.3</v>
      </c>
      <c r="M41" s="13">
        <v>172386</v>
      </c>
      <c r="N41" s="13">
        <v>11.2</v>
      </c>
      <c r="O41" s="13">
        <v>126205</v>
      </c>
      <c r="P41" s="13">
        <v>46181</v>
      </c>
      <c r="Q41" s="13">
        <v>6.3</v>
      </c>
      <c r="R41" s="13">
        <v>27.2</v>
      </c>
      <c r="S41" s="13">
        <v>2.2000000000000002</v>
      </c>
    </row>
    <row r="42" spans="1:19" s="10" customFormat="1" ht="13.2" x14ac:dyDescent="0.25">
      <c r="A42" s="11" t="s">
        <v>21</v>
      </c>
      <c r="B42" s="12" t="s">
        <v>22</v>
      </c>
      <c r="C42" s="13">
        <v>555</v>
      </c>
      <c r="D42" s="13">
        <v>530</v>
      </c>
      <c r="E42" s="13">
        <v>29624</v>
      </c>
      <c r="F42" s="13">
        <v>28625</v>
      </c>
      <c r="G42" s="13">
        <v>140818</v>
      </c>
      <c r="H42" s="13">
        <v>1.5</v>
      </c>
      <c r="I42" s="13">
        <v>112046</v>
      </c>
      <c r="J42" s="13">
        <v>28772</v>
      </c>
      <c r="K42" s="13">
        <v>-1.2</v>
      </c>
      <c r="L42" s="13">
        <v>13.5</v>
      </c>
      <c r="M42" s="13">
        <v>290755</v>
      </c>
      <c r="N42" s="13">
        <v>6.4</v>
      </c>
      <c r="O42" s="13">
        <v>233568</v>
      </c>
      <c r="P42" s="13">
        <v>57187</v>
      </c>
      <c r="Q42" s="13">
        <v>2.7</v>
      </c>
      <c r="R42" s="13">
        <v>24.7</v>
      </c>
      <c r="S42" s="13">
        <v>2.1</v>
      </c>
    </row>
    <row r="43" spans="1:19" s="10" customFormat="1" ht="13.2" x14ac:dyDescent="0.25">
      <c r="A43" s="11" t="s">
        <v>23</v>
      </c>
      <c r="B43" s="12" t="s">
        <v>24</v>
      </c>
      <c r="C43" s="13">
        <v>545</v>
      </c>
      <c r="D43" s="13">
        <v>519</v>
      </c>
      <c r="E43" s="13">
        <v>26721</v>
      </c>
      <c r="F43" s="13">
        <v>25824</v>
      </c>
      <c r="G43" s="13">
        <v>110566</v>
      </c>
      <c r="H43" s="13">
        <v>1.1000000000000001</v>
      </c>
      <c r="I43" s="13">
        <v>99736</v>
      </c>
      <c r="J43" s="13">
        <v>10830</v>
      </c>
      <c r="K43" s="13">
        <v>1.1000000000000001</v>
      </c>
      <c r="L43" s="13">
        <v>1.1000000000000001</v>
      </c>
      <c r="M43" s="13">
        <v>268093</v>
      </c>
      <c r="N43" s="13">
        <v>6.6</v>
      </c>
      <c r="O43" s="13">
        <v>242002</v>
      </c>
      <c r="P43" s="13">
        <v>26091</v>
      </c>
      <c r="Q43" s="13">
        <v>6.5</v>
      </c>
      <c r="R43" s="13">
        <v>8</v>
      </c>
      <c r="S43" s="13">
        <v>2.4</v>
      </c>
    </row>
    <row r="44" spans="1:19" s="10" customFormat="1" ht="13.2" x14ac:dyDescent="0.25">
      <c r="A44" s="11" t="s">
        <v>25</v>
      </c>
      <c r="B44" s="12" t="s">
        <v>26</v>
      </c>
      <c r="C44" s="13">
        <v>704</v>
      </c>
      <c r="D44" s="13">
        <v>659</v>
      </c>
      <c r="E44" s="13">
        <v>38553</v>
      </c>
      <c r="F44" s="13">
        <v>36704</v>
      </c>
      <c r="G44" s="13">
        <v>139132</v>
      </c>
      <c r="H44" s="13">
        <v>-1.1000000000000001</v>
      </c>
      <c r="I44" s="13">
        <v>124380</v>
      </c>
      <c r="J44" s="13">
        <v>14752</v>
      </c>
      <c r="K44" s="13">
        <v>0</v>
      </c>
      <c r="L44" s="13">
        <v>-9.8000000000000007</v>
      </c>
      <c r="M44" s="13">
        <v>480512</v>
      </c>
      <c r="N44" s="13">
        <v>1.8</v>
      </c>
      <c r="O44" s="13">
        <v>446685</v>
      </c>
      <c r="P44" s="13">
        <v>33827</v>
      </c>
      <c r="Q44" s="13">
        <v>3.6</v>
      </c>
      <c r="R44" s="13">
        <v>-17.2</v>
      </c>
      <c r="S44" s="13">
        <v>3.5</v>
      </c>
    </row>
    <row r="45" spans="1:19" s="10" customFormat="1" ht="13.2" x14ac:dyDescent="0.25">
      <c r="A45" s="11" t="s">
        <v>27</v>
      </c>
      <c r="B45" s="12" t="s">
        <v>28</v>
      </c>
      <c r="C45" s="13">
        <v>843</v>
      </c>
      <c r="D45" s="13">
        <v>812</v>
      </c>
      <c r="E45" s="13">
        <v>43782</v>
      </c>
      <c r="F45" s="13">
        <v>41896</v>
      </c>
      <c r="G45" s="13">
        <v>178223</v>
      </c>
      <c r="H45" s="13">
        <v>-0.8</v>
      </c>
      <c r="I45" s="13">
        <v>123478</v>
      </c>
      <c r="J45" s="13">
        <v>54745</v>
      </c>
      <c r="K45" s="13">
        <v>3.1</v>
      </c>
      <c r="L45" s="13">
        <v>-8.6999999999999993</v>
      </c>
      <c r="M45" s="13">
        <v>577217</v>
      </c>
      <c r="N45" s="13">
        <v>4.9000000000000004</v>
      </c>
      <c r="O45" s="13">
        <v>388914</v>
      </c>
      <c r="P45" s="13">
        <v>188303</v>
      </c>
      <c r="Q45" s="13">
        <v>10.7</v>
      </c>
      <c r="R45" s="13">
        <v>-5.3</v>
      </c>
      <c r="S45" s="13">
        <v>3.2</v>
      </c>
    </row>
    <row r="46" spans="1:19" s="10" customFormat="1" ht="13.2" x14ac:dyDescent="0.25">
      <c r="A46" s="11" t="s">
        <v>29</v>
      </c>
      <c r="B46" s="12" t="s">
        <v>108</v>
      </c>
      <c r="C46" s="13">
        <v>104</v>
      </c>
      <c r="D46" s="13">
        <v>100</v>
      </c>
      <c r="E46" s="13">
        <v>4830</v>
      </c>
      <c r="F46" s="13">
        <v>4629</v>
      </c>
      <c r="G46" s="13">
        <v>17600</v>
      </c>
      <c r="H46" s="13">
        <v>-3.4</v>
      </c>
      <c r="I46" s="13">
        <v>13774</v>
      </c>
      <c r="J46" s="13">
        <v>3826</v>
      </c>
      <c r="K46" s="13">
        <v>-4</v>
      </c>
      <c r="L46" s="13">
        <v>-1.1000000000000001</v>
      </c>
      <c r="M46" s="13">
        <v>57142</v>
      </c>
      <c r="N46" s="13">
        <v>-3.6</v>
      </c>
      <c r="O46" s="13">
        <v>48755</v>
      </c>
      <c r="P46" s="13">
        <v>8387</v>
      </c>
      <c r="Q46" s="13">
        <v>-4.5</v>
      </c>
      <c r="R46" s="13">
        <v>2.1</v>
      </c>
      <c r="S46" s="13">
        <v>3.2</v>
      </c>
    </row>
    <row r="47" spans="1:19" s="10" customFormat="1" ht="13.2" x14ac:dyDescent="0.25">
      <c r="A47" s="11" t="s">
        <v>30</v>
      </c>
      <c r="B47" s="12" t="s">
        <v>31</v>
      </c>
      <c r="C47" s="13">
        <v>197</v>
      </c>
      <c r="D47" s="13">
        <v>189</v>
      </c>
      <c r="E47" s="13">
        <v>11042</v>
      </c>
      <c r="F47" s="13">
        <v>10604</v>
      </c>
      <c r="G47" s="13">
        <v>42003</v>
      </c>
      <c r="H47" s="13">
        <v>3.3</v>
      </c>
      <c r="I47" s="13">
        <v>35965</v>
      </c>
      <c r="J47" s="13">
        <v>6038</v>
      </c>
      <c r="K47" s="13">
        <v>-1.3</v>
      </c>
      <c r="L47" s="13">
        <v>42.2</v>
      </c>
      <c r="M47" s="13">
        <v>110760</v>
      </c>
      <c r="N47" s="13">
        <v>5.7</v>
      </c>
      <c r="O47" s="13">
        <v>97881</v>
      </c>
      <c r="P47" s="13">
        <v>12879</v>
      </c>
      <c r="Q47" s="13">
        <v>3.4</v>
      </c>
      <c r="R47" s="13">
        <v>27.4</v>
      </c>
      <c r="S47" s="13">
        <v>2.6</v>
      </c>
    </row>
    <row r="48" spans="1:19" s="10" customFormat="1" ht="13.2" x14ac:dyDescent="0.25">
      <c r="A48" s="11" t="s">
        <v>32</v>
      </c>
      <c r="B48" s="12" t="s">
        <v>33</v>
      </c>
      <c r="C48" s="13">
        <v>81</v>
      </c>
      <c r="D48" s="13">
        <v>80</v>
      </c>
      <c r="E48" s="13">
        <v>6159</v>
      </c>
      <c r="F48" s="13">
        <v>5985</v>
      </c>
      <c r="G48" s="13">
        <v>30614</v>
      </c>
      <c r="H48" s="13">
        <v>17.3</v>
      </c>
      <c r="I48" s="13">
        <v>26210</v>
      </c>
      <c r="J48" s="13">
        <v>4404</v>
      </c>
      <c r="K48" s="13">
        <v>19.5</v>
      </c>
      <c r="L48" s="13">
        <v>5.6</v>
      </c>
      <c r="M48" s="13">
        <v>70170</v>
      </c>
      <c r="N48" s="13">
        <v>14.4</v>
      </c>
      <c r="O48" s="13">
        <v>61635</v>
      </c>
      <c r="P48" s="13">
        <v>8535</v>
      </c>
      <c r="Q48" s="13">
        <v>16.3</v>
      </c>
      <c r="R48" s="13">
        <v>2.6</v>
      </c>
      <c r="S48" s="13">
        <v>2.2999999999999998</v>
      </c>
    </row>
    <row r="49" spans="1:19" s="10" customFormat="1" ht="13.2" x14ac:dyDescent="0.25">
      <c r="A49" s="11" t="s">
        <v>34</v>
      </c>
      <c r="B49" s="12" t="s">
        <v>35</v>
      </c>
      <c r="C49" s="13">
        <v>246</v>
      </c>
      <c r="D49" s="13">
        <v>235</v>
      </c>
      <c r="E49" s="13">
        <v>19518</v>
      </c>
      <c r="F49" s="13">
        <v>18414</v>
      </c>
      <c r="G49" s="13">
        <v>108291</v>
      </c>
      <c r="H49" s="13">
        <v>0.8</v>
      </c>
      <c r="I49" s="13">
        <v>92529</v>
      </c>
      <c r="J49" s="13">
        <v>15762</v>
      </c>
      <c r="K49" s="13">
        <v>-0.5</v>
      </c>
      <c r="L49" s="13">
        <v>8.9</v>
      </c>
      <c r="M49" s="13">
        <v>209293</v>
      </c>
      <c r="N49" s="13">
        <v>3.8</v>
      </c>
      <c r="O49" s="13">
        <v>176940</v>
      </c>
      <c r="P49" s="13">
        <v>32353</v>
      </c>
      <c r="Q49" s="13">
        <v>2.1</v>
      </c>
      <c r="R49" s="13">
        <v>14.3</v>
      </c>
      <c r="S49" s="13">
        <v>1.9</v>
      </c>
    </row>
    <row r="50" spans="1:19" s="10" customFormat="1" ht="13.2" x14ac:dyDescent="0.25">
      <c r="A50" s="11" t="s">
        <v>36</v>
      </c>
      <c r="B50" s="12" t="s">
        <v>37</v>
      </c>
      <c r="C50" s="13">
        <v>402</v>
      </c>
      <c r="D50" s="13">
        <v>387</v>
      </c>
      <c r="E50" s="13">
        <v>42517</v>
      </c>
      <c r="F50" s="13">
        <v>41400</v>
      </c>
      <c r="G50" s="13">
        <v>323691</v>
      </c>
      <c r="H50" s="13">
        <v>4</v>
      </c>
      <c r="I50" s="13">
        <v>241094</v>
      </c>
      <c r="J50" s="13">
        <v>82597</v>
      </c>
      <c r="K50" s="13">
        <v>1.7</v>
      </c>
      <c r="L50" s="13">
        <v>11.2</v>
      </c>
      <c r="M50" s="13">
        <v>596877</v>
      </c>
      <c r="N50" s="13">
        <v>10.1</v>
      </c>
      <c r="O50" s="13">
        <v>435382</v>
      </c>
      <c r="P50" s="13">
        <v>161495</v>
      </c>
      <c r="Q50" s="13">
        <v>6.3</v>
      </c>
      <c r="R50" s="13">
        <v>21.5</v>
      </c>
      <c r="S50" s="13">
        <v>1.8</v>
      </c>
    </row>
    <row r="51" spans="1:19" s="10" customFormat="1" ht="13.2" x14ac:dyDescent="0.25">
      <c r="A51" s="11" t="s">
        <v>38</v>
      </c>
      <c r="B51" s="12" t="s">
        <v>39</v>
      </c>
      <c r="C51" s="13">
        <v>322</v>
      </c>
      <c r="D51" s="13">
        <v>315</v>
      </c>
      <c r="E51" s="13">
        <v>36214</v>
      </c>
      <c r="F51" s="13">
        <v>34891</v>
      </c>
      <c r="G51" s="13">
        <v>270268</v>
      </c>
      <c r="H51" s="13">
        <v>3.5</v>
      </c>
      <c r="I51" s="13">
        <v>174128</v>
      </c>
      <c r="J51" s="13">
        <v>96140</v>
      </c>
      <c r="K51" s="13">
        <v>-1.1000000000000001</v>
      </c>
      <c r="L51" s="13">
        <v>12.9</v>
      </c>
      <c r="M51" s="13">
        <v>455550</v>
      </c>
      <c r="N51" s="13">
        <v>10.199999999999999</v>
      </c>
      <c r="O51" s="13">
        <v>282912</v>
      </c>
      <c r="P51" s="13">
        <v>172638</v>
      </c>
      <c r="Q51" s="13">
        <v>4.5</v>
      </c>
      <c r="R51" s="13">
        <v>21.1</v>
      </c>
      <c r="S51" s="13">
        <v>1.7</v>
      </c>
    </row>
    <row r="52" spans="1:19" s="10" customFormat="1" ht="13.2" x14ac:dyDescent="0.25">
      <c r="A52" s="11" t="s">
        <v>40</v>
      </c>
      <c r="B52" s="12" t="s">
        <v>41</v>
      </c>
      <c r="C52" s="13">
        <v>565</v>
      </c>
      <c r="D52" s="13">
        <v>553</v>
      </c>
      <c r="E52" s="13">
        <v>44933</v>
      </c>
      <c r="F52" s="13">
        <v>44020</v>
      </c>
      <c r="G52" s="13">
        <v>276715</v>
      </c>
      <c r="H52" s="13">
        <v>5.3</v>
      </c>
      <c r="I52" s="13">
        <v>232396</v>
      </c>
      <c r="J52" s="13">
        <v>44319</v>
      </c>
      <c r="K52" s="13">
        <v>5.8</v>
      </c>
      <c r="L52" s="13">
        <v>2.7</v>
      </c>
      <c r="M52" s="13">
        <v>537017</v>
      </c>
      <c r="N52" s="13">
        <v>5.3</v>
      </c>
      <c r="O52" s="13">
        <v>452209</v>
      </c>
      <c r="P52" s="13">
        <v>84808</v>
      </c>
      <c r="Q52" s="13">
        <v>5.8</v>
      </c>
      <c r="R52" s="13">
        <v>3.1</v>
      </c>
      <c r="S52" s="13">
        <v>1.9</v>
      </c>
    </row>
    <row r="53" spans="1:19" s="10" customFormat="1" ht="33.75" customHeight="1" x14ac:dyDescent="0.3">
      <c r="A53" s="76" t="s">
        <v>43</v>
      </c>
      <c r="B53" s="82"/>
      <c r="C53" s="82"/>
      <c r="D53" s="82"/>
      <c r="E53" s="82"/>
      <c r="F53" s="82"/>
      <c r="G53" s="46"/>
      <c r="H53" s="82"/>
      <c r="I53" s="46"/>
      <c r="J53" s="82"/>
      <c r="K53" s="82"/>
      <c r="L53" s="82"/>
      <c r="M53" s="46"/>
      <c r="N53" s="82"/>
      <c r="O53" s="46"/>
      <c r="P53" s="82"/>
      <c r="Q53" s="82"/>
      <c r="R53" s="82"/>
      <c r="S53" s="82"/>
    </row>
    <row r="54" spans="1:19" s="10" customFormat="1" ht="13.2" x14ac:dyDescent="0.25">
      <c r="A54" s="11" t="s">
        <v>17</v>
      </c>
      <c r="B54" s="12" t="s">
        <v>18</v>
      </c>
      <c r="C54" s="13">
        <v>4994</v>
      </c>
      <c r="D54" s="13">
        <v>4768</v>
      </c>
      <c r="E54" s="13">
        <v>326189</v>
      </c>
      <c r="F54" s="13">
        <v>312611</v>
      </c>
      <c r="G54" s="13">
        <v>731605</v>
      </c>
      <c r="H54" s="13">
        <v>-63</v>
      </c>
      <c r="I54" s="13">
        <v>616026</v>
      </c>
      <c r="J54" s="13">
        <v>115579</v>
      </c>
      <c r="K54" s="13">
        <v>-60.3</v>
      </c>
      <c r="L54" s="13">
        <v>-73</v>
      </c>
      <c r="M54" s="13">
        <v>1973435</v>
      </c>
      <c r="N54" s="13">
        <v>-53.7</v>
      </c>
      <c r="O54" s="13">
        <v>1715084</v>
      </c>
      <c r="P54" s="13">
        <v>258351</v>
      </c>
      <c r="Q54" s="13">
        <v>-49.3</v>
      </c>
      <c r="R54" s="13">
        <v>-70.5</v>
      </c>
      <c r="S54" s="13">
        <v>2.7</v>
      </c>
    </row>
    <row r="55" spans="1:19" s="10" customFormat="1" ht="13.2" x14ac:dyDescent="0.25">
      <c r="A55" s="11"/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11" t="s">
        <v>19</v>
      </c>
      <c r="B56" s="12" t="s">
        <v>20</v>
      </c>
      <c r="C56" s="13">
        <v>445</v>
      </c>
      <c r="D56" s="13">
        <v>416</v>
      </c>
      <c r="E56" s="13">
        <v>21233</v>
      </c>
      <c r="F56" s="13">
        <v>20297</v>
      </c>
      <c r="G56" s="13">
        <v>39931</v>
      </c>
      <c r="H56" s="13">
        <v>-57.2</v>
      </c>
      <c r="I56" s="13">
        <v>32958</v>
      </c>
      <c r="J56" s="13">
        <v>6973</v>
      </c>
      <c r="K56" s="13">
        <v>-54.5</v>
      </c>
      <c r="L56" s="13">
        <v>-66.599999999999994</v>
      </c>
      <c r="M56" s="13">
        <v>99693</v>
      </c>
      <c r="N56" s="13">
        <v>-50.8</v>
      </c>
      <c r="O56" s="13">
        <v>82659</v>
      </c>
      <c r="P56" s="13">
        <v>17034</v>
      </c>
      <c r="Q56" s="13">
        <v>-48.5</v>
      </c>
      <c r="R56" s="13">
        <v>-59.7</v>
      </c>
      <c r="S56" s="13">
        <v>2.5</v>
      </c>
    </row>
    <row r="57" spans="1:19" s="10" customFormat="1" ht="13.2" x14ac:dyDescent="0.25">
      <c r="A57" s="11" t="s">
        <v>21</v>
      </c>
      <c r="B57" s="12" t="s">
        <v>22</v>
      </c>
      <c r="C57" s="13">
        <v>553</v>
      </c>
      <c r="D57" s="13">
        <v>525</v>
      </c>
      <c r="E57" s="13">
        <v>29810</v>
      </c>
      <c r="F57" s="13">
        <v>28722</v>
      </c>
      <c r="G57" s="13">
        <v>68498</v>
      </c>
      <c r="H57" s="13">
        <v>-61</v>
      </c>
      <c r="I57" s="13">
        <v>58657</v>
      </c>
      <c r="J57" s="13">
        <v>9841</v>
      </c>
      <c r="K57" s="13">
        <v>-58.8</v>
      </c>
      <c r="L57" s="13">
        <v>-70.400000000000006</v>
      </c>
      <c r="M57" s="13">
        <v>170753</v>
      </c>
      <c r="N57" s="13">
        <v>-51.3</v>
      </c>
      <c r="O57" s="13">
        <v>148888</v>
      </c>
      <c r="P57" s="13">
        <v>21865</v>
      </c>
      <c r="Q57" s="13">
        <v>-47.9</v>
      </c>
      <c r="R57" s="13">
        <v>-66.2</v>
      </c>
      <c r="S57" s="13">
        <v>2.5</v>
      </c>
    </row>
    <row r="58" spans="1:19" s="10" customFormat="1" ht="13.2" x14ac:dyDescent="0.25">
      <c r="A58" s="11" t="s">
        <v>23</v>
      </c>
      <c r="B58" s="12" t="s">
        <v>24</v>
      </c>
      <c r="C58" s="13">
        <v>545</v>
      </c>
      <c r="D58" s="13">
        <v>522</v>
      </c>
      <c r="E58" s="13">
        <v>26852</v>
      </c>
      <c r="F58" s="13">
        <v>25756</v>
      </c>
      <c r="G58" s="13">
        <v>53990</v>
      </c>
      <c r="H58" s="13">
        <v>-58.8</v>
      </c>
      <c r="I58" s="13">
        <v>49367</v>
      </c>
      <c r="J58" s="13">
        <v>4623</v>
      </c>
      <c r="K58" s="13">
        <v>-58</v>
      </c>
      <c r="L58" s="13">
        <v>-65.599999999999994</v>
      </c>
      <c r="M58" s="13">
        <v>148606</v>
      </c>
      <c r="N58" s="13">
        <v>-49.6</v>
      </c>
      <c r="O58" s="13">
        <v>134748</v>
      </c>
      <c r="P58" s="13">
        <v>13858</v>
      </c>
      <c r="Q58" s="13">
        <v>-49.4</v>
      </c>
      <c r="R58" s="13">
        <v>-51.8</v>
      </c>
      <c r="S58" s="13">
        <v>2.8</v>
      </c>
    </row>
    <row r="59" spans="1:19" s="10" customFormat="1" ht="13.2" x14ac:dyDescent="0.25">
      <c r="A59" s="11" t="s">
        <v>25</v>
      </c>
      <c r="B59" s="12" t="s">
        <v>26</v>
      </c>
      <c r="C59" s="13">
        <v>702</v>
      </c>
      <c r="D59" s="13">
        <v>660</v>
      </c>
      <c r="E59" s="13">
        <v>38714</v>
      </c>
      <c r="F59" s="13">
        <v>36812</v>
      </c>
      <c r="G59" s="13">
        <v>72247</v>
      </c>
      <c r="H59" s="13">
        <v>-57.3</v>
      </c>
      <c r="I59" s="13">
        <v>66570</v>
      </c>
      <c r="J59" s="13">
        <v>5677</v>
      </c>
      <c r="K59" s="13">
        <v>-55.7</v>
      </c>
      <c r="L59" s="13">
        <v>-69.900000000000006</v>
      </c>
      <c r="M59" s="13">
        <v>348932</v>
      </c>
      <c r="N59" s="13">
        <v>-36.6</v>
      </c>
      <c r="O59" s="13">
        <v>334826</v>
      </c>
      <c r="P59" s="13">
        <v>14106</v>
      </c>
      <c r="Q59" s="13">
        <v>-34.1</v>
      </c>
      <c r="R59" s="13">
        <v>-66.099999999999994</v>
      </c>
      <c r="S59" s="13">
        <v>4.8</v>
      </c>
    </row>
    <row r="60" spans="1:19" s="10" customFormat="1" ht="13.2" x14ac:dyDescent="0.25">
      <c r="A60" s="11" t="s">
        <v>27</v>
      </c>
      <c r="B60" s="12" t="s">
        <v>28</v>
      </c>
      <c r="C60" s="13">
        <v>839</v>
      </c>
      <c r="D60" s="13">
        <v>804</v>
      </c>
      <c r="E60" s="13">
        <v>43685</v>
      </c>
      <c r="F60" s="13">
        <v>41860</v>
      </c>
      <c r="G60" s="13">
        <v>76249</v>
      </c>
      <c r="H60" s="13">
        <v>-55.2</v>
      </c>
      <c r="I60" s="13">
        <v>60673</v>
      </c>
      <c r="J60" s="13">
        <v>15576</v>
      </c>
      <c r="K60" s="13">
        <v>-54</v>
      </c>
      <c r="L60" s="13">
        <v>-59.3</v>
      </c>
      <c r="M60" s="13">
        <v>257915</v>
      </c>
      <c r="N60" s="13">
        <v>-48.7</v>
      </c>
      <c r="O60" s="13">
        <v>214956</v>
      </c>
      <c r="P60" s="13">
        <v>42959</v>
      </c>
      <c r="Q60" s="13">
        <v>-45.2</v>
      </c>
      <c r="R60" s="13">
        <v>-61.3</v>
      </c>
      <c r="S60" s="13">
        <v>3.4</v>
      </c>
    </row>
    <row r="61" spans="1:19" s="10" customFormat="1" ht="13.2" x14ac:dyDescent="0.25">
      <c r="A61" s="11" t="s">
        <v>29</v>
      </c>
      <c r="B61" s="12" t="s">
        <v>108</v>
      </c>
      <c r="C61" s="13">
        <v>103</v>
      </c>
      <c r="D61" s="13">
        <v>97</v>
      </c>
      <c r="E61" s="13">
        <v>4802</v>
      </c>
      <c r="F61" s="13">
        <v>4489</v>
      </c>
      <c r="G61" s="13">
        <v>8730</v>
      </c>
      <c r="H61" s="13">
        <v>-58.9</v>
      </c>
      <c r="I61" s="13">
        <v>7044</v>
      </c>
      <c r="J61" s="13">
        <v>1686</v>
      </c>
      <c r="K61" s="13">
        <v>-58.9</v>
      </c>
      <c r="L61" s="13">
        <v>-59.3</v>
      </c>
      <c r="M61" s="13">
        <v>41383</v>
      </c>
      <c r="N61" s="13">
        <v>-40.200000000000003</v>
      </c>
      <c r="O61" s="13">
        <v>37599</v>
      </c>
      <c r="P61" s="13">
        <v>3784</v>
      </c>
      <c r="Q61" s="13">
        <v>-37.799999999999997</v>
      </c>
      <c r="R61" s="13">
        <v>-56.7</v>
      </c>
      <c r="S61" s="13">
        <v>4.7</v>
      </c>
    </row>
    <row r="62" spans="1:19" s="10" customFormat="1" ht="13.2" x14ac:dyDescent="0.25">
      <c r="A62" s="11" t="s">
        <v>30</v>
      </c>
      <c r="B62" s="12" t="s">
        <v>31</v>
      </c>
      <c r="C62" s="13">
        <v>195</v>
      </c>
      <c r="D62" s="13">
        <v>188</v>
      </c>
      <c r="E62" s="13">
        <v>11032</v>
      </c>
      <c r="F62" s="13">
        <v>10663</v>
      </c>
      <c r="G62" s="13">
        <v>20027</v>
      </c>
      <c r="H62" s="13">
        <v>-64.7</v>
      </c>
      <c r="I62" s="13">
        <v>18236</v>
      </c>
      <c r="J62" s="13">
        <v>1791</v>
      </c>
      <c r="K62" s="13">
        <v>-62.2</v>
      </c>
      <c r="L62" s="13">
        <v>-78.900000000000006</v>
      </c>
      <c r="M62" s="13">
        <v>71738</v>
      </c>
      <c r="N62" s="13">
        <v>-49.4</v>
      </c>
      <c r="O62" s="13">
        <v>66566</v>
      </c>
      <c r="P62" s="13">
        <v>5172</v>
      </c>
      <c r="Q62" s="13">
        <v>-45.8</v>
      </c>
      <c r="R62" s="13">
        <v>-72.7</v>
      </c>
      <c r="S62" s="13">
        <v>3.6</v>
      </c>
    </row>
    <row r="63" spans="1:19" s="10" customFormat="1" ht="13.2" x14ac:dyDescent="0.25">
      <c r="A63" s="11" t="s">
        <v>32</v>
      </c>
      <c r="B63" s="12" t="s">
        <v>33</v>
      </c>
      <c r="C63" s="13">
        <v>81</v>
      </c>
      <c r="D63" s="13">
        <v>79</v>
      </c>
      <c r="E63" s="13">
        <v>6180</v>
      </c>
      <c r="F63" s="13">
        <v>6014</v>
      </c>
      <c r="G63" s="13">
        <v>13592</v>
      </c>
      <c r="H63" s="13">
        <v>-57</v>
      </c>
      <c r="I63" s="13">
        <v>12289</v>
      </c>
      <c r="J63" s="13">
        <v>1303</v>
      </c>
      <c r="K63" s="13">
        <v>-54</v>
      </c>
      <c r="L63" s="13">
        <v>-73.2</v>
      </c>
      <c r="M63" s="13">
        <v>35025</v>
      </c>
      <c r="N63" s="13">
        <v>-52.6</v>
      </c>
      <c r="O63" s="13">
        <v>32001</v>
      </c>
      <c r="P63" s="13">
        <v>3024</v>
      </c>
      <c r="Q63" s="13">
        <v>-49.5</v>
      </c>
      <c r="R63" s="13">
        <v>-71.099999999999994</v>
      </c>
      <c r="S63" s="13">
        <v>2.6</v>
      </c>
    </row>
    <row r="64" spans="1:19" s="10" customFormat="1" ht="13.2" x14ac:dyDescent="0.25">
      <c r="A64" s="11" t="s">
        <v>34</v>
      </c>
      <c r="B64" s="12" t="s">
        <v>35</v>
      </c>
      <c r="C64" s="13">
        <v>245</v>
      </c>
      <c r="D64" s="13">
        <v>233</v>
      </c>
      <c r="E64" s="13">
        <v>19577</v>
      </c>
      <c r="F64" s="13">
        <v>18412</v>
      </c>
      <c r="G64" s="13">
        <v>48151</v>
      </c>
      <c r="H64" s="13">
        <v>-62</v>
      </c>
      <c r="I64" s="13">
        <v>42896</v>
      </c>
      <c r="J64" s="13">
        <v>5255</v>
      </c>
      <c r="K64" s="13">
        <v>-59.4</v>
      </c>
      <c r="L64" s="13">
        <v>-75</v>
      </c>
      <c r="M64" s="13">
        <v>108619</v>
      </c>
      <c r="N64" s="13">
        <v>-57.1</v>
      </c>
      <c r="O64" s="13">
        <v>95614</v>
      </c>
      <c r="P64" s="13">
        <v>13005</v>
      </c>
      <c r="Q64" s="13">
        <v>-53.5</v>
      </c>
      <c r="R64" s="13">
        <v>-72.8</v>
      </c>
      <c r="S64" s="13">
        <v>2.2999999999999998</v>
      </c>
    </row>
    <row r="65" spans="1:19" s="10" customFormat="1" ht="13.2" x14ac:dyDescent="0.25">
      <c r="A65" s="11" t="s">
        <v>36</v>
      </c>
      <c r="B65" s="12" t="s">
        <v>37</v>
      </c>
      <c r="C65" s="13">
        <v>400</v>
      </c>
      <c r="D65" s="13">
        <v>381</v>
      </c>
      <c r="E65" s="13">
        <v>42713</v>
      </c>
      <c r="F65" s="13">
        <v>40724</v>
      </c>
      <c r="G65" s="13">
        <v>110327</v>
      </c>
      <c r="H65" s="13">
        <v>-69.099999999999994</v>
      </c>
      <c r="I65" s="13">
        <v>85276</v>
      </c>
      <c r="J65" s="13">
        <v>25051</v>
      </c>
      <c r="K65" s="13">
        <v>-66.900000000000006</v>
      </c>
      <c r="L65" s="13">
        <v>-74.8</v>
      </c>
      <c r="M65" s="13">
        <v>239841</v>
      </c>
      <c r="N65" s="13">
        <v>-64.2</v>
      </c>
      <c r="O65" s="13">
        <v>188047</v>
      </c>
      <c r="P65" s="13">
        <v>51794</v>
      </c>
      <c r="Q65" s="13">
        <v>-60.5</v>
      </c>
      <c r="R65" s="13">
        <v>-73.3</v>
      </c>
      <c r="S65" s="13">
        <v>2.2000000000000002</v>
      </c>
    </row>
    <row r="66" spans="1:19" s="10" customFormat="1" ht="13.2" x14ac:dyDescent="0.25">
      <c r="A66" s="11" t="s">
        <v>38</v>
      </c>
      <c r="B66" s="12" t="s">
        <v>39</v>
      </c>
      <c r="C66" s="13">
        <v>321</v>
      </c>
      <c r="D66" s="13">
        <v>312</v>
      </c>
      <c r="E66" s="13">
        <v>36496</v>
      </c>
      <c r="F66" s="13">
        <v>34884</v>
      </c>
      <c r="G66" s="13">
        <v>102326</v>
      </c>
      <c r="H66" s="13">
        <v>-68.7</v>
      </c>
      <c r="I66" s="13">
        <v>78226</v>
      </c>
      <c r="J66" s="13">
        <v>24100</v>
      </c>
      <c r="K66" s="13">
        <v>-63.3</v>
      </c>
      <c r="L66" s="13">
        <v>-78.7</v>
      </c>
      <c r="M66" s="13">
        <v>168500</v>
      </c>
      <c r="N66" s="13">
        <v>-69</v>
      </c>
      <c r="O66" s="13">
        <v>126470</v>
      </c>
      <c r="P66" s="13">
        <v>42030</v>
      </c>
      <c r="Q66" s="13">
        <v>-62.3</v>
      </c>
      <c r="R66" s="13">
        <v>-79.7</v>
      </c>
      <c r="S66" s="13">
        <v>1.6</v>
      </c>
    </row>
    <row r="67" spans="1:19" s="10" customFormat="1" ht="13.2" x14ac:dyDescent="0.25">
      <c r="A67" s="11" t="s">
        <v>40</v>
      </c>
      <c r="B67" s="12" t="s">
        <v>41</v>
      </c>
      <c r="C67" s="13">
        <v>565</v>
      </c>
      <c r="D67" s="13">
        <v>551</v>
      </c>
      <c r="E67" s="13">
        <v>45095</v>
      </c>
      <c r="F67" s="13">
        <v>43978</v>
      </c>
      <c r="G67" s="13">
        <v>117537</v>
      </c>
      <c r="H67" s="13">
        <v>-63.2</v>
      </c>
      <c r="I67" s="13">
        <v>103834</v>
      </c>
      <c r="J67" s="13">
        <v>13703</v>
      </c>
      <c r="K67" s="13">
        <v>-61.1</v>
      </c>
      <c r="L67" s="13">
        <v>-74.099999999999994</v>
      </c>
      <c r="M67" s="13">
        <v>282430</v>
      </c>
      <c r="N67" s="13">
        <v>-53.5</v>
      </c>
      <c r="O67" s="13">
        <v>252710</v>
      </c>
      <c r="P67" s="13">
        <v>29720</v>
      </c>
      <c r="Q67" s="13">
        <v>-50.1</v>
      </c>
      <c r="R67" s="13">
        <v>-70.599999999999994</v>
      </c>
      <c r="S67" s="13">
        <v>2.4</v>
      </c>
    </row>
    <row r="68" spans="1:19" s="10" customFormat="1" ht="33.75" customHeight="1" x14ac:dyDescent="0.3">
      <c r="A68" s="76" t="s">
        <v>44</v>
      </c>
      <c r="B68" s="82"/>
      <c r="C68" s="82"/>
      <c r="D68" s="82"/>
      <c r="E68" s="82"/>
      <c r="F68" s="82"/>
      <c r="G68" s="46"/>
      <c r="H68" s="82"/>
      <c r="I68" s="46"/>
      <c r="J68" s="82"/>
      <c r="K68" s="82"/>
      <c r="L68" s="82"/>
      <c r="M68" s="46"/>
      <c r="N68" s="82"/>
      <c r="O68" s="46"/>
      <c r="P68" s="82"/>
      <c r="Q68" s="82"/>
      <c r="R68" s="82"/>
      <c r="S68" s="82"/>
    </row>
    <row r="69" spans="1:19" s="10" customFormat="1" ht="13.2" x14ac:dyDescent="0.25">
      <c r="A69" s="11" t="s">
        <v>17</v>
      </c>
      <c r="B69" s="12" t="s">
        <v>18</v>
      </c>
      <c r="C69" s="13">
        <v>4984</v>
      </c>
      <c r="D69" s="13">
        <v>3423</v>
      </c>
      <c r="E69" s="13">
        <v>325311</v>
      </c>
      <c r="F69" s="13">
        <v>211211</v>
      </c>
      <c r="G69" s="13">
        <v>125734</v>
      </c>
      <c r="H69" s="13">
        <v>-93.4</v>
      </c>
      <c r="I69" s="13">
        <v>113691</v>
      </c>
      <c r="J69" s="13">
        <v>12043</v>
      </c>
      <c r="K69" s="13">
        <v>-92.4</v>
      </c>
      <c r="L69" s="13">
        <v>-97.1</v>
      </c>
      <c r="M69" s="13">
        <v>630136</v>
      </c>
      <c r="N69" s="13">
        <v>-85.2</v>
      </c>
      <c r="O69" s="13">
        <v>579883</v>
      </c>
      <c r="P69" s="13">
        <v>50253</v>
      </c>
      <c r="Q69" s="13">
        <v>-83.1</v>
      </c>
      <c r="R69" s="13">
        <v>-93.9</v>
      </c>
      <c r="S69" s="13">
        <v>5</v>
      </c>
    </row>
    <row r="70" spans="1:19" s="10" customFormat="1" ht="13.2" x14ac:dyDescent="0.25">
      <c r="A70" s="11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11" t="s">
        <v>19</v>
      </c>
      <c r="B71" s="12" t="s">
        <v>20</v>
      </c>
      <c r="C71" s="13">
        <v>445</v>
      </c>
      <c r="D71" s="13">
        <v>276</v>
      </c>
      <c r="E71" s="13">
        <v>21471</v>
      </c>
      <c r="F71" s="13">
        <v>12873</v>
      </c>
      <c r="G71" s="13">
        <v>7800</v>
      </c>
      <c r="H71" s="13">
        <v>-93</v>
      </c>
      <c r="I71" s="13">
        <v>7089</v>
      </c>
      <c r="J71" s="13">
        <v>711</v>
      </c>
      <c r="K71" s="13">
        <v>-91.2</v>
      </c>
      <c r="L71" s="13">
        <v>-97.7</v>
      </c>
      <c r="M71" s="13">
        <v>28673</v>
      </c>
      <c r="N71" s="13">
        <v>-89.1</v>
      </c>
      <c r="O71" s="13">
        <v>25310</v>
      </c>
      <c r="P71" s="13">
        <v>3363</v>
      </c>
      <c r="Q71" s="13">
        <v>-86.6</v>
      </c>
      <c r="R71" s="13">
        <v>-95.5</v>
      </c>
      <c r="S71" s="13">
        <v>3.7</v>
      </c>
    </row>
    <row r="72" spans="1:19" s="10" customFormat="1" ht="13.2" x14ac:dyDescent="0.25">
      <c r="A72" s="11" t="s">
        <v>21</v>
      </c>
      <c r="B72" s="12" t="s">
        <v>22</v>
      </c>
      <c r="C72" s="13">
        <v>553</v>
      </c>
      <c r="D72" s="13">
        <v>385</v>
      </c>
      <c r="E72" s="13">
        <v>29714</v>
      </c>
      <c r="F72" s="13">
        <v>19019</v>
      </c>
      <c r="G72" s="13">
        <v>15227</v>
      </c>
      <c r="H72" s="13">
        <v>-91.7</v>
      </c>
      <c r="I72" s="13">
        <v>13946</v>
      </c>
      <c r="J72" s="13">
        <v>1281</v>
      </c>
      <c r="K72" s="13">
        <v>-90.5</v>
      </c>
      <c r="L72" s="13">
        <v>-96.4</v>
      </c>
      <c r="M72" s="13">
        <v>61825</v>
      </c>
      <c r="N72" s="13">
        <v>-83.5</v>
      </c>
      <c r="O72" s="13">
        <v>56313</v>
      </c>
      <c r="P72" s="13">
        <v>5512</v>
      </c>
      <c r="Q72" s="13">
        <v>-81.8</v>
      </c>
      <c r="R72" s="13">
        <v>-91.5</v>
      </c>
      <c r="S72" s="13">
        <v>4.0999999999999996</v>
      </c>
    </row>
    <row r="73" spans="1:19" s="10" customFormat="1" ht="13.2" x14ac:dyDescent="0.25">
      <c r="A73" s="11" t="s">
        <v>23</v>
      </c>
      <c r="B73" s="12" t="s">
        <v>24</v>
      </c>
      <c r="C73" s="13">
        <v>545</v>
      </c>
      <c r="D73" s="13">
        <v>401</v>
      </c>
      <c r="E73" s="13">
        <v>26712</v>
      </c>
      <c r="F73" s="13">
        <v>19140</v>
      </c>
      <c r="G73" s="13">
        <v>10465</v>
      </c>
      <c r="H73" s="13">
        <v>-92.4</v>
      </c>
      <c r="I73" s="13">
        <v>9638</v>
      </c>
      <c r="J73" s="13">
        <v>827</v>
      </c>
      <c r="K73" s="13">
        <v>-92</v>
      </c>
      <c r="L73" s="13">
        <v>-94.8</v>
      </c>
      <c r="M73" s="13">
        <v>45087</v>
      </c>
      <c r="N73" s="13">
        <v>-86.5</v>
      </c>
      <c r="O73" s="13">
        <v>39252</v>
      </c>
      <c r="P73" s="13">
        <v>5835</v>
      </c>
      <c r="Q73" s="13">
        <v>-86.9</v>
      </c>
      <c r="R73" s="13">
        <v>-82.8</v>
      </c>
      <c r="S73" s="13">
        <v>4.3</v>
      </c>
    </row>
    <row r="74" spans="1:19" s="10" customFormat="1" ht="13.2" x14ac:dyDescent="0.25">
      <c r="A74" s="11" t="s">
        <v>25</v>
      </c>
      <c r="B74" s="12" t="s">
        <v>26</v>
      </c>
      <c r="C74" s="13">
        <v>698</v>
      </c>
      <c r="D74" s="13">
        <v>526</v>
      </c>
      <c r="E74" s="13">
        <v>38298</v>
      </c>
      <c r="F74" s="13">
        <v>28548</v>
      </c>
      <c r="G74" s="13">
        <v>16742</v>
      </c>
      <c r="H74" s="13">
        <v>-90.2</v>
      </c>
      <c r="I74" s="13">
        <v>16072</v>
      </c>
      <c r="J74" s="13">
        <v>670</v>
      </c>
      <c r="K74" s="13">
        <v>-89.3</v>
      </c>
      <c r="L74" s="13">
        <v>-96.8</v>
      </c>
      <c r="M74" s="13">
        <v>143512</v>
      </c>
      <c r="N74" s="13">
        <v>-75.5</v>
      </c>
      <c r="O74" s="13">
        <v>139209</v>
      </c>
      <c r="P74" s="13">
        <v>4303</v>
      </c>
      <c r="Q74" s="13">
        <v>-74</v>
      </c>
      <c r="R74" s="13">
        <v>-91.3</v>
      </c>
      <c r="S74" s="13">
        <v>8.6</v>
      </c>
    </row>
    <row r="75" spans="1:19" s="10" customFormat="1" ht="13.2" x14ac:dyDescent="0.25">
      <c r="A75" s="11" t="s">
        <v>27</v>
      </c>
      <c r="B75" s="12" t="s">
        <v>28</v>
      </c>
      <c r="C75" s="13">
        <v>839</v>
      </c>
      <c r="D75" s="13">
        <v>540</v>
      </c>
      <c r="E75" s="13">
        <v>43661</v>
      </c>
      <c r="F75" s="13">
        <v>28419</v>
      </c>
      <c r="G75" s="13">
        <v>9466</v>
      </c>
      <c r="H75" s="13">
        <v>-94.4</v>
      </c>
      <c r="I75" s="13">
        <v>8737</v>
      </c>
      <c r="J75" s="13">
        <v>729</v>
      </c>
      <c r="K75" s="13">
        <v>-93.9</v>
      </c>
      <c r="L75" s="13">
        <v>-97.2</v>
      </c>
      <c r="M75" s="13">
        <v>63754</v>
      </c>
      <c r="N75" s="13">
        <v>-88.3</v>
      </c>
      <c r="O75" s="13">
        <v>60349</v>
      </c>
      <c r="P75" s="13">
        <v>3405</v>
      </c>
      <c r="Q75" s="13">
        <v>-87</v>
      </c>
      <c r="R75" s="13">
        <v>-95.9</v>
      </c>
      <c r="S75" s="13">
        <v>6.7</v>
      </c>
    </row>
    <row r="76" spans="1:19" s="10" customFormat="1" ht="13.2" x14ac:dyDescent="0.25">
      <c r="A76" s="11" t="s">
        <v>29</v>
      </c>
      <c r="B76" s="12" t="s">
        <v>108</v>
      </c>
      <c r="C76" s="13">
        <v>103</v>
      </c>
      <c r="D76" s="13">
        <v>64</v>
      </c>
      <c r="E76" s="13">
        <v>4693</v>
      </c>
      <c r="F76" s="13">
        <v>2976</v>
      </c>
      <c r="G76" s="13">
        <v>1994</v>
      </c>
      <c r="H76" s="13">
        <v>-90.5</v>
      </c>
      <c r="I76" s="13">
        <v>1896</v>
      </c>
      <c r="J76" s="13">
        <v>98</v>
      </c>
      <c r="K76" s="13">
        <v>-88.6</v>
      </c>
      <c r="L76" s="13">
        <v>-97.8</v>
      </c>
      <c r="M76" s="13">
        <v>19439</v>
      </c>
      <c r="N76" s="13">
        <v>-72</v>
      </c>
      <c r="O76" s="13">
        <v>19091</v>
      </c>
      <c r="P76" s="13">
        <v>348</v>
      </c>
      <c r="Q76" s="13">
        <v>-67.900000000000006</v>
      </c>
      <c r="R76" s="13">
        <v>-96.5</v>
      </c>
      <c r="S76" s="13">
        <v>9.6999999999999993</v>
      </c>
    </row>
    <row r="77" spans="1:19" s="10" customFormat="1" ht="13.2" x14ac:dyDescent="0.25">
      <c r="A77" s="11" t="s">
        <v>30</v>
      </c>
      <c r="B77" s="12" t="s">
        <v>31</v>
      </c>
      <c r="C77" s="13">
        <v>195</v>
      </c>
      <c r="D77" s="13">
        <v>135</v>
      </c>
      <c r="E77" s="13">
        <v>11602</v>
      </c>
      <c r="F77" s="13">
        <v>7364</v>
      </c>
      <c r="G77" s="13">
        <v>5031</v>
      </c>
      <c r="H77" s="13">
        <v>-90.7</v>
      </c>
      <c r="I77" s="13">
        <v>4490</v>
      </c>
      <c r="J77" s="13">
        <v>541</v>
      </c>
      <c r="K77" s="13">
        <v>-90.4</v>
      </c>
      <c r="L77" s="13">
        <v>-92.3</v>
      </c>
      <c r="M77" s="13">
        <v>33654</v>
      </c>
      <c r="N77" s="13">
        <v>-76.3</v>
      </c>
      <c r="O77" s="13">
        <v>31352</v>
      </c>
      <c r="P77" s="13">
        <v>2302</v>
      </c>
      <c r="Q77" s="13">
        <v>-75.3</v>
      </c>
      <c r="R77" s="13">
        <v>-84.9</v>
      </c>
      <c r="S77" s="13">
        <v>6.7</v>
      </c>
    </row>
    <row r="78" spans="1:19" s="10" customFormat="1" ht="13.2" x14ac:dyDescent="0.25">
      <c r="A78" s="11" t="s">
        <v>32</v>
      </c>
      <c r="B78" s="12" t="s">
        <v>33</v>
      </c>
      <c r="C78" s="13">
        <v>81</v>
      </c>
      <c r="D78" s="13">
        <v>59</v>
      </c>
      <c r="E78" s="13">
        <v>6162</v>
      </c>
      <c r="F78" s="13">
        <v>4267</v>
      </c>
      <c r="G78" s="13">
        <v>2307</v>
      </c>
      <c r="H78" s="13">
        <v>-92.4</v>
      </c>
      <c r="I78" s="13">
        <v>2117</v>
      </c>
      <c r="J78" s="13">
        <v>190</v>
      </c>
      <c r="K78" s="13">
        <v>-91.9</v>
      </c>
      <c r="L78" s="13">
        <v>-95.6</v>
      </c>
      <c r="M78" s="13">
        <v>8579</v>
      </c>
      <c r="N78" s="13">
        <v>-86.9</v>
      </c>
      <c r="O78" s="13">
        <v>8132</v>
      </c>
      <c r="P78" s="13">
        <v>447</v>
      </c>
      <c r="Q78" s="13">
        <v>-85.7</v>
      </c>
      <c r="R78" s="13">
        <v>-94.8</v>
      </c>
      <c r="S78" s="13">
        <v>3.7</v>
      </c>
    </row>
    <row r="79" spans="1:19" s="10" customFormat="1" ht="13.2" x14ac:dyDescent="0.25">
      <c r="A79" s="11" t="s">
        <v>34</v>
      </c>
      <c r="B79" s="12" t="s">
        <v>35</v>
      </c>
      <c r="C79" s="13">
        <v>241</v>
      </c>
      <c r="D79" s="13">
        <v>164</v>
      </c>
      <c r="E79" s="13">
        <v>19440</v>
      </c>
      <c r="F79" s="13">
        <v>11798</v>
      </c>
      <c r="G79" s="13">
        <v>6234</v>
      </c>
      <c r="H79" s="13">
        <v>-94.8</v>
      </c>
      <c r="I79" s="13">
        <v>5769</v>
      </c>
      <c r="J79" s="13">
        <v>465</v>
      </c>
      <c r="K79" s="13">
        <v>-94.2</v>
      </c>
      <c r="L79" s="13">
        <v>-97.7</v>
      </c>
      <c r="M79" s="13">
        <v>29118</v>
      </c>
      <c r="N79" s="13">
        <v>-87.9</v>
      </c>
      <c r="O79" s="13">
        <v>25737</v>
      </c>
      <c r="P79" s="13">
        <v>3381</v>
      </c>
      <c r="Q79" s="13">
        <v>-87</v>
      </c>
      <c r="R79" s="13">
        <v>-92.1</v>
      </c>
      <c r="S79" s="13">
        <v>4.7</v>
      </c>
    </row>
    <row r="80" spans="1:19" s="10" customFormat="1" ht="13.2" x14ac:dyDescent="0.25">
      <c r="A80" s="11" t="s">
        <v>36</v>
      </c>
      <c r="B80" s="12" t="s">
        <v>37</v>
      </c>
      <c r="C80" s="13">
        <v>399</v>
      </c>
      <c r="D80" s="13">
        <v>240</v>
      </c>
      <c r="E80" s="13">
        <v>42469</v>
      </c>
      <c r="F80" s="13">
        <v>25235</v>
      </c>
      <c r="G80" s="13">
        <v>15155</v>
      </c>
      <c r="H80" s="13">
        <v>-95.6</v>
      </c>
      <c r="I80" s="13">
        <v>11358</v>
      </c>
      <c r="J80" s="13">
        <v>3797</v>
      </c>
      <c r="K80" s="13">
        <v>-95.2</v>
      </c>
      <c r="L80" s="13">
        <v>-96.4</v>
      </c>
      <c r="M80" s="13">
        <v>62642</v>
      </c>
      <c r="N80" s="13">
        <v>-90.1</v>
      </c>
      <c r="O80" s="13">
        <v>50835</v>
      </c>
      <c r="P80" s="13">
        <v>11807</v>
      </c>
      <c r="Q80" s="13">
        <v>-88.4</v>
      </c>
      <c r="R80" s="13">
        <v>-93.9</v>
      </c>
      <c r="S80" s="13">
        <v>4.0999999999999996</v>
      </c>
    </row>
    <row r="81" spans="1:19" s="10" customFormat="1" ht="13.2" x14ac:dyDescent="0.25">
      <c r="A81" s="11" t="s">
        <v>38</v>
      </c>
      <c r="B81" s="12" t="s">
        <v>39</v>
      </c>
      <c r="C81" s="13">
        <v>320</v>
      </c>
      <c r="D81" s="13">
        <v>214</v>
      </c>
      <c r="E81" s="13">
        <v>36147</v>
      </c>
      <c r="F81" s="13">
        <v>22436</v>
      </c>
      <c r="G81" s="13">
        <v>11024</v>
      </c>
      <c r="H81" s="13">
        <v>-96</v>
      </c>
      <c r="I81" s="13">
        <v>9891</v>
      </c>
      <c r="J81" s="13">
        <v>1133</v>
      </c>
      <c r="K81" s="13">
        <v>-94.7</v>
      </c>
      <c r="L81" s="13">
        <v>-98.8</v>
      </c>
      <c r="M81" s="13">
        <v>28125</v>
      </c>
      <c r="N81" s="13">
        <v>-93.7</v>
      </c>
      <c r="O81" s="13">
        <v>23977</v>
      </c>
      <c r="P81" s="13">
        <v>4148</v>
      </c>
      <c r="Q81" s="13">
        <v>-91.7</v>
      </c>
      <c r="R81" s="13">
        <v>-97.3</v>
      </c>
      <c r="S81" s="13">
        <v>2.6</v>
      </c>
    </row>
    <row r="82" spans="1:19" s="10" customFormat="1" ht="13.2" x14ac:dyDescent="0.25">
      <c r="A82" s="11" t="s">
        <v>40</v>
      </c>
      <c r="B82" s="12" t="s">
        <v>41</v>
      </c>
      <c r="C82" s="13">
        <v>565</v>
      </c>
      <c r="D82" s="13">
        <v>419</v>
      </c>
      <c r="E82" s="13">
        <v>44942</v>
      </c>
      <c r="F82" s="13">
        <v>29136</v>
      </c>
      <c r="G82" s="13">
        <v>24289</v>
      </c>
      <c r="H82" s="13">
        <v>-91.6</v>
      </c>
      <c r="I82" s="13">
        <v>22688</v>
      </c>
      <c r="J82" s="13">
        <v>1601</v>
      </c>
      <c r="K82" s="13">
        <v>-90.4</v>
      </c>
      <c r="L82" s="13">
        <v>-96.9</v>
      </c>
      <c r="M82" s="13">
        <v>105728</v>
      </c>
      <c r="N82" s="13">
        <v>-81.2</v>
      </c>
      <c r="O82" s="13">
        <v>100326</v>
      </c>
      <c r="P82" s="13">
        <v>5402</v>
      </c>
      <c r="Q82" s="13">
        <v>-78.5</v>
      </c>
      <c r="R82" s="13">
        <v>-94.4</v>
      </c>
      <c r="S82" s="13">
        <v>4.4000000000000004</v>
      </c>
    </row>
    <row r="83" spans="1:19" s="10" customFormat="1" ht="33.75" customHeight="1" x14ac:dyDescent="0.3">
      <c r="A83" s="76" t="s">
        <v>45</v>
      </c>
      <c r="B83" s="82"/>
      <c r="C83" s="82"/>
      <c r="D83" s="82"/>
      <c r="E83" s="82"/>
      <c r="F83" s="82"/>
      <c r="G83" s="46"/>
      <c r="H83" s="82"/>
      <c r="I83" s="46"/>
      <c r="J83" s="82"/>
      <c r="K83" s="82"/>
      <c r="L83" s="82"/>
      <c r="M83" s="46"/>
      <c r="N83" s="82"/>
      <c r="O83" s="46"/>
      <c r="P83" s="82"/>
      <c r="Q83" s="82"/>
      <c r="R83" s="82"/>
      <c r="S83" s="82"/>
    </row>
    <row r="84" spans="1:19" s="10" customFormat="1" ht="13.2" x14ac:dyDescent="0.25">
      <c r="A84" s="11" t="s">
        <v>17</v>
      </c>
      <c r="B84" s="12" t="s">
        <v>18</v>
      </c>
      <c r="C84" s="13">
        <v>4970</v>
      </c>
      <c r="D84" s="13">
        <v>4357</v>
      </c>
      <c r="E84" s="13">
        <v>323939</v>
      </c>
      <c r="F84" s="13">
        <v>261806</v>
      </c>
      <c r="G84" s="13">
        <v>387720</v>
      </c>
      <c r="H84" s="13">
        <v>-82.6</v>
      </c>
      <c r="I84" s="13">
        <v>359893</v>
      </c>
      <c r="J84" s="13">
        <v>27827</v>
      </c>
      <c r="K84" s="13">
        <v>-79.7</v>
      </c>
      <c r="L84" s="13">
        <v>-93.9</v>
      </c>
      <c r="M84" s="13">
        <v>1245344</v>
      </c>
      <c r="N84" s="13">
        <v>-73.400000000000006</v>
      </c>
      <c r="O84" s="13">
        <v>1158352</v>
      </c>
      <c r="P84" s="13">
        <v>86992</v>
      </c>
      <c r="Q84" s="13">
        <v>-69.5</v>
      </c>
      <c r="R84" s="13">
        <v>-90.2</v>
      </c>
      <c r="S84" s="13">
        <v>3.2</v>
      </c>
    </row>
    <row r="85" spans="1:19" s="10" customFormat="1" ht="13.2" x14ac:dyDescent="0.25">
      <c r="A85" s="11"/>
      <c r="B85" s="12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11" t="s">
        <v>19</v>
      </c>
      <c r="B86" s="12" t="s">
        <v>20</v>
      </c>
      <c r="C86" s="13">
        <v>444</v>
      </c>
      <c r="D86" s="13">
        <v>376</v>
      </c>
      <c r="E86" s="13">
        <v>21177</v>
      </c>
      <c r="F86" s="13">
        <v>17050</v>
      </c>
      <c r="G86" s="13">
        <v>30675</v>
      </c>
      <c r="H86" s="13">
        <v>-76.2</v>
      </c>
      <c r="I86" s="13">
        <v>28289</v>
      </c>
      <c r="J86" s="13">
        <v>2386</v>
      </c>
      <c r="K86" s="13">
        <v>-71.7</v>
      </c>
      <c r="L86" s="13">
        <v>-91.8</v>
      </c>
      <c r="M86" s="13">
        <v>82866</v>
      </c>
      <c r="N86" s="13">
        <v>-69.900000000000006</v>
      </c>
      <c r="O86" s="13">
        <v>76819</v>
      </c>
      <c r="P86" s="13">
        <v>6047</v>
      </c>
      <c r="Q86" s="13">
        <v>-63.6</v>
      </c>
      <c r="R86" s="13">
        <v>-90.5</v>
      </c>
      <c r="S86" s="13">
        <v>2.7</v>
      </c>
    </row>
    <row r="87" spans="1:19" s="10" customFormat="1" ht="13.2" x14ac:dyDescent="0.25">
      <c r="A87" s="11" t="s">
        <v>21</v>
      </c>
      <c r="B87" s="12" t="s">
        <v>22</v>
      </c>
      <c r="C87" s="13">
        <v>551</v>
      </c>
      <c r="D87" s="13">
        <v>493</v>
      </c>
      <c r="E87" s="13">
        <v>29606</v>
      </c>
      <c r="F87" s="13">
        <v>24132</v>
      </c>
      <c r="G87" s="13">
        <v>44787</v>
      </c>
      <c r="H87" s="13">
        <v>-79.400000000000006</v>
      </c>
      <c r="I87" s="13">
        <v>41832</v>
      </c>
      <c r="J87" s="13">
        <v>2955</v>
      </c>
      <c r="K87" s="13">
        <v>-76.5</v>
      </c>
      <c r="L87" s="13">
        <v>-92.4</v>
      </c>
      <c r="M87" s="13">
        <v>129344</v>
      </c>
      <c r="N87" s="13">
        <v>-69.400000000000006</v>
      </c>
      <c r="O87" s="13">
        <v>119749</v>
      </c>
      <c r="P87" s="13">
        <v>9595</v>
      </c>
      <c r="Q87" s="13">
        <v>-66</v>
      </c>
      <c r="R87" s="13">
        <v>-86.5</v>
      </c>
      <c r="S87" s="13">
        <v>2.9</v>
      </c>
    </row>
    <row r="88" spans="1:19" s="10" customFormat="1" ht="13.2" x14ac:dyDescent="0.25">
      <c r="A88" s="11" t="s">
        <v>23</v>
      </c>
      <c r="B88" s="12" t="s">
        <v>24</v>
      </c>
      <c r="C88" s="13">
        <v>543</v>
      </c>
      <c r="D88" s="13">
        <v>498</v>
      </c>
      <c r="E88" s="13">
        <v>26629</v>
      </c>
      <c r="F88" s="13">
        <v>24346</v>
      </c>
      <c r="G88" s="13">
        <v>43564</v>
      </c>
      <c r="H88" s="13">
        <v>-74.7</v>
      </c>
      <c r="I88" s="13">
        <v>41120</v>
      </c>
      <c r="J88" s="13">
        <v>2444</v>
      </c>
      <c r="K88" s="13">
        <v>-73.2</v>
      </c>
      <c r="L88" s="13">
        <v>-86.9</v>
      </c>
      <c r="M88" s="13">
        <v>125511</v>
      </c>
      <c r="N88" s="13">
        <v>-67.400000000000006</v>
      </c>
      <c r="O88" s="13">
        <v>116623</v>
      </c>
      <c r="P88" s="13">
        <v>8888</v>
      </c>
      <c r="Q88" s="13">
        <v>-66.3</v>
      </c>
      <c r="R88" s="13">
        <v>-77.5</v>
      </c>
      <c r="S88" s="13">
        <v>2.9</v>
      </c>
    </row>
    <row r="89" spans="1:19" s="10" customFormat="1" ht="13.2" x14ac:dyDescent="0.25">
      <c r="A89" s="11" t="s">
        <v>25</v>
      </c>
      <c r="B89" s="12" t="s">
        <v>26</v>
      </c>
      <c r="C89" s="13">
        <v>696</v>
      </c>
      <c r="D89" s="13">
        <v>628</v>
      </c>
      <c r="E89" s="13">
        <v>38234</v>
      </c>
      <c r="F89" s="13">
        <v>33644</v>
      </c>
      <c r="G89" s="13">
        <v>51663</v>
      </c>
      <c r="H89" s="13">
        <v>-74.599999999999994</v>
      </c>
      <c r="I89" s="13">
        <v>49414</v>
      </c>
      <c r="J89" s="13">
        <v>2249</v>
      </c>
      <c r="K89" s="13">
        <v>-72.5</v>
      </c>
      <c r="L89" s="13">
        <v>-90.5</v>
      </c>
      <c r="M89" s="13">
        <v>236172</v>
      </c>
      <c r="N89" s="13">
        <v>-62.9</v>
      </c>
      <c r="O89" s="13">
        <v>226930</v>
      </c>
      <c r="P89" s="13">
        <v>9242</v>
      </c>
      <c r="Q89" s="13">
        <v>-61</v>
      </c>
      <c r="R89" s="13">
        <v>-83</v>
      </c>
      <c r="S89" s="13">
        <v>4.5999999999999996</v>
      </c>
    </row>
    <row r="90" spans="1:19" s="10" customFormat="1" ht="13.2" x14ac:dyDescent="0.25">
      <c r="A90" s="11" t="s">
        <v>27</v>
      </c>
      <c r="B90" s="12" t="s">
        <v>28</v>
      </c>
      <c r="C90" s="13">
        <v>838</v>
      </c>
      <c r="D90" s="13">
        <v>741</v>
      </c>
      <c r="E90" s="13">
        <v>43631</v>
      </c>
      <c r="F90" s="13">
        <v>37795</v>
      </c>
      <c r="G90" s="13">
        <v>53008</v>
      </c>
      <c r="H90" s="13">
        <v>-73.2</v>
      </c>
      <c r="I90" s="13">
        <v>50345</v>
      </c>
      <c r="J90" s="13">
        <v>2663</v>
      </c>
      <c r="K90" s="13">
        <v>-69.900000000000006</v>
      </c>
      <c r="L90" s="13">
        <v>-91.4</v>
      </c>
      <c r="M90" s="13">
        <v>193120</v>
      </c>
      <c r="N90" s="13">
        <v>-65.099999999999994</v>
      </c>
      <c r="O90" s="13">
        <v>184252</v>
      </c>
      <c r="P90" s="13">
        <v>8868</v>
      </c>
      <c r="Q90" s="13">
        <v>-60.4</v>
      </c>
      <c r="R90" s="13">
        <v>-90</v>
      </c>
      <c r="S90" s="13">
        <v>3.6</v>
      </c>
    </row>
    <row r="91" spans="1:19" s="10" customFormat="1" ht="13.2" x14ac:dyDescent="0.25">
      <c r="A91" s="11" t="s">
        <v>29</v>
      </c>
      <c r="B91" s="12" t="s">
        <v>108</v>
      </c>
      <c r="C91" s="13">
        <v>103</v>
      </c>
      <c r="D91" s="13">
        <v>88</v>
      </c>
      <c r="E91" s="13">
        <v>4682</v>
      </c>
      <c r="F91" s="13">
        <v>4032</v>
      </c>
      <c r="G91" s="13">
        <v>4878</v>
      </c>
      <c r="H91" s="13">
        <v>-80.900000000000006</v>
      </c>
      <c r="I91" s="13">
        <v>4498</v>
      </c>
      <c r="J91" s="13">
        <v>380</v>
      </c>
      <c r="K91" s="13">
        <v>-78.3</v>
      </c>
      <c r="L91" s="13">
        <v>-92.2</v>
      </c>
      <c r="M91" s="13">
        <v>26083</v>
      </c>
      <c r="N91" s="13">
        <v>-65.900000000000006</v>
      </c>
      <c r="O91" s="13">
        <v>25234</v>
      </c>
      <c r="P91" s="13">
        <v>849</v>
      </c>
      <c r="Q91" s="13">
        <v>-61.6</v>
      </c>
      <c r="R91" s="13">
        <v>-92.1</v>
      </c>
      <c r="S91" s="13">
        <v>5.3</v>
      </c>
    </row>
    <row r="92" spans="1:19" s="10" customFormat="1" ht="13.2" x14ac:dyDescent="0.25">
      <c r="A92" s="11" t="s">
        <v>30</v>
      </c>
      <c r="B92" s="12" t="s">
        <v>31</v>
      </c>
      <c r="C92" s="13">
        <v>194</v>
      </c>
      <c r="D92" s="13">
        <v>169</v>
      </c>
      <c r="E92" s="13">
        <v>11016</v>
      </c>
      <c r="F92" s="13">
        <v>8766</v>
      </c>
      <c r="G92" s="13">
        <v>10646</v>
      </c>
      <c r="H92" s="13">
        <v>-84</v>
      </c>
      <c r="I92" s="13">
        <v>9882</v>
      </c>
      <c r="J92" s="13">
        <v>764</v>
      </c>
      <c r="K92" s="13">
        <v>-82.8</v>
      </c>
      <c r="L92" s="13">
        <v>-91.5</v>
      </c>
      <c r="M92" s="13">
        <v>46939</v>
      </c>
      <c r="N92" s="13">
        <v>-70.099999999999994</v>
      </c>
      <c r="O92" s="13">
        <v>44588</v>
      </c>
      <c r="P92" s="13">
        <v>2351</v>
      </c>
      <c r="Q92" s="13">
        <v>-67.599999999999994</v>
      </c>
      <c r="R92" s="13">
        <v>-87.8</v>
      </c>
      <c r="S92" s="13">
        <v>4.4000000000000004</v>
      </c>
    </row>
    <row r="93" spans="1:19" s="10" customFormat="1" ht="13.2" x14ac:dyDescent="0.25">
      <c r="A93" s="11" t="s">
        <v>32</v>
      </c>
      <c r="B93" s="12" t="s">
        <v>33</v>
      </c>
      <c r="C93" s="13">
        <v>81</v>
      </c>
      <c r="D93" s="13">
        <v>71</v>
      </c>
      <c r="E93" s="13">
        <v>6163</v>
      </c>
      <c r="F93" s="13">
        <v>4784</v>
      </c>
      <c r="G93" s="13">
        <v>5828</v>
      </c>
      <c r="H93" s="13">
        <v>-83.7</v>
      </c>
      <c r="I93" s="13">
        <v>5464</v>
      </c>
      <c r="J93" s="13">
        <v>364</v>
      </c>
      <c r="K93" s="13">
        <v>-81.7</v>
      </c>
      <c r="L93" s="13">
        <v>-93.9</v>
      </c>
      <c r="M93" s="13">
        <v>17018</v>
      </c>
      <c r="N93" s="13">
        <v>-78.099999999999994</v>
      </c>
      <c r="O93" s="13">
        <v>16359</v>
      </c>
      <c r="P93" s="13">
        <v>659</v>
      </c>
      <c r="Q93" s="13">
        <v>-75.5</v>
      </c>
      <c r="R93" s="13">
        <v>-94</v>
      </c>
      <c r="S93" s="13">
        <v>2.9</v>
      </c>
    </row>
    <row r="94" spans="1:19" s="10" customFormat="1" ht="13.2" x14ac:dyDescent="0.25">
      <c r="A94" s="11" t="s">
        <v>34</v>
      </c>
      <c r="B94" s="12" t="s">
        <v>35</v>
      </c>
      <c r="C94" s="13">
        <v>241</v>
      </c>
      <c r="D94" s="13">
        <v>212</v>
      </c>
      <c r="E94" s="13">
        <v>19492</v>
      </c>
      <c r="F94" s="13">
        <v>15686</v>
      </c>
      <c r="G94" s="13">
        <v>17861</v>
      </c>
      <c r="H94" s="13">
        <v>-88.2</v>
      </c>
      <c r="I94" s="13">
        <v>16656</v>
      </c>
      <c r="J94" s="13">
        <v>1205</v>
      </c>
      <c r="K94" s="13">
        <v>-86.8</v>
      </c>
      <c r="L94" s="13">
        <v>-95.2</v>
      </c>
      <c r="M94" s="13">
        <v>50465</v>
      </c>
      <c r="N94" s="13">
        <v>-82.3</v>
      </c>
      <c r="O94" s="13">
        <v>45720</v>
      </c>
      <c r="P94" s="13">
        <v>4745</v>
      </c>
      <c r="Q94" s="13">
        <v>-80.400000000000006</v>
      </c>
      <c r="R94" s="13">
        <v>-90.8</v>
      </c>
      <c r="S94" s="13">
        <v>2.8</v>
      </c>
    </row>
    <row r="95" spans="1:19" s="10" customFormat="1" ht="13.2" x14ac:dyDescent="0.25">
      <c r="A95" s="11" t="s">
        <v>36</v>
      </c>
      <c r="B95" s="12" t="s">
        <v>37</v>
      </c>
      <c r="C95" s="13">
        <v>398</v>
      </c>
      <c r="D95" s="13">
        <v>325</v>
      </c>
      <c r="E95" s="13">
        <v>42374</v>
      </c>
      <c r="F95" s="13">
        <v>30900</v>
      </c>
      <c r="G95" s="13">
        <v>40661</v>
      </c>
      <c r="H95" s="13">
        <v>-89.2</v>
      </c>
      <c r="I95" s="13">
        <v>35461</v>
      </c>
      <c r="J95" s="13">
        <v>5200</v>
      </c>
      <c r="K95" s="13">
        <v>-86.1</v>
      </c>
      <c r="L95" s="13">
        <v>-95.7</v>
      </c>
      <c r="M95" s="13">
        <v>119500</v>
      </c>
      <c r="N95" s="13">
        <v>-82.2</v>
      </c>
      <c r="O95" s="13">
        <v>102347</v>
      </c>
      <c r="P95" s="13">
        <v>17153</v>
      </c>
      <c r="Q95" s="13">
        <v>-77.5</v>
      </c>
      <c r="R95" s="13">
        <v>-92.1</v>
      </c>
      <c r="S95" s="13">
        <v>2.9</v>
      </c>
    </row>
    <row r="96" spans="1:19" s="10" customFormat="1" ht="13.2" x14ac:dyDescent="0.25">
      <c r="A96" s="11" t="s">
        <v>38</v>
      </c>
      <c r="B96" s="12" t="s">
        <v>39</v>
      </c>
      <c r="C96" s="13">
        <v>320</v>
      </c>
      <c r="D96" s="13">
        <v>261</v>
      </c>
      <c r="E96" s="13">
        <v>36134</v>
      </c>
      <c r="F96" s="13">
        <v>24968</v>
      </c>
      <c r="G96" s="13">
        <v>29038</v>
      </c>
      <c r="H96" s="13">
        <v>-90.8</v>
      </c>
      <c r="I96" s="13">
        <v>25615</v>
      </c>
      <c r="J96" s="13">
        <v>3423</v>
      </c>
      <c r="K96" s="13">
        <v>-88.4</v>
      </c>
      <c r="L96" s="13">
        <v>-96.4</v>
      </c>
      <c r="M96" s="13">
        <v>56227</v>
      </c>
      <c r="N96" s="13">
        <v>-88.9</v>
      </c>
      <c r="O96" s="13">
        <v>48935</v>
      </c>
      <c r="P96" s="13">
        <v>7292</v>
      </c>
      <c r="Q96" s="13">
        <v>-85.8</v>
      </c>
      <c r="R96" s="13">
        <v>-95.5</v>
      </c>
      <c r="S96" s="13">
        <v>1.9</v>
      </c>
    </row>
    <row r="97" spans="1:19" s="10" customFormat="1" ht="13.2" x14ac:dyDescent="0.25">
      <c r="A97" s="11" t="s">
        <v>40</v>
      </c>
      <c r="B97" s="12" t="s">
        <v>41</v>
      </c>
      <c r="C97" s="13">
        <v>561</v>
      </c>
      <c r="D97" s="13">
        <v>495</v>
      </c>
      <c r="E97" s="13">
        <v>44801</v>
      </c>
      <c r="F97" s="13">
        <v>35703</v>
      </c>
      <c r="G97" s="13">
        <v>55111</v>
      </c>
      <c r="H97" s="13">
        <v>-83.6</v>
      </c>
      <c r="I97" s="13">
        <v>51317</v>
      </c>
      <c r="J97" s="13">
        <v>3794</v>
      </c>
      <c r="K97" s="13">
        <v>-82</v>
      </c>
      <c r="L97" s="13">
        <v>-92.6</v>
      </c>
      <c r="M97" s="13">
        <v>162099</v>
      </c>
      <c r="N97" s="13">
        <v>-74.400000000000006</v>
      </c>
      <c r="O97" s="13">
        <v>150796</v>
      </c>
      <c r="P97" s="13">
        <v>11303</v>
      </c>
      <c r="Q97" s="13">
        <v>-71.900000000000006</v>
      </c>
      <c r="R97" s="13">
        <v>-88.2</v>
      </c>
      <c r="S97" s="13">
        <v>2.9</v>
      </c>
    </row>
    <row r="98" spans="1:19" s="10" customFormat="1" ht="33.75" customHeight="1" x14ac:dyDescent="0.3">
      <c r="A98" s="76" t="s">
        <v>46</v>
      </c>
      <c r="B98" s="82"/>
      <c r="C98" s="82"/>
      <c r="D98" s="82"/>
      <c r="E98" s="82"/>
      <c r="F98" s="82"/>
      <c r="G98" s="46"/>
      <c r="H98" s="82"/>
      <c r="I98" s="46"/>
      <c r="J98" s="82"/>
      <c r="K98" s="82"/>
      <c r="L98" s="82"/>
      <c r="M98" s="46"/>
      <c r="N98" s="82"/>
      <c r="O98" s="46"/>
      <c r="P98" s="82"/>
      <c r="Q98" s="82"/>
      <c r="R98" s="82"/>
      <c r="S98" s="82"/>
    </row>
    <row r="99" spans="1:19" s="10" customFormat="1" ht="13.2" x14ac:dyDescent="0.25">
      <c r="A99" s="11" t="s">
        <v>17</v>
      </c>
      <c r="B99" s="12" t="s">
        <v>18</v>
      </c>
      <c r="C99" s="13">
        <v>4950</v>
      </c>
      <c r="D99" s="13">
        <v>4608</v>
      </c>
      <c r="E99" s="13">
        <v>323922</v>
      </c>
      <c r="F99" s="13">
        <v>285728</v>
      </c>
      <c r="G99" s="13">
        <v>814042</v>
      </c>
      <c r="H99" s="13">
        <v>-63.5</v>
      </c>
      <c r="I99" s="13">
        <v>728734</v>
      </c>
      <c r="J99" s="13">
        <v>85308</v>
      </c>
      <c r="K99" s="13">
        <v>-58.7</v>
      </c>
      <c r="L99" s="13">
        <v>-81.599999999999994</v>
      </c>
      <c r="M99" s="13">
        <v>2162091</v>
      </c>
      <c r="N99" s="13">
        <v>-55.7</v>
      </c>
      <c r="O99" s="13">
        <v>1958153</v>
      </c>
      <c r="P99" s="13">
        <v>203938</v>
      </c>
      <c r="Q99" s="13">
        <v>-50</v>
      </c>
      <c r="R99" s="13">
        <v>-78.8</v>
      </c>
      <c r="S99" s="13">
        <v>2.7</v>
      </c>
    </row>
    <row r="100" spans="1:19" s="10" customFormat="1" ht="13.2" x14ac:dyDescent="0.25">
      <c r="A100" s="11"/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11" t="s">
        <v>19</v>
      </c>
      <c r="B101" s="12" t="s">
        <v>20</v>
      </c>
      <c r="C101" s="13">
        <v>440</v>
      </c>
      <c r="D101" s="13">
        <v>412</v>
      </c>
      <c r="E101" s="13">
        <v>21027</v>
      </c>
      <c r="F101" s="13">
        <v>18419</v>
      </c>
      <c r="G101" s="13">
        <v>64199</v>
      </c>
      <c r="H101" s="13">
        <v>-53.5</v>
      </c>
      <c r="I101" s="13">
        <v>55027</v>
      </c>
      <c r="J101" s="13">
        <v>9172</v>
      </c>
      <c r="K101" s="13">
        <v>-47.5</v>
      </c>
      <c r="L101" s="13">
        <v>-72.3</v>
      </c>
      <c r="M101" s="13">
        <v>160504</v>
      </c>
      <c r="N101" s="13">
        <v>-47.6</v>
      </c>
      <c r="O101" s="13">
        <v>139526</v>
      </c>
      <c r="P101" s="13">
        <v>20978</v>
      </c>
      <c r="Q101" s="13">
        <v>-39.6</v>
      </c>
      <c r="R101" s="13">
        <v>-72.2</v>
      </c>
      <c r="S101" s="13">
        <v>2.5</v>
      </c>
    </row>
    <row r="102" spans="1:19" s="10" customFormat="1" ht="13.2" x14ac:dyDescent="0.25">
      <c r="A102" s="11" t="s">
        <v>21</v>
      </c>
      <c r="B102" s="12" t="s">
        <v>22</v>
      </c>
      <c r="C102" s="13">
        <v>548</v>
      </c>
      <c r="D102" s="13">
        <v>518</v>
      </c>
      <c r="E102" s="13">
        <v>29570</v>
      </c>
      <c r="F102" s="13">
        <v>26020</v>
      </c>
      <c r="G102" s="13">
        <v>89211</v>
      </c>
      <c r="H102" s="13">
        <v>-61.1</v>
      </c>
      <c r="I102" s="13">
        <v>78774</v>
      </c>
      <c r="J102" s="13">
        <v>10437</v>
      </c>
      <c r="K102" s="13">
        <v>-57.4</v>
      </c>
      <c r="L102" s="13">
        <v>-76.5</v>
      </c>
      <c r="M102" s="13">
        <v>218388</v>
      </c>
      <c r="N102" s="13">
        <v>-52.2</v>
      </c>
      <c r="O102" s="13">
        <v>192825</v>
      </c>
      <c r="P102" s="13">
        <v>25563</v>
      </c>
      <c r="Q102" s="13">
        <v>-48.1</v>
      </c>
      <c r="R102" s="13">
        <v>-70</v>
      </c>
      <c r="S102" s="13">
        <v>2.4</v>
      </c>
    </row>
    <row r="103" spans="1:19" s="10" customFormat="1" ht="13.2" x14ac:dyDescent="0.25">
      <c r="A103" s="11" t="s">
        <v>23</v>
      </c>
      <c r="B103" s="12" t="s">
        <v>24</v>
      </c>
      <c r="C103" s="13">
        <v>542</v>
      </c>
      <c r="D103" s="13">
        <v>518</v>
      </c>
      <c r="E103" s="13">
        <v>26668</v>
      </c>
      <c r="F103" s="13">
        <v>25055</v>
      </c>
      <c r="G103" s="13">
        <v>84440</v>
      </c>
      <c r="H103" s="13">
        <v>-52.2</v>
      </c>
      <c r="I103" s="13">
        <v>79036</v>
      </c>
      <c r="J103" s="13">
        <v>5404</v>
      </c>
      <c r="K103" s="13">
        <v>-50.2</v>
      </c>
      <c r="L103" s="13">
        <v>-69.5</v>
      </c>
      <c r="M103" s="13">
        <v>210235</v>
      </c>
      <c r="N103" s="13">
        <v>-46.8</v>
      </c>
      <c r="O103" s="13">
        <v>194504</v>
      </c>
      <c r="P103" s="13">
        <v>15731</v>
      </c>
      <c r="Q103" s="13">
        <v>-45.2</v>
      </c>
      <c r="R103" s="13">
        <v>-60.4</v>
      </c>
      <c r="S103" s="13">
        <v>2.5</v>
      </c>
    </row>
    <row r="104" spans="1:19" s="10" customFormat="1" ht="13.2" x14ac:dyDescent="0.25">
      <c r="A104" s="11" t="s">
        <v>25</v>
      </c>
      <c r="B104" s="12" t="s">
        <v>26</v>
      </c>
      <c r="C104" s="13">
        <v>693</v>
      </c>
      <c r="D104" s="13">
        <v>661</v>
      </c>
      <c r="E104" s="13">
        <v>38183</v>
      </c>
      <c r="F104" s="13">
        <v>35760</v>
      </c>
      <c r="G104" s="13">
        <v>97461</v>
      </c>
      <c r="H104" s="13">
        <v>-54.1</v>
      </c>
      <c r="I104" s="13">
        <v>90983</v>
      </c>
      <c r="J104" s="13">
        <v>6478</v>
      </c>
      <c r="K104" s="13">
        <v>-51.4</v>
      </c>
      <c r="L104" s="13">
        <v>-74.3</v>
      </c>
      <c r="M104" s="13">
        <v>381094</v>
      </c>
      <c r="N104" s="13">
        <v>-42.6</v>
      </c>
      <c r="O104" s="13">
        <v>362522</v>
      </c>
      <c r="P104" s="13">
        <v>18572</v>
      </c>
      <c r="Q104" s="13">
        <v>-39.9</v>
      </c>
      <c r="R104" s="13">
        <v>-69.7</v>
      </c>
      <c r="S104" s="13">
        <v>3.9</v>
      </c>
    </row>
    <row r="105" spans="1:19" s="10" customFormat="1" ht="13.2" x14ac:dyDescent="0.25">
      <c r="A105" s="11" t="s">
        <v>27</v>
      </c>
      <c r="B105" s="12" t="s">
        <v>28</v>
      </c>
      <c r="C105" s="13">
        <v>837</v>
      </c>
      <c r="D105" s="13">
        <v>791</v>
      </c>
      <c r="E105" s="13">
        <v>43670</v>
      </c>
      <c r="F105" s="13">
        <v>39773</v>
      </c>
      <c r="G105" s="13">
        <v>114393</v>
      </c>
      <c r="H105" s="13">
        <v>-44.6</v>
      </c>
      <c r="I105" s="13">
        <v>104374</v>
      </c>
      <c r="J105" s="13">
        <v>10019</v>
      </c>
      <c r="K105" s="13">
        <v>-41.3</v>
      </c>
      <c r="L105" s="13">
        <v>-65.2</v>
      </c>
      <c r="M105" s="13">
        <v>381595</v>
      </c>
      <c r="N105" s="13">
        <v>-38.299999999999997</v>
      </c>
      <c r="O105" s="13">
        <v>349624</v>
      </c>
      <c r="P105" s="13">
        <v>31971</v>
      </c>
      <c r="Q105" s="13">
        <v>-34</v>
      </c>
      <c r="R105" s="13">
        <v>-64.3</v>
      </c>
      <c r="S105" s="13">
        <v>3.3</v>
      </c>
    </row>
    <row r="106" spans="1:19" s="10" customFormat="1" ht="13.2" x14ac:dyDescent="0.25">
      <c r="A106" s="11" t="s">
        <v>29</v>
      </c>
      <c r="B106" s="12" t="s">
        <v>108</v>
      </c>
      <c r="C106" s="13">
        <v>102</v>
      </c>
      <c r="D106" s="13">
        <v>91</v>
      </c>
      <c r="E106" s="13">
        <v>4814</v>
      </c>
      <c r="F106" s="13">
        <v>4242</v>
      </c>
      <c r="G106" s="13">
        <v>9987</v>
      </c>
      <c r="H106" s="13">
        <v>-58.4</v>
      </c>
      <c r="I106" s="13">
        <v>8453</v>
      </c>
      <c r="J106" s="13">
        <v>1534</v>
      </c>
      <c r="K106" s="13">
        <v>-55.4</v>
      </c>
      <c r="L106" s="13">
        <v>-69.900000000000006</v>
      </c>
      <c r="M106" s="13">
        <v>38899</v>
      </c>
      <c r="N106" s="13">
        <v>-48.2</v>
      </c>
      <c r="O106" s="13">
        <v>34985</v>
      </c>
      <c r="P106" s="13">
        <v>3914</v>
      </c>
      <c r="Q106" s="13">
        <v>-45</v>
      </c>
      <c r="R106" s="13">
        <v>-65.900000000000006</v>
      </c>
      <c r="S106" s="13">
        <v>3.9</v>
      </c>
    </row>
    <row r="107" spans="1:19" s="10" customFormat="1" ht="13.2" x14ac:dyDescent="0.25">
      <c r="A107" s="11" t="s">
        <v>30</v>
      </c>
      <c r="B107" s="12" t="s">
        <v>31</v>
      </c>
      <c r="C107" s="13">
        <v>194</v>
      </c>
      <c r="D107" s="13">
        <v>178</v>
      </c>
      <c r="E107" s="13">
        <v>11045</v>
      </c>
      <c r="F107" s="13">
        <v>9866</v>
      </c>
      <c r="G107" s="13">
        <v>21307</v>
      </c>
      <c r="H107" s="13">
        <v>-66</v>
      </c>
      <c r="I107" s="13">
        <v>19556</v>
      </c>
      <c r="J107" s="13">
        <v>1751</v>
      </c>
      <c r="K107" s="13">
        <v>-64.099999999999994</v>
      </c>
      <c r="L107" s="13">
        <v>-78.5</v>
      </c>
      <c r="M107" s="13">
        <v>68573</v>
      </c>
      <c r="N107" s="13">
        <v>-54.7</v>
      </c>
      <c r="O107" s="13">
        <v>64068</v>
      </c>
      <c r="P107" s="13">
        <v>4505</v>
      </c>
      <c r="Q107" s="13">
        <v>-52.3</v>
      </c>
      <c r="R107" s="13">
        <v>-73.7</v>
      </c>
      <c r="S107" s="13">
        <v>3.2</v>
      </c>
    </row>
    <row r="108" spans="1:19" s="10" customFormat="1" ht="13.2" x14ac:dyDescent="0.25">
      <c r="A108" s="11" t="s">
        <v>32</v>
      </c>
      <c r="B108" s="12" t="s">
        <v>33</v>
      </c>
      <c r="C108" s="13">
        <v>80</v>
      </c>
      <c r="D108" s="13">
        <v>74</v>
      </c>
      <c r="E108" s="13">
        <v>6152</v>
      </c>
      <c r="F108" s="13">
        <v>5533</v>
      </c>
      <c r="G108" s="13">
        <v>11389</v>
      </c>
      <c r="H108" s="13">
        <v>-66.3</v>
      </c>
      <c r="I108" s="13">
        <v>10400</v>
      </c>
      <c r="J108" s="13">
        <v>989</v>
      </c>
      <c r="K108" s="13">
        <v>-62.9</v>
      </c>
      <c r="L108" s="13">
        <v>-82.8</v>
      </c>
      <c r="M108" s="13">
        <v>28310</v>
      </c>
      <c r="N108" s="13">
        <v>-64.099999999999994</v>
      </c>
      <c r="O108" s="13">
        <v>26590</v>
      </c>
      <c r="P108" s="13">
        <v>1720</v>
      </c>
      <c r="Q108" s="13">
        <v>-60.7</v>
      </c>
      <c r="R108" s="13">
        <v>-84.7</v>
      </c>
      <c r="S108" s="13">
        <v>2.5</v>
      </c>
    </row>
    <row r="109" spans="1:19" s="10" customFormat="1" ht="13.2" x14ac:dyDescent="0.25">
      <c r="A109" s="11" t="s">
        <v>34</v>
      </c>
      <c r="B109" s="12" t="s">
        <v>35</v>
      </c>
      <c r="C109" s="13">
        <v>240</v>
      </c>
      <c r="D109" s="13">
        <v>223</v>
      </c>
      <c r="E109" s="13">
        <v>19411</v>
      </c>
      <c r="F109" s="13">
        <v>16594</v>
      </c>
      <c r="G109" s="13">
        <v>45964</v>
      </c>
      <c r="H109" s="13">
        <v>-66.8</v>
      </c>
      <c r="I109" s="13">
        <v>41850</v>
      </c>
      <c r="J109" s="13">
        <v>4114</v>
      </c>
      <c r="K109" s="13">
        <v>-62.9</v>
      </c>
      <c r="L109" s="13">
        <v>-84.1</v>
      </c>
      <c r="M109" s="13">
        <v>99244</v>
      </c>
      <c r="N109" s="13">
        <v>-64.599999999999994</v>
      </c>
      <c r="O109" s="13">
        <v>89414</v>
      </c>
      <c r="P109" s="13">
        <v>9830</v>
      </c>
      <c r="Q109" s="13">
        <v>-59.5</v>
      </c>
      <c r="R109" s="13">
        <v>-83.5</v>
      </c>
      <c r="S109" s="13">
        <v>2.2000000000000002</v>
      </c>
    </row>
    <row r="110" spans="1:19" s="10" customFormat="1" ht="13.2" x14ac:dyDescent="0.25">
      <c r="A110" s="11" t="s">
        <v>36</v>
      </c>
      <c r="B110" s="12" t="s">
        <v>37</v>
      </c>
      <c r="C110" s="13">
        <v>397</v>
      </c>
      <c r="D110" s="13">
        <v>348</v>
      </c>
      <c r="E110" s="13">
        <v>42345</v>
      </c>
      <c r="F110" s="13">
        <v>36170</v>
      </c>
      <c r="G110" s="13">
        <v>98324</v>
      </c>
      <c r="H110" s="13">
        <v>-74.5</v>
      </c>
      <c r="I110" s="13">
        <v>84466</v>
      </c>
      <c r="J110" s="13">
        <v>13858</v>
      </c>
      <c r="K110" s="13">
        <v>-68.900000000000006</v>
      </c>
      <c r="L110" s="13">
        <v>-87.8</v>
      </c>
      <c r="M110" s="13">
        <v>209952</v>
      </c>
      <c r="N110" s="13">
        <v>-69.7</v>
      </c>
      <c r="O110" s="13">
        <v>179118</v>
      </c>
      <c r="P110" s="13">
        <v>30834</v>
      </c>
      <c r="Q110" s="13">
        <v>-62.8</v>
      </c>
      <c r="R110" s="13">
        <v>-85.3</v>
      </c>
      <c r="S110" s="13">
        <v>2.1</v>
      </c>
    </row>
    <row r="111" spans="1:19" s="10" customFormat="1" ht="13.2" x14ac:dyDescent="0.25">
      <c r="A111" s="11" t="s">
        <v>38</v>
      </c>
      <c r="B111" s="12" t="s">
        <v>39</v>
      </c>
      <c r="C111" s="13">
        <v>317</v>
      </c>
      <c r="D111" s="13">
        <v>276</v>
      </c>
      <c r="E111" s="13">
        <v>35981</v>
      </c>
      <c r="F111" s="13">
        <v>30132</v>
      </c>
      <c r="G111" s="13">
        <v>67685</v>
      </c>
      <c r="H111" s="13">
        <v>-77.8</v>
      </c>
      <c r="I111" s="13">
        <v>56671</v>
      </c>
      <c r="J111" s="13">
        <v>11014</v>
      </c>
      <c r="K111" s="13">
        <v>-72</v>
      </c>
      <c r="L111" s="13">
        <v>-89.3</v>
      </c>
      <c r="M111" s="13">
        <v>114149</v>
      </c>
      <c r="N111" s="13">
        <v>-78.099999999999994</v>
      </c>
      <c r="O111" s="13">
        <v>94579</v>
      </c>
      <c r="P111" s="13">
        <v>19570</v>
      </c>
      <c r="Q111" s="13">
        <v>-71.5</v>
      </c>
      <c r="R111" s="13">
        <v>-89.6</v>
      </c>
      <c r="S111" s="13">
        <v>1.7</v>
      </c>
    </row>
    <row r="112" spans="1:19" s="10" customFormat="1" ht="13.2" x14ac:dyDescent="0.25">
      <c r="A112" s="11" t="s">
        <v>40</v>
      </c>
      <c r="B112" s="12" t="s">
        <v>41</v>
      </c>
      <c r="C112" s="13">
        <v>560</v>
      </c>
      <c r="D112" s="13">
        <v>518</v>
      </c>
      <c r="E112" s="13">
        <v>45056</v>
      </c>
      <c r="F112" s="13">
        <v>38164</v>
      </c>
      <c r="G112" s="13">
        <v>109682</v>
      </c>
      <c r="H112" s="13">
        <v>-65.599999999999994</v>
      </c>
      <c r="I112" s="13">
        <v>99144</v>
      </c>
      <c r="J112" s="13">
        <v>10538</v>
      </c>
      <c r="K112" s="13">
        <v>-62.6</v>
      </c>
      <c r="L112" s="13">
        <v>-80.2</v>
      </c>
      <c r="M112" s="13">
        <v>251148</v>
      </c>
      <c r="N112" s="13">
        <v>-60.8</v>
      </c>
      <c r="O112" s="13">
        <v>230398</v>
      </c>
      <c r="P112" s="13">
        <v>20750</v>
      </c>
      <c r="Q112" s="13">
        <v>-56.5</v>
      </c>
      <c r="R112" s="13">
        <v>-81.2</v>
      </c>
      <c r="S112" s="13">
        <v>2.2999999999999998</v>
      </c>
    </row>
    <row r="113" spans="1:19" s="10" customFormat="1" ht="33.75" customHeight="1" x14ac:dyDescent="0.3">
      <c r="A113" s="76" t="s">
        <v>47</v>
      </c>
      <c r="B113" s="82"/>
      <c r="C113" s="82"/>
      <c r="D113" s="82"/>
      <c r="E113" s="82"/>
      <c r="F113" s="82"/>
      <c r="G113" s="46"/>
      <c r="H113" s="82"/>
      <c r="I113" s="46"/>
      <c r="J113" s="82"/>
      <c r="K113" s="82"/>
      <c r="L113" s="82"/>
      <c r="M113" s="46"/>
      <c r="N113" s="82"/>
      <c r="O113" s="46"/>
      <c r="P113" s="82"/>
      <c r="Q113" s="82"/>
      <c r="R113" s="82"/>
      <c r="S113" s="82"/>
    </row>
    <row r="114" spans="1:19" s="10" customFormat="1" ht="13.2" x14ac:dyDescent="0.25">
      <c r="A114" s="11" t="s">
        <v>17</v>
      </c>
      <c r="B114" s="12" t="s">
        <v>18</v>
      </c>
      <c r="C114" s="13">
        <v>4935</v>
      </c>
      <c r="D114" s="13">
        <v>4668</v>
      </c>
      <c r="E114" s="13">
        <v>323463</v>
      </c>
      <c r="F114" s="13">
        <v>292302</v>
      </c>
      <c r="G114" s="13">
        <v>1181470</v>
      </c>
      <c r="H114" s="13">
        <v>-44.7</v>
      </c>
      <c r="I114" s="13">
        <v>977857</v>
      </c>
      <c r="J114" s="13">
        <v>203613</v>
      </c>
      <c r="K114" s="13">
        <v>-40.4</v>
      </c>
      <c r="L114" s="13">
        <v>-58.9</v>
      </c>
      <c r="M114" s="13">
        <v>3139781</v>
      </c>
      <c r="N114" s="13">
        <v>-35.799999999999997</v>
      </c>
      <c r="O114" s="13">
        <v>2646474</v>
      </c>
      <c r="P114" s="13">
        <v>493307</v>
      </c>
      <c r="Q114" s="13">
        <v>-31</v>
      </c>
      <c r="R114" s="13">
        <v>-53.4</v>
      </c>
      <c r="S114" s="13">
        <v>2.7</v>
      </c>
    </row>
    <row r="115" spans="1:19" s="10" customFormat="1" ht="13.2" x14ac:dyDescent="0.25">
      <c r="A115" s="11"/>
      <c r="B115" s="1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11" t="s">
        <v>19</v>
      </c>
      <c r="B116" s="12" t="s">
        <v>20</v>
      </c>
      <c r="C116" s="13">
        <v>441</v>
      </c>
      <c r="D116" s="13">
        <v>424</v>
      </c>
      <c r="E116" s="13">
        <v>21035</v>
      </c>
      <c r="F116" s="13">
        <v>19395</v>
      </c>
      <c r="G116" s="13">
        <v>102316</v>
      </c>
      <c r="H116" s="13">
        <v>-25.4</v>
      </c>
      <c r="I116" s="13">
        <v>73266</v>
      </c>
      <c r="J116" s="13">
        <v>29050</v>
      </c>
      <c r="K116" s="13">
        <v>-26.3</v>
      </c>
      <c r="L116" s="13">
        <v>-23.1</v>
      </c>
      <c r="M116" s="13">
        <v>282384</v>
      </c>
      <c r="N116" s="13">
        <v>-17</v>
      </c>
      <c r="O116" s="13">
        <v>202451</v>
      </c>
      <c r="P116" s="13">
        <v>79933</v>
      </c>
      <c r="Q116" s="13">
        <v>-15.4</v>
      </c>
      <c r="R116" s="13">
        <v>-20.9</v>
      </c>
      <c r="S116" s="13">
        <v>2.8</v>
      </c>
    </row>
    <row r="117" spans="1:19" s="10" customFormat="1" ht="13.2" x14ac:dyDescent="0.25">
      <c r="A117" s="11" t="s">
        <v>21</v>
      </c>
      <c r="B117" s="12" t="s">
        <v>22</v>
      </c>
      <c r="C117" s="13">
        <v>546</v>
      </c>
      <c r="D117" s="13">
        <v>523</v>
      </c>
      <c r="E117" s="13">
        <v>29561</v>
      </c>
      <c r="F117" s="13">
        <v>26971</v>
      </c>
      <c r="G117" s="13">
        <v>128482</v>
      </c>
      <c r="H117" s="13">
        <v>-38.700000000000003</v>
      </c>
      <c r="I117" s="13">
        <v>105203</v>
      </c>
      <c r="J117" s="13">
        <v>23279</v>
      </c>
      <c r="K117" s="13">
        <v>-36.9</v>
      </c>
      <c r="L117" s="13">
        <v>-45.9</v>
      </c>
      <c r="M117" s="13">
        <v>305296</v>
      </c>
      <c r="N117" s="13">
        <v>-31.5</v>
      </c>
      <c r="O117" s="13">
        <v>259294</v>
      </c>
      <c r="P117" s="13">
        <v>46002</v>
      </c>
      <c r="Q117" s="13">
        <v>-28.1</v>
      </c>
      <c r="R117" s="13">
        <v>-45.8</v>
      </c>
      <c r="S117" s="13">
        <v>2.4</v>
      </c>
    </row>
    <row r="118" spans="1:19" s="10" customFormat="1" ht="13.2" x14ac:dyDescent="0.25">
      <c r="A118" s="11" t="s">
        <v>23</v>
      </c>
      <c r="B118" s="12" t="s">
        <v>24</v>
      </c>
      <c r="C118" s="13">
        <v>541</v>
      </c>
      <c r="D118" s="13">
        <v>518</v>
      </c>
      <c r="E118" s="13">
        <v>26627</v>
      </c>
      <c r="F118" s="13">
        <v>25005</v>
      </c>
      <c r="G118" s="13">
        <v>109965</v>
      </c>
      <c r="H118" s="13">
        <v>-33.200000000000003</v>
      </c>
      <c r="I118" s="13">
        <v>98883</v>
      </c>
      <c r="J118" s="13">
        <v>11082</v>
      </c>
      <c r="K118" s="13">
        <v>-30.2</v>
      </c>
      <c r="L118" s="13">
        <v>-51.6</v>
      </c>
      <c r="M118" s="13">
        <v>271292</v>
      </c>
      <c r="N118" s="13">
        <v>-27.7</v>
      </c>
      <c r="O118" s="13">
        <v>243901</v>
      </c>
      <c r="P118" s="13">
        <v>27391</v>
      </c>
      <c r="Q118" s="13">
        <v>-24.5</v>
      </c>
      <c r="R118" s="13">
        <v>-47.4</v>
      </c>
      <c r="S118" s="13">
        <v>2.5</v>
      </c>
    </row>
    <row r="119" spans="1:19" s="10" customFormat="1" ht="13.2" x14ac:dyDescent="0.25">
      <c r="A119" s="11" t="s">
        <v>25</v>
      </c>
      <c r="B119" s="12" t="s">
        <v>26</v>
      </c>
      <c r="C119" s="13">
        <v>691</v>
      </c>
      <c r="D119" s="13">
        <v>669</v>
      </c>
      <c r="E119" s="13">
        <v>38117</v>
      </c>
      <c r="F119" s="13">
        <v>36125</v>
      </c>
      <c r="G119" s="13">
        <v>128769</v>
      </c>
      <c r="H119" s="13">
        <v>-35.1</v>
      </c>
      <c r="I119" s="13">
        <v>116184</v>
      </c>
      <c r="J119" s="13">
        <v>12585</v>
      </c>
      <c r="K119" s="13">
        <v>-33.4</v>
      </c>
      <c r="L119" s="13">
        <v>-47.8</v>
      </c>
      <c r="M119" s="13">
        <v>512022</v>
      </c>
      <c r="N119" s="13">
        <v>-25.3</v>
      </c>
      <c r="O119" s="13">
        <v>475866</v>
      </c>
      <c r="P119" s="13">
        <v>36156</v>
      </c>
      <c r="Q119" s="13">
        <v>-23.3</v>
      </c>
      <c r="R119" s="13">
        <v>-44.3</v>
      </c>
      <c r="S119" s="13">
        <v>4</v>
      </c>
    </row>
    <row r="120" spans="1:19" s="10" customFormat="1" ht="13.2" x14ac:dyDescent="0.25">
      <c r="A120" s="11" t="s">
        <v>27</v>
      </c>
      <c r="B120" s="12" t="s">
        <v>28</v>
      </c>
      <c r="C120" s="13">
        <v>833</v>
      </c>
      <c r="D120" s="13">
        <v>798</v>
      </c>
      <c r="E120" s="13">
        <v>43588</v>
      </c>
      <c r="F120" s="13">
        <v>40789</v>
      </c>
      <c r="G120" s="13">
        <v>167186</v>
      </c>
      <c r="H120" s="13">
        <v>-14.2</v>
      </c>
      <c r="I120" s="13">
        <v>137586</v>
      </c>
      <c r="J120" s="13">
        <v>29600</v>
      </c>
      <c r="K120" s="13">
        <v>-12.7</v>
      </c>
      <c r="L120" s="13">
        <v>-20.399999999999999</v>
      </c>
      <c r="M120" s="13">
        <v>616250</v>
      </c>
      <c r="N120" s="13">
        <v>-9</v>
      </c>
      <c r="O120" s="13">
        <v>500155</v>
      </c>
      <c r="P120" s="13">
        <v>116095</v>
      </c>
      <c r="Q120" s="13">
        <v>-5.9</v>
      </c>
      <c r="R120" s="13">
        <v>-20.100000000000001</v>
      </c>
      <c r="S120" s="13">
        <v>3.7</v>
      </c>
    </row>
    <row r="121" spans="1:19" s="10" customFormat="1" ht="13.2" x14ac:dyDescent="0.25">
      <c r="A121" s="11" t="s">
        <v>29</v>
      </c>
      <c r="B121" s="12" t="s">
        <v>108</v>
      </c>
      <c r="C121" s="13">
        <v>101</v>
      </c>
      <c r="D121" s="13">
        <v>93</v>
      </c>
      <c r="E121" s="13">
        <v>4778</v>
      </c>
      <c r="F121" s="13">
        <v>4325</v>
      </c>
      <c r="G121" s="13">
        <v>12821</v>
      </c>
      <c r="H121" s="13">
        <v>-41.2</v>
      </c>
      <c r="I121" s="13">
        <v>10373</v>
      </c>
      <c r="J121" s="13">
        <v>2448</v>
      </c>
      <c r="K121" s="13">
        <v>-38.299999999999997</v>
      </c>
      <c r="L121" s="13">
        <v>-51</v>
      </c>
      <c r="M121" s="13">
        <v>49267</v>
      </c>
      <c r="N121" s="13">
        <v>-34</v>
      </c>
      <c r="O121" s="13">
        <v>42657</v>
      </c>
      <c r="P121" s="13">
        <v>6610</v>
      </c>
      <c r="Q121" s="13">
        <v>-32.200000000000003</v>
      </c>
      <c r="R121" s="13">
        <v>-43.5</v>
      </c>
      <c r="S121" s="13">
        <v>3.8</v>
      </c>
    </row>
    <row r="122" spans="1:19" s="10" customFormat="1" ht="13.2" x14ac:dyDescent="0.25">
      <c r="A122" s="11" t="s">
        <v>30</v>
      </c>
      <c r="B122" s="12" t="s">
        <v>31</v>
      </c>
      <c r="C122" s="13">
        <v>193</v>
      </c>
      <c r="D122" s="13">
        <v>179</v>
      </c>
      <c r="E122" s="13">
        <v>11010</v>
      </c>
      <c r="F122" s="13">
        <v>9703</v>
      </c>
      <c r="G122" s="13">
        <v>27367</v>
      </c>
      <c r="H122" s="13">
        <v>-51.5</v>
      </c>
      <c r="I122" s="13">
        <v>24696</v>
      </c>
      <c r="J122" s="13">
        <v>2671</v>
      </c>
      <c r="K122" s="13">
        <v>-49.4</v>
      </c>
      <c r="L122" s="13">
        <v>-64.599999999999994</v>
      </c>
      <c r="M122" s="13">
        <v>90099</v>
      </c>
      <c r="N122" s="13">
        <v>-41.9</v>
      </c>
      <c r="O122" s="13">
        <v>82930</v>
      </c>
      <c r="P122" s="13">
        <v>7169</v>
      </c>
      <c r="Q122" s="13">
        <v>-39.299999999999997</v>
      </c>
      <c r="R122" s="13">
        <v>-60.8</v>
      </c>
      <c r="S122" s="13">
        <v>3.3</v>
      </c>
    </row>
    <row r="123" spans="1:19" s="10" customFormat="1" ht="13.2" x14ac:dyDescent="0.25">
      <c r="A123" s="11" t="s">
        <v>32</v>
      </c>
      <c r="B123" s="12" t="s">
        <v>33</v>
      </c>
      <c r="C123" s="13">
        <v>79</v>
      </c>
      <c r="D123" s="13">
        <v>73</v>
      </c>
      <c r="E123" s="13">
        <v>6122</v>
      </c>
      <c r="F123" s="13">
        <v>5315</v>
      </c>
      <c r="G123" s="13">
        <v>15084</v>
      </c>
      <c r="H123" s="13">
        <v>-54.4</v>
      </c>
      <c r="I123" s="13">
        <v>12910</v>
      </c>
      <c r="J123" s="13">
        <v>2174</v>
      </c>
      <c r="K123" s="13">
        <v>-49.4</v>
      </c>
      <c r="L123" s="13">
        <v>-71.2</v>
      </c>
      <c r="M123" s="13">
        <v>33573</v>
      </c>
      <c r="N123" s="13">
        <v>-53.2</v>
      </c>
      <c r="O123" s="13">
        <v>29917</v>
      </c>
      <c r="P123" s="13">
        <v>3656</v>
      </c>
      <c r="Q123" s="13">
        <v>-48.3</v>
      </c>
      <c r="R123" s="13">
        <v>-73.7</v>
      </c>
      <c r="S123" s="13">
        <v>2.2000000000000002</v>
      </c>
    </row>
    <row r="124" spans="1:19" s="10" customFormat="1" ht="13.2" x14ac:dyDescent="0.25">
      <c r="A124" s="11" t="s">
        <v>34</v>
      </c>
      <c r="B124" s="12" t="s">
        <v>35</v>
      </c>
      <c r="C124" s="13">
        <v>238</v>
      </c>
      <c r="D124" s="13">
        <v>226</v>
      </c>
      <c r="E124" s="13">
        <v>19323</v>
      </c>
      <c r="F124" s="13">
        <v>17229</v>
      </c>
      <c r="G124" s="13">
        <v>70337</v>
      </c>
      <c r="H124" s="13">
        <v>-48.5</v>
      </c>
      <c r="I124" s="13">
        <v>59703</v>
      </c>
      <c r="J124" s="13">
        <v>10634</v>
      </c>
      <c r="K124" s="13">
        <v>-45.9</v>
      </c>
      <c r="L124" s="13">
        <v>-59.2</v>
      </c>
      <c r="M124" s="13">
        <v>147515</v>
      </c>
      <c r="N124" s="13">
        <v>-45.6</v>
      </c>
      <c r="O124" s="13">
        <v>124856</v>
      </c>
      <c r="P124" s="13">
        <v>22659</v>
      </c>
      <c r="Q124" s="13">
        <v>-42.4</v>
      </c>
      <c r="R124" s="13">
        <v>-58.4</v>
      </c>
      <c r="S124" s="13">
        <v>2.1</v>
      </c>
    </row>
    <row r="125" spans="1:19" s="10" customFormat="1" ht="13.2" x14ac:dyDescent="0.25">
      <c r="A125" s="11" t="s">
        <v>36</v>
      </c>
      <c r="B125" s="12" t="s">
        <v>37</v>
      </c>
      <c r="C125" s="13">
        <v>396</v>
      </c>
      <c r="D125" s="13">
        <v>359</v>
      </c>
      <c r="E125" s="13">
        <v>42350</v>
      </c>
      <c r="F125" s="13">
        <v>37428</v>
      </c>
      <c r="G125" s="13">
        <v>170506</v>
      </c>
      <c r="H125" s="13">
        <v>-53.6</v>
      </c>
      <c r="I125" s="13">
        <v>134462</v>
      </c>
      <c r="J125" s="13">
        <v>36044</v>
      </c>
      <c r="K125" s="13">
        <v>-45.8</v>
      </c>
      <c r="L125" s="13">
        <v>-69.900000000000006</v>
      </c>
      <c r="M125" s="13">
        <v>330146</v>
      </c>
      <c r="N125" s="13">
        <v>-51.3</v>
      </c>
      <c r="O125" s="13">
        <v>263225</v>
      </c>
      <c r="P125" s="13">
        <v>66921</v>
      </c>
      <c r="Q125" s="13">
        <v>-42.8</v>
      </c>
      <c r="R125" s="13">
        <v>-69.2</v>
      </c>
      <c r="S125" s="13">
        <v>1.9</v>
      </c>
    </row>
    <row r="126" spans="1:19" s="10" customFormat="1" ht="13.2" x14ac:dyDescent="0.25">
      <c r="A126" s="11" t="s">
        <v>38</v>
      </c>
      <c r="B126" s="12" t="s">
        <v>39</v>
      </c>
      <c r="C126" s="13">
        <v>317</v>
      </c>
      <c r="D126" s="13">
        <v>276</v>
      </c>
      <c r="E126" s="13">
        <v>35989</v>
      </c>
      <c r="F126" s="13">
        <v>30088</v>
      </c>
      <c r="G126" s="13">
        <v>101061</v>
      </c>
      <c r="H126" s="13">
        <v>-66.8</v>
      </c>
      <c r="I126" s="13">
        <v>79152</v>
      </c>
      <c r="J126" s="13">
        <v>21909</v>
      </c>
      <c r="K126" s="13">
        <v>-60.8</v>
      </c>
      <c r="L126" s="13">
        <v>-78.7</v>
      </c>
      <c r="M126" s="13">
        <v>171268</v>
      </c>
      <c r="N126" s="13">
        <v>-65.400000000000006</v>
      </c>
      <c r="O126" s="13">
        <v>132645</v>
      </c>
      <c r="P126" s="13">
        <v>38623</v>
      </c>
      <c r="Q126" s="13">
        <v>-58.2</v>
      </c>
      <c r="R126" s="13">
        <v>-78.3</v>
      </c>
      <c r="S126" s="13">
        <v>1.7</v>
      </c>
    </row>
    <row r="127" spans="1:19" s="10" customFormat="1" ht="13.2" x14ac:dyDescent="0.25">
      <c r="A127" s="11" t="s">
        <v>40</v>
      </c>
      <c r="B127" s="12" t="s">
        <v>41</v>
      </c>
      <c r="C127" s="13">
        <v>559</v>
      </c>
      <c r="D127" s="13">
        <v>530</v>
      </c>
      <c r="E127" s="13">
        <v>44963</v>
      </c>
      <c r="F127" s="13">
        <v>39929</v>
      </c>
      <c r="G127" s="13">
        <v>147576</v>
      </c>
      <c r="H127" s="13">
        <v>-52.6</v>
      </c>
      <c r="I127" s="13">
        <v>125439</v>
      </c>
      <c r="J127" s="13">
        <v>22137</v>
      </c>
      <c r="K127" s="13">
        <v>-49.6</v>
      </c>
      <c r="L127" s="13">
        <v>-64.3</v>
      </c>
      <c r="M127" s="13">
        <v>330669</v>
      </c>
      <c r="N127" s="13">
        <v>-46.9</v>
      </c>
      <c r="O127" s="13">
        <v>288577</v>
      </c>
      <c r="P127" s="13">
        <v>42092</v>
      </c>
      <c r="Q127" s="13">
        <v>-42.9</v>
      </c>
      <c r="R127" s="13">
        <v>-64.2</v>
      </c>
      <c r="S127" s="13">
        <v>2.2000000000000002</v>
      </c>
    </row>
    <row r="128" spans="1:19" s="10" customFormat="1" ht="33.75" customHeight="1" x14ac:dyDescent="0.3">
      <c r="A128" s="76" t="s">
        <v>48</v>
      </c>
      <c r="B128" s="82"/>
      <c r="C128" s="82"/>
      <c r="D128" s="82"/>
      <c r="E128" s="82"/>
      <c r="F128" s="82"/>
      <c r="G128" s="46"/>
      <c r="H128" s="82"/>
      <c r="I128" s="46"/>
      <c r="J128" s="82"/>
      <c r="K128" s="82"/>
      <c r="L128" s="82"/>
      <c r="M128" s="46"/>
      <c r="N128" s="82"/>
      <c r="O128" s="46"/>
      <c r="P128" s="82"/>
      <c r="Q128" s="82"/>
      <c r="R128" s="82"/>
      <c r="S128" s="82"/>
    </row>
    <row r="129" spans="1:19" s="10" customFormat="1" ht="13.2" x14ac:dyDescent="0.25">
      <c r="A129" s="11" t="s">
        <v>17</v>
      </c>
      <c r="B129" s="12" t="s">
        <v>18</v>
      </c>
      <c r="C129" s="13">
        <v>4940</v>
      </c>
      <c r="D129" s="13">
        <v>4735</v>
      </c>
      <c r="E129" s="13">
        <v>323959</v>
      </c>
      <c r="F129" s="13">
        <v>300629</v>
      </c>
      <c r="G129" s="13">
        <v>1391546</v>
      </c>
      <c r="H129" s="13">
        <v>-34.299999999999997</v>
      </c>
      <c r="I129" s="13">
        <v>1150274</v>
      </c>
      <c r="J129" s="13">
        <v>241272</v>
      </c>
      <c r="K129" s="13">
        <v>-28.9</v>
      </c>
      <c r="L129" s="13">
        <v>-51.8</v>
      </c>
      <c r="M129" s="13">
        <v>3482914</v>
      </c>
      <c r="N129" s="13">
        <v>-29.3</v>
      </c>
      <c r="O129" s="13">
        <v>2893301</v>
      </c>
      <c r="P129" s="13">
        <v>589613</v>
      </c>
      <c r="Q129" s="13">
        <v>-24</v>
      </c>
      <c r="R129" s="13">
        <v>-47.2</v>
      </c>
      <c r="S129" s="13">
        <v>2.5</v>
      </c>
    </row>
    <row r="130" spans="1:19" s="10" customFormat="1" ht="13.2" x14ac:dyDescent="0.25">
      <c r="A130" s="11"/>
      <c r="B130" s="12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11" t="s">
        <v>19</v>
      </c>
      <c r="B131" s="12" t="s">
        <v>20</v>
      </c>
      <c r="C131" s="13">
        <v>441</v>
      </c>
      <c r="D131" s="13">
        <v>423</v>
      </c>
      <c r="E131" s="13">
        <v>21059</v>
      </c>
      <c r="F131" s="13">
        <v>19607</v>
      </c>
      <c r="G131" s="13">
        <v>114485</v>
      </c>
      <c r="H131" s="13">
        <v>-20.3</v>
      </c>
      <c r="I131" s="13">
        <v>81185</v>
      </c>
      <c r="J131" s="13">
        <v>33300</v>
      </c>
      <c r="K131" s="13">
        <v>-17.7</v>
      </c>
      <c r="L131" s="13">
        <v>-25.8</v>
      </c>
      <c r="M131" s="13">
        <v>294002</v>
      </c>
      <c r="N131" s="13">
        <v>-22.1</v>
      </c>
      <c r="O131" s="13">
        <v>202292</v>
      </c>
      <c r="P131" s="13">
        <v>91710</v>
      </c>
      <c r="Q131" s="13">
        <v>-19.8</v>
      </c>
      <c r="R131" s="13">
        <v>-26.8</v>
      </c>
      <c r="S131" s="13">
        <v>2.6</v>
      </c>
    </row>
    <row r="132" spans="1:19" s="10" customFormat="1" ht="13.2" x14ac:dyDescent="0.25">
      <c r="A132" s="11" t="s">
        <v>21</v>
      </c>
      <c r="B132" s="12" t="s">
        <v>22</v>
      </c>
      <c r="C132" s="13">
        <v>554</v>
      </c>
      <c r="D132" s="13">
        <v>538</v>
      </c>
      <c r="E132" s="13">
        <v>30036</v>
      </c>
      <c r="F132" s="13">
        <v>28020</v>
      </c>
      <c r="G132" s="13">
        <v>154646</v>
      </c>
      <c r="H132" s="13">
        <v>-26.9</v>
      </c>
      <c r="I132" s="13">
        <v>125089</v>
      </c>
      <c r="J132" s="13">
        <v>29557</v>
      </c>
      <c r="K132" s="13">
        <v>-25.1</v>
      </c>
      <c r="L132" s="13">
        <v>-33.799999999999997</v>
      </c>
      <c r="M132" s="13">
        <v>340486</v>
      </c>
      <c r="N132" s="13">
        <v>-23.6</v>
      </c>
      <c r="O132" s="13">
        <v>284105</v>
      </c>
      <c r="P132" s="13">
        <v>56381</v>
      </c>
      <c r="Q132" s="13">
        <v>-20.6</v>
      </c>
      <c r="R132" s="13">
        <v>-35.700000000000003</v>
      </c>
      <c r="S132" s="13">
        <v>2.2000000000000002</v>
      </c>
    </row>
    <row r="133" spans="1:19" s="10" customFormat="1" ht="13.2" x14ac:dyDescent="0.25">
      <c r="A133" s="11" t="s">
        <v>23</v>
      </c>
      <c r="B133" s="12" t="s">
        <v>24</v>
      </c>
      <c r="C133" s="13">
        <v>537</v>
      </c>
      <c r="D133" s="13">
        <v>523</v>
      </c>
      <c r="E133" s="13">
        <v>26532</v>
      </c>
      <c r="F133" s="13">
        <v>25401</v>
      </c>
      <c r="G133" s="13">
        <v>127785</v>
      </c>
      <c r="H133" s="13">
        <v>-23.5</v>
      </c>
      <c r="I133" s="13">
        <v>114867</v>
      </c>
      <c r="J133" s="13">
        <v>12918</v>
      </c>
      <c r="K133" s="13">
        <v>-21.3</v>
      </c>
      <c r="L133" s="13">
        <v>-38.6</v>
      </c>
      <c r="M133" s="13">
        <v>299400</v>
      </c>
      <c r="N133" s="13">
        <v>-20.100000000000001</v>
      </c>
      <c r="O133" s="13">
        <v>266255</v>
      </c>
      <c r="P133" s="13">
        <v>33145</v>
      </c>
      <c r="Q133" s="13">
        <v>-18.600000000000001</v>
      </c>
      <c r="R133" s="13">
        <v>-30.8</v>
      </c>
      <c r="S133" s="13">
        <v>2.2999999999999998</v>
      </c>
    </row>
    <row r="134" spans="1:19" s="10" customFormat="1" ht="13.2" x14ac:dyDescent="0.25">
      <c r="A134" s="11" t="s">
        <v>25</v>
      </c>
      <c r="B134" s="12" t="s">
        <v>26</v>
      </c>
      <c r="C134" s="13">
        <v>690</v>
      </c>
      <c r="D134" s="13">
        <v>672</v>
      </c>
      <c r="E134" s="13">
        <v>38173</v>
      </c>
      <c r="F134" s="13">
        <v>36390</v>
      </c>
      <c r="G134" s="13">
        <v>149365</v>
      </c>
      <c r="H134" s="13">
        <v>-24.2</v>
      </c>
      <c r="I134" s="13">
        <v>134962</v>
      </c>
      <c r="J134" s="13">
        <v>14403</v>
      </c>
      <c r="K134" s="13">
        <v>-22.4</v>
      </c>
      <c r="L134" s="13">
        <v>-37.4</v>
      </c>
      <c r="M134" s="13">
        <v>537748</v>
      </c>
      <c r="N134" s="13">
        <v>-20.3</v>
      </c>
      <c r="O134" s="13">
        <v>494432</v>
      </c>
      <c r="P134" s="13">
        <v>43316</v>
      </c>
      <c r="Q134" s="13">
        <v>-19.100000000000001</v>
      </c>
      <c r="R134" s="13">
        <v>-31.7</v>
      </c>
      <c r="S134" s="13">
        <v>3.6</v>
      </c>
    </row>
    <row r="135" spans="1:19" s="10" customFormat="1" ht="13.2" x14ac:dyDescent="0.25">
      <c r="A135" s="11" t="s">
        <v>27</v>
      </c>
      <c r="B135" s="12" t="s">
        <v>28</v>
      </c>
      <c r="C135" s="13">
        <v>832</v>
      </c>
      <c r="D135" s="13">
        <v>806</v>
      </c>
      <c r="E135" s="13">
        <v>43576</v>
      </c>
      <c r="F135" s="13">
        <v>41601</v>
      </c>
      <c r="G135" s="13">
        <v>182105</v>
      </c>
      <c r="H135" s="13">
        <v>-11</v>
      </c>
      <c r="I135" s="13">
        <v>148229</v>
      </c>
      <c r="J135" s="13">
        <v>33876</v>
      </c>
      <c r="K135" s="13">
        <v>-8.6</v>
      </c>
      <c r="L135" s="13">
        <v>-20.3</v>
      </c>
      <c r="M135" s="13">
        <v>631837</v>
      </c>
      <c r="N135" s="13">
        <v>-10</v>
      </c>
      <c r="O135" s="13">
        <v>495992</v>
      </c>
      <c r="P135" s="13">
        <v>135845</v>
      </c>
      <c r="Q135" s="13">
        <v>-7.1</v>
      </c>
      <c r="R135" s="13">
        <v>-19.3</v>
      </c>
      <c r="S135" s="13">
        <v>3.5</v>
      </c>
    </row>
    <row r="136" spans="1:19" s="10" customFormat="1" ht="13.2" x14ac:dyDescent="0.25">
      <c r="A136" s="11" t="s">
        <v>29</v>
      </c>
      <c r="B136" s="12" t="s">
        <v>108</v>
      </c>
      <c r="C136" s="13">
        <v>102</v>
      </c>
      <c r="D136" s="13">
        <v>97</v>
      </c>
      <c r="E136" s="13">
        <v>4796</v>
      </c>
      <c r="F136" s="13">
        <v>4574</v>
      </c>
      <c r="G136" s="13">
        <v>14756</v>
      </c>
      <c r="H136" s="13">
        <v>-27.3</v>
      </c>
      <c r="I136" s="13">
        <v>12005</v>
      </c>
      <c r="J136" s="13">
        <v>2751</v>
      </c>
      <c r="K136" s="13">
        <v>-22.7</v>
      </c>
      <c r="L136" s="13">
        <v>-42.4</v>
      </c>
      <c r="M136" s="13">
        <v>54834</v>
      </c>
      <c r="N136" s="13">
        <v>-22.5</v>
      </c>
      <c r="O136" s="13">
        <v>47380</v>
      </c>
      <c r="P136" s="13">
        <v>7454</v>
      </c>
      <c r="Q136" s="13">
        <v>-19.8</v>
      </c>
      <c r="R136" s="13">
        <v>-36.1</v>
      </c>
      <c r="S136" s="13">
        <v>3.7</v>
      </c>
    </row>
    <row r="137" spans="1:19" s="10" customFormat="1" ht="13.2" x14ac:dyDescent="0.25">
      <c r="A137" s="11" t="s">
        <v>30</v>
      </c>
      <c r="B137" s="12" t="s">
        <v>31</v>
      </c>
      <c r="C137" s="13">
        <v>197</v>
      </c>
      <c r="D137" s="13">
        <v>186</v>
      </c>
      <c r="E137" s="13">
        <v>11063</v>
      </c>
      <c r="F137" s="13">
        <v>10115</v>
      </c>
      <c r="G137" s="13">
        <v>32340</v>
      </c>
      <c r="H137" s="13">
        <v>-42.4</v>
      </c>
      <c r="I137" s="13">
        <v>29392</v>
      </c>
      <c r="J137" s="13">
        <v>2948</v>
      </c>
      <c r="K137" s="13">
        <v>-38.200000000000003</v>
      </c>
      <c r="L137" s="13">
        <v>-65.5</v>
      </c>
      <c r="M137" s="13">
        <v>92833</v>
      </c>
      <c r="N137" s="13">
        <v>-39.9</v>
      </c>
      <c r="O137" s="13">
        <v>85381</v>
      </c>
      <c r="P137" s="13">
        <v>7452</v>
      </c>
      <c r="Q137" s="13">
        <v>-36.4</v>
      </c>
      <c r="R137" s="13">
        <v>-63.1</v>
      </c>
      <c r="S137" s="13">
        <v>2.9</v>
      </c>
    </row>
    <row r="138" spans="1:19" s="10" customFormat="1" ht="13.2" x14ac:dyDescent="0.25">
      <c r="A138" s="11" t="s">
        <v>32</v>
      </c>
      <c r="B138" s="12" t="s">
        <v>33</v>
      </c>
      <c r="C138" s="13">
        <v>80</v>
      </c>
      <c r="D138" s="13">
        <v>78</v>
      </c>
      <c r="E138" s="13">
        <v>6186</v>
      </c>
      <c r="F138" s="13">
        <v>5676</v>
      </c>
      <c r="G138" s="13">
        <v>18401</v>
      </c>
      <c r="H138" s="13">
        <v>-40.200000000000003</v>
      </c>
      <c r="I138" s="13">
        <v>16192</v>
      </c>
      <c r="J138" s="13">
        <v>2209</v>
      </c>
      <c r="K138" s="13">
        <v>-37.799999999999997</v>
      </c>
      <c r="L138" s="13">
        <v>-53.5</v>
      </c>
      <c r="M138" s="13">
        <v>40123</v>
      </c>
      <c r="N138" s="13">
        <v>-38.700000000000003</v>
      </c>
      <c r="O138" s="13">
        <v>36137</v>
      </c>
      <c r="P138" s="13">
        <v>3986</v>
      </c>
      <c r="Q138" s="13">
        <v>-35.299999999999997</v>
      </c>
      <c r="R138" s="13">
        <v>-58.4</v>
      </c>
      <c r="S138" s="13">
        <v>2.2000000000000002</v>
      </c>
    </row>
    <row r="139" spans="1:19" s="10" customFormat="1" ht="13.2" x14ac:dyDescent="0.25">
      <c r="A139" s="11" t="s">
        <v>34</v>
      </c>
      <c r="B139" s="12" t="s">
        <v>35</v>
      </c>
      <c r="C139" s="13">
        <v>238</v>
      </c>
      <c r="D139" s="13">
        <v>227</v>
      </c>
      <c r="E139" s="13">
        <v>19331</v>
      </c>
      <c r="F139" s="13">
        <v>17581</v>
      </c>
      <c r="G139" s="13">
        <v>80255</v>
      </c>
      <c r="H139" s="13">
        <v>-43.1</v>
      </c>
      <c r="I139" s="13">
        <v>68580</v>
      </c>
      <c r="J139" s="13">
        <v>11675</v>
      </c>
      <c r="K139" s="13">
        <v>-39.700000000000003</v>
      </c>
      <c r="L139" s="13">
        <v>-57</v>
      </c>
      <c r="M139" s="13">
        <v>170175</v>
      </c>
      <c r="N139" s="13">
        <v>-40</v>
      </c>
      <c r="O139" s="13">
        <v>144456</v>
      </c>
      <c r="P139" s="13">
        <v>25719</v>
      </c>
      <c r="Q139" s="13">
        <v>-35</v>
      </c>
      <c r="R139" s="13">
        <v>-58</v>
      </c>
      <c r="S139" s="13">
        <v>2.1</v>
      </c>
    </row>
    <row r="140" spans="1:19" s="10" customFormat="1" ht="13.2" x14ac:dyDescent="0.25">
      <c r="A140" s="11" t="s">
        <v>36</v>
      </c>
      <c r="B140" s="12" t="s">
        <v>37</v>
      </c>
      <c r="C140" s="13">
        <v>394</v>
      </c>
      <c r="D140" s="13">
        <v>364</v>
      </c>
      <c r="E140" s="13">
        <v>42309</v>
      </c>
      <c r="F140" s="13">
        <v>38124</v>
      </c>
      <c r="G140" s="13">
        <v>211309</v>
      </c>
      <c r="H140" s="13">
        <v>-42.5</v>
      </c>
      <c r="I140" s="13">
        <v>166870</v>
      </c>
      <c r="J140" s="13">
        <v>44439</v>
      </c>
      <c r="K140" s="13">
        <v>-29.9</v>
      </c>
      <c r="L140" s="13">
        <v>-65.599999999999994</v>
      </c>
      <c r="M140" s="13">
        <v>408593</v>
      </c>
      <c r="N140" s="13">
        <v>-41.7</v>
      </c>
      <c r="O140" s="13">
        <v>324860</v>
      </c>
      <c r="P140" s="13">
        <v>83733</v>
      </c>
      <c r="Q140" s="13">
        <v>-29.5</v>
      </c>
      <c r="R140" s="13">
        <v>-65.2</v>
      </c>
      <c r="S140" s="13">
        <v>1.9</v>
      </c>
    </row>
    <row r="141" spans="1:19" s="10" customFormat="1" ht="13.2" x14ac:dyDescent="0.25">
      <c r="A141" s="11" t="s">
        <v>38</v>
      </c>
      <c r="B141" s="12" t="s">
        <v>39</v>
      </c>
      <c r="C141" s="13">
        <v>316</v>
      </c>
      <c r="D141" s="13">
        <v>284</v>
      </c>
      <c r="E141" s="13">
        <v>35961</v>
      </c>
      <c r="F141" s="13">
        <v>31955</v>
      </c>
      <c r="G141" s="13">
        <v>125120</v>
      </c>
      <c r="H141" s="13">
        <v>-54.9</v>
      </c>
      <c r="I141" s="13">
        <v>98068</v>
      </c>
      <c r="J141" s="13">
        <v>27052</v>
      </c>
      <c r="K141" s="13">
        <v>-46.4</v>
      </c>
      <c r="L141" s="13">
        <v>-71.400000000000006</v>
      </c>
      <c r="M141" s="13">
        <v>222643</v>
      </c>
      <c r="N141" s="13">
        <v>-53.8</v>
      </c>
      <c r="O141" s="13">
        <v>172154</v>
      </c>
      <c r="P141" s="13">
        <v>50489</v>
      </c>
      <c r="Q141" s="13">
        <v>-43</v>
      </c>
      <c r="R141" s="13">
        <v>-71.900000000000006</v>
      </c>
      <c r="S141" s="13">
        <v>1.8</v>
      </c>
    </row>
    <row r="142" spans="1:19" s="10" customFormat="1" ht="13.2" x14ac:dyDescent="0.25">
      <c r="A142" s="11" t="s">
        <v>40</v>
      </c>
      <c r="B142" s="12" t="s">
        <v>41</v>
      </c>
      <c r="C142" s="13">
        <v>559</v>
      </c>
      <c r="D142" s="13">
        <v>537</v>
      </c>
      <c r="E142" s="13">
        <v>44937</v>
      </c>
      <c r="F142" s="13">
        <v>41585</v>
      </c>
      <c r="G142" s="13">
        <v>180979</v>
      </c>
      <c r="H142" s="13">
        <v>-39.799999999999997</v>
      </c>
      <c r="I142" s="13">
        <v>154835</v>
      </c>
      <c r="J142" s="13">
        <v>26144</v>
      </c>
      <c r="K142" s="13">
        <v>-37</v>
      </c>
      <c r="L142" s="13">
        <v>-52.5</v>
      </c>
      <c r="M142" s="13">
        <v>390240</v>
      </c>
      <c r="N142" s="13">
        <v>-34.200000000000003</v>
      </c>
      <c r="O142" s="13">
        <v>339857</v>
      </c>
      <c r="P142" s="13">
        <v>50383</v>
      </c>
      <c r="Q142" s="13">
        <v>-30.9</v>
      </c>
      <c r="R142" s="13">
        <v>-50.2</v>
      </c>
      <c r="S142" s="13">
        <v>2.2000000000000002</v>
      </c>
    </row>
    <row r="143" spans="1:19" s="10" customFormat="1" ht="33.75" customHeight="1" x14ac:dyDescent="0.3">
      <c r="A143" s="76" t="s">
        <v>49</v>
      </c>
      <c r="B143" s="82"/>
      <c r="C143" s="82"/>
      <c r="D143" s="82"/>
      <c r="E143" s="82"/>
      <c r="F143" s="82"/>
      <c r="G143" s="46"/>
      <c r="H143" s="82"/>
      <c r="I143" s="46"/>
      <c r="J143" s="82"/>
      <c r="K143" s="82"/>
      <c r="L143" s="82"/>
      <c r="M143" s="46"/>
      <c r="N143" s="82"/>
      <c r="O143" s="46"/>
      <c r="P143" s="82"/>
      <c r="Q143" s="82"/>
      <c r="R143" s="82"/>
      <c r="S143" s="82"/>
    </row>
    <row r="144" spans="1:19" s="10" customFormat="1" ht="13.2" x14ac:dyDescent="0.25">
      <c r="A144" s="11" t="s">
        <v>17</v>
      </c>
      <c r="B144" s="12" t="s">
        <v>18</v>
      </c>
      <c r="C144" s="13">
        <v>4949</v>
      </c>
      <c r="D144" s="13">
        <v>4765</v>
      </c>
      <c r="E144" s="13">
        <v>324231</v>
      </c>
      <c r="F144" s="13">
        <v>305862</v>
      </c>
      <c r="G144" s="13">
        <v>1369645</v>
      </c>
      <c r="H144" s="13">
        <v>-39.799999999999997</v>
      </c>
      <c r="I144" s="13">
        <v>1190205</v>
      </c>
      <c r="J144" s="13">
        <v>179440</v>
      </c>
      <c r="K144" s="13">
        <v>-34.4</v>
      </c>
      <c r="L144" s="13">
        <v>-60.9</v>
      </c>
      <c r="M144" s="13">
        <v>3327131</v>
      </c>
      <c r="N144" s="13">
        <v>-31.6</v>
      </c>
      <c r="O144" s="13">
        <v>2912547</v>
      </c>
      <c r="P144" s="13">
        <v>414584</v>
      </c>
      <c r="Q144" s="13">
        <v>-25.9</v>
      </c>
      <c r="R144" s="13">
        <v>-55.5</v>
      </c>
      <c r="S144" s="13">
        <v>2.4</v>
      </c>
    </row>
    <row r="145" spans="1:19" s="10" customFormat="1" ht="13.2" x14ac:dyDescent="0.25">
      <c r="A145" s="11"/>
      <c r="B145" s="12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11" t="s">
        <v>19</v>
      </c>
      <c r="B146" s="12" t="s">
        <v>20</v>
      </c>
      <c r="C146" s="13">
        <v>441</v>
      </c>
      <c r="D146" s="13">
        <v>425</v>
      </c>
      <c r="E146" s="13">
        <v>21240</v>
      </c>
      <c r="F146" s="13">
        <v>19871</v>
      </c>
      <c r="G146" s="13">
        <v>102029</v>
      </c>
      <c r="H146" s="13">
        <v>-26.8</v>
      </c>
      <c r="I146" s="13">
        <v>80208</v>
      </c>
      <c r="J146" s="13">
        <v>21821</v>
      </c>
      <c r="K146" s="13">
        <v>-25.8</v>
      </c>
      <c r="L146" s="13">
        <v>-30.1</v>
      </c>
      <c r="M146" s="13">
        <v>242014</v>
      </c>
      <c r="N146" s="13">
        <v>-23.3</v>
      </c>
      <c r="O146" s="13">
        <v>189190</v>
      </c>
      <c r="P146" s="13">
        <v>52824</v>
      </c>
      <c r="Q146" s="13">
        <v>-21.3</v>
      </c>
      <c r="R146" s="13">
        <v>-29.6</v>
      </c>
      <c r="S146" s="13">
        <v>2.4</v>
      </c>
    </row>
    <row r="147" spans="1:19" s="10" customFormat="1" ht="13.2" x14ac:dyDescent="0.25">
      <c r="A147" s="11" t="s">
        <v>21</v>
      </c>
      <c r="B147" s="12" t="s">
        <v>22</v>
      </c>
      <c r="C147" s="13">
        <v>557</v>
      </c>
      <c r="D147" s="13">
        <v>534</v>
      </c>
      <c r="E147" s="13">
        <v>30099</v>
      </c>
      <c r="F147" s="13">
        <v>27986</v>
      </c>
      <c r="G147" s="13">
        <v>142285</v>
      </c>
      <c r="H147" s="13">
        <v>-35.799999999999997</v>
      </c>
      <c r="I147" s="13">
        <v>122751</v>
      </c>
      <c r="J147" s="13">
        <v>19534</v>
      </c>
      <c r="K147" s="13">
        <v>-32</v>
      </c>
      <c r="L147" s="13">
        <v>-52.3</v>
      </c>
      <c r="M147" s="13">
        <v>315054</v>
      </c>
      <c r="N147" s="13">
        <v>-27.8</v>
      </c>
      <c r="O147" s="13">
        <v>275021</v>
      </c>
      <c r="P147" s="13">
        <v>40033</v>
      </c>
      <c r="Q147" s="13">
        <v>-23.6</v>
      </c>
      <c r="R147" s="13">
        <v>-47.6</v>
      </c>
      <c r="S147" s="13">
        <v>2.2000000000000002</v>
      </c>
    </row>
    <row r="148" spans="1:19" s="10" customFormat="1" ht="13.2" x14ac:dyDescent="0.25">
      <c r="A148" s="11" t="s">
        <v>23</v>
      </c>
      <c r="B148" s="12" t="s">
        <v>24</v>
      </c>
      <c r="C148" s="13">
        <v>534</v>
      </c>
      <c r="D148" s="13">
        <v>520</v>
      </c>
      <c r="E148" s="13">
        <v>26502</v>
      </c>
      <c r="F148" s="13">
        <v>25240</v>
      </c>
      <c r="G148" s="13">
        <v>129504</v>
      </c>
      <c r="H148" s="13">
        <v>-26.5</v>
      </c>
      <c r="I148" s="13">
        <v>119617</v>
      </c>
      <c r="J148" s="13">
        <v>9887</v>
      </c>
      <c r="K148" s="13">
        <v>-24.1</v>
      </c>
      <c r="L148" s="13">
        <v>-46.6</v>
      </c>
      <c r="M148" s="13">
        <v>306822</v>
      </c>
      <c r="N148" s="13">
        <v>-22.1</v>
      </c>
      <c r="O148" s="13">
        <v>278661</v>
      </c>
      <c r="P148" s="13">
        <v>28161</v>
      </c>
      <c r="Q148" s="13">
        <v>-21.4</v>
      </c>
      <c r="R148" s="13">
        <v>-28.5</v>
      </c>
      <c r="S148" s="13">
        <v>2.4</v>
      </c>
    </row>
    <row r="149" spans="1:19" s="10" customFormat="1" ht="13.2" x14ac:dyDescent="0.25">
      <c r="A149" s="11" t="s">
        <v>25</v>
      </c>
      <c r="B149" s="12" t="s">
        <v>26</v>
      </c>
      <c r="C149" s="13">
        <v>688</v>
      </c>
      <c r="D149" s="13">
        <v>671</v>
      </c>
      <c r="E149" s="13">
        <v>38031</v>
      </c>
      <c r="F149" s="13">
        <v>36267</v>
      </c>
      <c r="G149" s="13">
        <v>151237</v>
      </c>
      <c r="H149" s="13">
        <v>-30.4</v>
      </c>
      <c r="I149" s="13">
        <v>138041</v>
      </c>
      <c r="J149" s="13">
        <v>13196</v>
      </c>
      <c r="K149" s="13">
        <v>-27.4</v>
      </c>
      <c r="L149" s="13">
        <v>-51.2</v>
      </c>
      <c r="M149" s="13">
        <v>520018</v>
      </c>
      <c r="N149" s="13">
        <v>-21</v>
      </c>
      <c r="O149" s="13">
        <v>485896</v>
      </c>
      <c r="P149" s="13">
        <v>34122</v>
      </c>
      <c r="Q149" s="13">
        <v>-18.8</v>
      </c>
      <c r="R149" s="13">
        <v>-43.4</v>
      </c>
      <c r="S149" s="13">
        <v>3.4</v>
      </c>
    </row>
    <row r="150" spans="1:19" s="10" customFormat="1" ht="13.2" x14ac:dyDescent="0.25">
      <c r="A150" s="11" t="s">
        <v>27</v>
      </c>
      <c r="B150" s="12" t="s">
        <v>28</v>
      </c>
      <c r="C150" s="13">
        <v>831</v>
      </c>
      <c r="D150" s="13">
        <v>803</v>
      </c>
      <c r="E150" s="13">
        <v>43533</v>
      </c>
      <c r="F150" s="13">
        <v>41384</v>
      </c>
      <c r="G150" s="13">
        <v>169285</v>
      </c>
      <c r="H150" s="13">
        <v>-18.3</v>
      </c>
      <c r="I150" s="13">
        <v>148218</v>
      </c>
      <c r="J150" s="13">
        <v>21067</v>
      </c>
      <c r="K150" s="13">
        <v>-16.5</v>
      </c>
      <c r="L150" s="13">
        <v>-29.1</v>
      </c>
      <c r="M150" s="13">
        <v>560259</v>
      </c>
      <c r="N150" s="13">
        <v>-3.9</v>
      </c>
      <c r="O150" s="13">
        <v>487549</v>
      </c>
      <c r="P150" s="13">
        <v>72710</v>
      </c>
      <c r="Q150" s="13">
        <v>-1.4</v>
      </c>
      <c r="R150" s="13">
        <v>-18</v>
      </c>
      <c r="S150" s="13">
        <v>3.3</v>
      </c>
    </row>
    <row r="151" spans="1:19" s="10" customFormat="1" ht="13.2" x14ac:dyDescent="0.25">
      <c r="A151" s="11" t="s">
        <v>29</v>
      </c>
      <c r="B151" s="12" t="s">
        <v>108</v>
      </c>
      <c r="C151" s="13">
        <v>104</v>
      </c>
      <c r="D151" s="13">
        <v>100</v>
      </c>
      <c r="E151" s="13">
        <v>4946</v>
      </c>
      <c r="F151" s="13">
        <v>4749</v>
      </c>
      <c r="G151" s="13">
        <v>17395</v>
      </c>
      <c r="H151" s="13">
        <v>-33.4</v>
      </c>
      <c r="I151" s="13">
        <v>14666</v>
      </c>
      <c r="J151" s="13">
        <v>2729</v>
      </c>
      <c r="K151" s="13">
        <v>-29.8</v>
      </c>
      <c r="L151" s="13">
        <v>-47.9</v>
      </c>
      <c r="M151" s="13">
        <v>59886</v>
      </c>
      <c r="N151" s="13">
        <v>-21.6</v>
      </c>
      <c r="O151" s="13">
        <v>52345</v>
      </c>
      <c r="P151" s="13">
        <v>7541</v>
      </c>
      <c r="Q151" s="13">
        <v>-19.399999999999999</v>
      </c>
      <c r="R151" s="13">
        <v>-33.9</v>
      </c>
      <c r="S151" s="13">
        <v>3.4</v>
      </c>
    </row>
    <row r="152" spans="1:19" s="10" customFormat="1" ht="13.2" x14ac:dyDescent="0.25">
      <c r="A152" s="11" t="s">
        <v>30</v>
      </c>
      <c r="B152" s="12" t="s">
        <v>31</v>
      </c>
      <c r="C152" s="13">
        <v>201</v>
      </c>
      <c r="D152" s="13">
        <v>189</v>
      </c>
      <c r="E152" s="13">
        <v>11236</v>
      </c>
      <c r="F152" s="13">
        <v>10388</v>
      </c>
      <c r="G152" s="13">
        <v>34919</v>
      </c>
      <c r="H152" s="13">
        <v>-47.3</v>
      </c>
      <c r="I152" s="13">
        <v>32531</v>
      </c>
      <c r="J152" s="13">
        <v>2388</v>
      </c>
      <c r="K152" s="13">
        <v>-43.8</v>
      </c>
      <c r="L152" s="13">
        <v>-71.5</v>
      </c>
      <c r="M152" s="13">
        <v>95492</v>
      </c>
      <c r="N152" s="13">
        <v>-40.4</v>
      </c>
      <c r="O152" s="13">
        <v>89640</v>
      </c>
      <c r="P152" s="13">
        <v>5852</v>
      </c>
      <c r="Q152" s="13">
        <v>-36.4</v>
      </c>
      <c r="R152" s="13">
        <v>-69.599999999999994</v>
      </c>
      <c r="S152" s="13">
        <v>2.7</v>
      </c>
    </row>
    <row r="153" spans="1:19" s="10" customFormat="1" ht="13.2" x14ac:dyDescent="0.25">
      <c r="A153" s="11" t="s">
        <v>32</v>
      </c>
      <c r="B153" s="12" t="s">
        <v>33</v>
      </c>
      <c r="C153" s="13">
        <v>79</v>
      </c>
      <c r="D153" s="13">
        <v>78</v>
      </c>
      <c r="E153" s="13">
        <v>6174</v>
      </c>
      <c r="F153" s="13">
        <v>5827</v>
      </c>
      <c r="G153" s="13">
        <v>20774</v>
      </c>
      <c r="H153" s="13">
        <v>-44.8</v>
      </c>
      <c r="I153" s="13">
        <v>18919</v>
      </c>
      <c r="J153" s="13">
        <v>1855</v>
      </c>
      <c r="K153" s="13">
        <v>-40.9</v>
      </c>
      <c r="L153" s="13">
        <v>-67</v>
      </c>
      <c r="M153" s="13">
        <v>45391</v>
      </c>
      <c r="N153" s="13">
        <v>-42.1</v>
      </c>
      <c r="O153" s="13">
        <v>42035</v>
      </c>
      <c r="P153" s="13">
        <v>3356</v>
      </c>
      <c r="Q153" s="13">
        <v>-38.4</v>
      </c>
      <c r="R153" s="13">
        <v>-66.8</v>
      </c>
      <c r="S153" s="13">
        <v>2.2000000000000002</v>
      </c>
    </row>
    <row r="154" spans="1:19" s="10" customFormat="1" ht="13.2" x14ac:dyDescent="0.25">
      <c r="A154" s="11" t="s">
        <v>34</v>
      </c>
      <c r="B154" s="12" t="s">
        <v>35</v>
      </c>
      <c r="C154" s="13">
        <v>244</v>
      </c>
      <c r="D154" s="13">
        <v>234</v>
      </c>
      <c r="E154" s="13">
        <v>18925</v>
      </c>
      <c r="F154" s="13">
        <v>17494</v>
      </c>
      <c r="G154" s="13">
        <v>89537</v>
      </c>
      <c r="H154" s="13">
        <v>-43.2</v>
      </c>
      <c r="I154" s="13">
        <v>80828</v>
      </c>
      <c r="J154" s="13">
        <v>8709</v>
      </c>
      <c r="K154" s="13">
        <v>-39.4</v>
      </c>
      <c r="L154" s="13">
        <v>-63.8</v>
      </c>
      <c r="M154" s="13">
        <v>184972</v>
      </c>
      <c r="N154" s="13">
        <v>-39.9</v>
      </c>
      <c r="O154" s="13">
        <v>164615</v>
      </c>
      <c r="P154" s="13">
        <v>20357</v>
      </c>
      <c r="Q154" s="13">
        <v>-35.799999999999997</v>
      </c>
      <c r="R154" s="13">
        <v>-60.4</v>
      </c>
      <c r="S154" s="13">
        <v>2.1</v>
      </c>
    </row>
    <row r="155" spans="1:19" s="10" customFormat="1" ht="13.2" x14ac:dyDescent="0.25">
      <c r="A155" s="11" t="s">
        <v>36</v>
      </c>
      <c r="B155" s="12" t="s">
        <v>37</v>
      </c>
      <c r="C155" s="13">
        <v>394</v>
      </c>
      <c r="D155" s="13">
        <v>375</v>
      </c>
      <c r="E155" s="13">
        <v>42342</v>
      </c>
      <c r="F155" s="13">
        <v>40031</v>
      </c>
      <c r="G155" s="13">
        <v>188777</v>
      </c>
      <c r="H155" s="13">
        <v>-48.3</v>
      </c>
      <c r="I155" s="13">
        <v>157648</v>
      </c>
      <c r="J155" s="13">
        <v>31129</v>
      </c>
      <c r="K155" s="13">
        <v>-36.6</v>
      </c>
      <c r="L155" s="13">
        <v>-73.3</v>
      </c>
      <c r="M155" s="13">
        <v>364009</v>
      </c>
      <c r="N155" s="13">
        <v>-45.9</v>
      </c>
      <c r="O155" s="13">
        <v>301949</v>
      </c>
      <c r="P155" s="13">
        <v>62060</v>
      </c>
      <c r="Q155" s="13">
        <v>-32.299999999999997</v>
      </c>
      <c r="R155" s="13">
        <v>-72.599999999999994</v>
      </c>
      <c r="S155" s="13">
        <v>1.9</v>
      </c>
    </row>
    <row r="156" spans="1:19" s="10" customFormat="1" ht="13.2" x14ac:dyDescent="0.25">
      <c r="A156" s="11" t="s">
        <v>38</v>
      </c>
      <c r="B156" s="12" t="s">
        <v>39</v>
      </c>
      <c r="C156" s="13">
        <v>316</v>
      </c>
      <c r="D156" s="13">
        <v>295</v>
      </c>
      <c r="E156" s="13">
        <v>35823</v>
      </c>
      <c r="F156" s="13">
        <v>33438</v>
      </c>
      <c r="G156" s="13">
        <v>142972</v>
      </c>
      <c r="H156" s="13">
        <v>-55.5</v>
      </c>
      <c r="I156" s="13">
        <v>117108</v>
      </c>
      <c r="J156" s="13">
        <v>25864</v>
      </c>
      <c r="K156" s="13">
        <v>-47.4</v>
      </c>
      <c r="L156" s="13">
        <v>-73.7</v>
      </c>
      <c r="M156" s="13">
        <v>242014</v>
      </c>
      <c r="N156" s="13">
        <v>-54.5</v>
      </c>
      <c r="O156" s="13">
        <v>196378</v>
      </c>
      <c r="P156" s="13">
        <v>45636</v>
      </c>
      <c r="Q156" s="13">
        <v>-45.4</v>
      </c>
      <c r="R156" s="13">
        <v>-73.5</v>
      </c>
      <c r="S156" s="13">
        <v>1.7</v>
      </c>
    </row>
    <row r="157" spans="1:19" s="10" customFormat="1" ht="13.2" x14ac:dyDescent="0.25">
      <c r="A157" s="11" t="s">
        <v>40</v>
      </c>
      <c r="B157" s="12" t="s">
        <v>41</v>
      </c>
      <c r="C157" s="13">
        <v>560</v>
      </c>
      <c r="D157" s="13">
        <v>541</v>
      </c>
      <c r="E157" s="13">
        <v>45380</v>
      </c>
      <c r="F157" s="13">
        <v>43187</v>
      </c>
      <c r="G157" s="13">
        <v>180931</v>
      </c>
      <c r="H157" s="13">
        <v>-46.5</v>
      </c>
      <c r="I157" s="13">
        <v>159670</v>
      </c>
      <c r="J157" s="13">
        <v>21261</v>
      </c>
      <c r="K157" s="13">
        <v>-44</v>
      </c>
      <c r="L157" s="13">
        <v>-59.9</v>
      </c>
      <c r="M157" s="13">
        <v>391200</v>
      </c>
      <c r="N157" s="13">
        <v>-39.6</v>
      </c>
      <c r="O157" s="13">
        <v>349268</v>
      </c>
      <c r="P157" s="13">
        <v>41932</v>
      </c>
      <c r="Q157" s="13">
        <v>-36.200000000000003</v>
      </c>
      <c r="R157" s="13">
        <v>-58.2</v>
      </c>
      <c r="S157" s="13">
        <v>2.2000000000000002</v>
      </c>
    </row>
    <row r="158" spans="1:19" s="10" customFormat="1" ht="33.75" customHeight="1" x14ac:dyDescent="0.3">
      <c r="A158" s="76" t="s">
        <v>50</v>
      </c>
      <c r="B158" s="82"/>
      <c r="C158" s="82"/>
      <c r="D158" s="82"/>
      <c r="E158" s="82"/>
      <c r="F158" s="82"/>
      <c r="G158" s="46"/>
      <c r="H158" s="82"/>
      <c r="I158" s="46"/>
      <c r="J158" s="82"/>
      <c r="K158" s="82"/>
      <c r="L158" s="82"/>
      <c r="M158" s="46"/>
      <c r="N158" s="82"/>
      <c r="O158" s="46"/>
      <c r="P158" s="82"/>
      <c r="Q158" s="82"/>
      <c r="R158" s="82"/>
      <c r="S158" s="82"/>
    </row>
    <row r="159" spans="1:19" s="10" customFormat="1" ht="13.2" x14ac:dyDescent="0.25">
      <c r="A159" s="11" t="s">
        <v>17</v>
      </c>
      <c r="B159" s="12" t="s">
        <v>18</v>
      </c>
      <c r="C159" s="13">
        <v>4937</v>
      </c>
      <c r="D159" s="13">
        <v>4705</v>
      </c>
      <c r="E159" s="13">
        <v>323927</v>
      </c>
      <c r="F159" s="13">
        <v>302905</v>
      </c>
      <c r="G159" s="13">
        <v>1045562</v>
      </c>
      <c r="H159" s="13">
        <v>-52.1</v>
      </c>
      <c r="I159" s="13">
        <v>953983</v>
      </c>
      <c r="J159" s="13">
        <v>91579</v>
      </c>
      <c r="K159" s="13">
        <v>-43</v>
      </c>
      <c r="L159" s="13">
        <v>-82</v>
      </c>
      <c r="M159" s="13">
        <v>2885312</v>
      </c>
      <c r="N159" s="13">
        <v>-42.1</v>
      </c>
      <c r="O159" s="13">
        <v>2656141</v>
      </c>
      <c r="P159" s="13">
        <v>229171</v>
      </c>
      <c r="Q159" s="13">
        <v>-31.6</v>
      </c>
      <c r="R159" s="13">
        <v>-79.099999999999994</v>
      </c>
      <c r="S159" s="13">
        <v>2.8</v>
      </c>
    </row>
    <row r="160" spans="1:19" s="10" customFormat="1" ht="13.2" x14ac:dyDescent="0.25">
      <c r="A160" s="11"/>
      <c r="B160" s="12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11" t="s">
        <v>19</v>
      </c>
      <c r="B161" s="12" t="s">
        <v>20</v>
      </c>
      <c r="C161" s="13">
        <v>441</v>
      </c>
      <c r="D161" s="13">
        <v>422</v>
      </c>
      <c r="E161" s="13">
        <v>21231</v>
      </c>
      <c r="F161" s="13">
        <v>19967</v>
      </c>
      <c r="G161" s="13">
        <v>74772</v>
      </c>
      <c r="H161" s="13">
        <v>-42</v>
      </c>
      <c r="I161" s="13">
        <v>68013</v>
      </c>
      <c r="J161" s="13">
        <v>6759</v>
      </c>
      <c r="K161" s="13">
        <v>-29.9</v>
      </c>
      <c r="L161" s="13">
        <v>-78.900000000000006</v>
      </c>
      <c r="M161" s="13">
        <v>201603</v>
      </c>
      <c r="N161" s="13">
        <v>-34</v>
      </c>
      <c r="O161" s="13">
        <v>185361</v>
      </c>
      <c r="P161" s="13">
        <v>16242</v>
      </c>
      <c r="Q161" s="13">
        <v>-19</v>
      </c>
      <c r="R161" s="13">
        <v>-78.8</v>
      </c>
      <c r="S161" s="13">
        <v>2.7</v>
      </c>
    </row>
    <row r="162" spans="1:19" s="10" customFormat="1" ht="13.2" x14ac:dyDescent="0.25">
      <c r="A162" s="11" t="s">
        <v>21</v>
      </c>
      <c r="B162" s="12" t="s">
        <v>22</v>
      </c>
      <c r="C162" s="13">
        <v>554</v>
      </c>
      <c r="D162" s="13">
        <v>516</v>
      </c>
      <c r="E162" s="13">
        <v>29970</v>
      </c>
      <c r="F162" s="13">
        <v>27770</v>
      </c>
      <c r="G162" s="13">
        <v>102436</v>
      </c>
      <c r="H162" s="13">
        <v>-50.1</v>
      </c>
      <c r="I162" s="13">
        <v>92340</v>
      </c>
      <c r="J162" s="13">
        <v>10096</v>
      </c>
      <c r="K162" s="13">
        <v>-41.6</v>
      </c>
      <c r="L162" s="13">
        <v>-78.599999999999994</v>
      </c>
      <c r="M162" s="13">
        <v>257908</v>
      </c>
      <c r="N162" s="13">
        <v>-41.5</v>
      </c>
      <c r="O162" s="13">
        <v>233503</v>
      </c>
      <c r="P162" s="13">
        <v>24405</v>
      </c>
      <c r="Q162" s="13">
        <v>-32.200000000000003</v>
      </c>
      <c r="R162" s="13">
        <v>-74.7</v>
      </c>
      <c r="S162" s="13">
        <v>2.5</v>
      </c>
    </row>
    <row r="163" spans="1:19" s="10" customFormat="1" ht="13.2" x14ac:dyDescent="0.25">
      <c r="A163" s="11" t="s">
        <v>23</v>
      </c>
      <c r="B163" s="12" t="s">
        <v>24</v>
      </c>
      <c r="C163" s="13">
        <v>532</v>
      </c>
      <c r="D163" s="13">
        <v>517</v>
      </c>
      <c r="E163" s="13">
        <v>26517</v>
      </c>
      <c r="F163" s="13">
        <v>25267</v>
      </c>
      <c r="G163" s="13">
        <v>97097</v>
      </c>
      <c r="H163" s="13">
        <v>-36.700000000000003</v>
      </c>
      <c r="I163" s="13">
        <v>91994</v>
      </c>
      <c r="J163" s="13">
        <v>5103</v>
      </c>
      <c r="K163" s="13">
        <v>-32.4</v>
      </c>
      <c r="L163" s="13">
        <v>-70.599999999999994</v>
      </c>
      <c r="M163" s="13">
        <v>265980</v>
      </c>
      <c r="N163" s="13">
        <v>-28.4</v>
      </c>
      <c r="O163" s="13">
        <v>247269</v>
      </c>
      <c r="P163" s="13">
        <v>18711</v>
      </c>
      <c r="Q163" s="13">
        <v>-26.5</v>
      </c>
      <c r="R163" s="13">
        <v>-46.4</v>
      </c>
      <c r="S163" s="13">
        <v>2.7</v>
      </c>
    </row>
    <row r="164" spans="1:19" s="10" customFormat="1" ht="13.2" x14ac:dyDescent="0.25">
      <c r="A164" s="11" t="s">
        <v>25</v>
      </c>
      <c r="B164" s="12" t="s">
        <v>26</v>
      </c>
      <c r="C164" s="13">
        <v>685</v>
      </c>
      <c r="D164" s="13">
        <v>662</v>
      </c>
      <c r="E164" s="13">
        <v>37989</v>
      </c>
      <c r="F164" s="13">
        <v>36266</v>
      </c>
      <c r="G164" s="13">
        <v>114886</v>
      </c>
      <c r="H164" s="13">
        <v>-39.299999999999997</v>
      </c>
      <c r="I164" s="13">
        <v>108609</v>
      </c>
      <c r="J164" s="13">
        <v>6277</v>
      </c>
      <c r="K164" s="13">
        <v>-35.9</v>
      </c>
      <c r="L164" s="13">
        <v>-68.2</v>
      </c>
      <c r="M164" s="13">
        <v>474240</v>
      </c>
      <c r="N164" s="13">
        <v>-25.1</v>
      </c>
      <c r="O164" s="13">
        <v>455467</v>
      </c>
      <c r="P164" s="13">
        <v>18773</v>
      </c>
      <c r="Q164" s="13">
        <v>-22.3</v>
      </c>
      <c r="R164" s="13">
        <v>-59.8</v>
      </c>
      <c r="S164" s="13">
        <v>4.0999999999999996</v>
      </c>
    </row>
    <row r="165" spans="1:19" s="10" customFormat="1" ht="13.2" x14ac:dyDescent="0.25">
      <c r="A165" s="11" t="s">
        <v>27</v>
      </c>
      <c r="B165" s="12" t="s">
        <v>28</v>
      </c>
      <c r="C165" s="13">
        <v>829</v>
      </c>
      <c r="D165" s="13">
        <v>798</v>
      </c>
      <c r="E165" s="13">
        <v>43466</v>
      </c>
      <c r="F165" s="13">
        <v>41194</v>
      </c>
      <c r="G165" s="13">
        <v>151778</v>
      </c>
      <c r="H165" s="13">
        <v>-23.2</v>
      </c>
      <c r="I165" s="13">
        <v>146278</v>
      </c>
      <c r="J165" s="13">
        <v>5500</v>
      </c>
      <c r="K165" s="13">
        <v>-13.8</v>
      </c>
      <c r="L165" s="13">
        <v>-80.3</v>
      </c>
      <c r="M165" s="13">
        <v>542805</v>
      </c>
      <c r="N165" s="13">
        <v>-12.9</v>
      </c>
      <c r="O165" s="13">
        <v>523737</v>
      </c>
      <c r="P165" s="13">
        <v>19068</v>
      </c>
      <c r="Q165" s="13">
        <v>-2.1</v>
      </c>
      <c r="R165" s="13">
        <v>-78.3</v>
      </c>
      <c r="S165" s="13">
        <v>3.6</v>
      </c>
    </row>
    <row r="166" spans="1:19" s="10" customFormat="1" ht="13.2" x14ac:dyDescent="0.25">
      <c r="A166" s="11" t="s">
        <v>29</v>
      </c>
      <c r="B166" s="12" t="s">
        <v>108</v>
      </c>
      <c r="C166" s="13">
        <v>104</v>
      </c>
      <c r="D166" s="13">
        <v>100</v>
      </c>
      <c r="E166" s="13">
        <v>4956</v>
      </c>
      <c r="F166" s="13">
        <v>4757</v>
      </c>
      <c r="G166" s="13">
        <v>13057</v>
      </c>
      <c r="H166" s="13">
        <v>-46.4</v>
      </c>
      <c r="I166" s="13">
        <v>11944</v>
      </c>
      <c r="J166" s="13">
        <v>1113</v>
      </c>
      <c r="K166" s="13">
        <v>-39.299999999999997</v>
      </c>
      <c r="L166" s="13">
        <v>-76.2</v>
      </c>
      <c r="M166" s="13">
        <v>50852</v>
      </c>
      <c r="N166" s="13">
        <v>-33.6</v>
      </c>
      <c r="O166" s="13">
        <v>48259</v>
      </c>
      <c r="P166" s="13">
        <v>2593</v>
      </c>
      <c r="Q166" s="13">
        <v>-26.8</v>
      </c>
      <c r="R166" s="13">
        <v>-75.8</v>
      </c>
      <c r="S166" s="13">
        <v>3.9</v>
      </c>
    </row>
    <row r="167" spans="1:19" s="10" customFormat="1" ht="13.2" x14ac:dyDescent="0.25">
      <c r="A167" s="11" t="s">
        <v>30</v>
      </c>
      <c r="B167" s="12" t="s">
        <v>31</v>
      </c>
      <c r="C167" s="13">
        <v>201</v>
      </c>
      <c r="D167" s="13">
        <v>187</v>
      </c>
      <c r="E167" s="13">
        <v>11233</v>
      </c>
      <c r="F167" s="13">
        <v>10390</v>
      </c>
      <c r="G167" s="13">
        <v>29380</v>
      </c>
      <c r="H167" s="13">
        <v>-53</v>
      </c>
      <c r="I167" s="13">
        <v>27576</v>
      </c>
      <c r="J167" s="13">
        <v>1804</v>
      </c>
      <c r="K167" s="13">
        <v>-46.9</v>
      </c>
      <c r="L167" s="13">
        <v>-82.9</v>
      </c>
      <c r="M167" s="13">
        <v>91715</v>
      </c>
      <c r="N167" s="13">
        <v>-42.5</v>
      </c>
      <c r="O167" s="13">
        <v>86242</v>
      </c>
      <c r="P167" s="13">
        <v>5473</v>
      </c>
      <c r="Q167" s="13">
        <v>-36.700000000000003</v>
      </c>
      <c r="R167" s="13">
        <v>-76.5</v>
      </c>
      <c r="S167" s="13">
        <v>3.1</v>
      </c>
    </row>
    <row r="168" spans="1:19" s="10" customFormat="1" ht="13.2" x14ac:dyDescent="0.25">
      <c r="A168" s="11" t="s">
        <v>32</v>
      </c>
      <c r="B168" s="12" t="s">
        <v>33</v>
      </c>
      <c r="C168" s="13">
        <v>78</v>
      </c>
      <c r="D168" s="13">
        <v>74</v>
      </c>
      <c r="E168" s="13">
        <v>6164</v>
      </c>
      <c r="F168" s="13">
        <v>5699</v>
      </c>
      <c r="G168" s="13">
        <v>14161</v>
      </c>
      <c r="H168" s="13">
        <v>-64.2</v>
      </c>
      <c r="I168" s="13">
        <v>12982</v>
      </c>
      <c r="J168" s="13">
        <v>1179</v>
      </c>
      <c r="K168" s="13">
        <v>-59.2</v>
      </c>
      <c r="L168" s="13">
        <v>-84.9</v>
      </c>
      <c r="M168" s="13">
        <v>40255</v>
      </c>
      <c r="N168" s="13">
        <v>-54.5</v>
      </c>
      <c r="O168" s="13">
        <v>37603</v>
      </c>
      <c r="P168" s="13">
        <v>2652</v>
      </c>
      <c r="Q168" s="13">
        <v>-47.7</v>
      </c>
      <c r="R168" s="13">
        <v>-84.1</v>
      </c>
      <c r="S168" s="13">
        <v>2.8</v>
      </c>
    </row>
    <row r="169" spans="1:19" s="10" customFormat="1" ht="13.2" x14ac:dyDescent="0.25">
      <c r="A169" s="11" t="s">
        <v>34</v>
      </c>
      <c r="B169" s="12" t="s">
        <v>35</v>
      </c>
      <c r="C169" s="13">
        <v>245</v>
      </c>
      <c r="D169" s="13">
        <v>230</v>
      </c>
      <c r="E169" s="13">
        <v>18925</v>
      </c>
      <c r="F169" s="13">
        <v>17013</v>
      </c>
      <c r="G169" s="13">
        <v>68457</v>
      </c>
      <c r="H169" s="13">
        <v>-53.5</v>
      </c>
      <c r="I169" s="13">
        <v>64088</v>
      </c>
      <c r="J169" s="13">
        <v>4369</v>
      </c>
      <c r="K169" s="13">
        <v>-46.3</v>
      </c>
      <c r="L169" s="13">
        <v>-84.3</v>
      </c>
      <c r="M169" s="13">
        <v>157015</v>
      </c>
      <c r="N169" s="13">
        <v>-48.1</v>
      </c>
      <c r="O169" s="13">
        <v>144828</v>
      </c>
      <c r="P169" s="13">
        <v>12187</v>
      </c>
      <c r="Q169" s="13">
        <v>-39.6</v>
      </c>
      <c r="R169" s="13">
        <v>-80.599999999999994</v>
      </c>
      <c r="S169" s="13">
        <v>2.2999999999999998</v>
      </c>
    </row>
    <row r="170" spans="1:19" s="10" customFormat="1" ht="13.2" x14ac:dyDescent="0.25">
      <c r="A170" s="11" t="s">
        <v>36</v>
      </c>
      <c r="B170" s="12" t="s">
        <v>37</v>
      </c>
      <c r="C170" s="13">
        <v>393</v>
      </c>
      <c r="D170" s="13">
        <v>368</v>
      </c>
      <c r="E170" s="13">
        <v>42309</v>
      </c>
      <c r="F170" s="13">
        <v>38539</v>
      </c>
      <c r="G170" s="13">
        <v>140419</v>
      </c>
      <c r="H170" s="13">
        <v>-63</v>
      </c>
      <c r="I170" s="13">
        <v>121399</v>
      </c>
      <c r="J170" s="13">
        <v>19020</v>
      </c>
      <c r="K170" s="13">
        <v>-51.2</v>
      </c>
      <c r="L170" s="13">
        <v>-85.5</v>
      </c>
      <c r="M170" s="13">
        <v>295348</v>
      </c>
      <c r="N170" s="13">
        <v>-59.3</v>
      </c>
      <c r="O170" s="13">
        <v>250901</v>
      </c>
      <c r="P170" s="13">
        <v>44447</v>
      </c>
      <c r="Q170" s="13">
        <v>-45.5</v>
      </c>
      <c r="R170" s="13">
        <v>-83.2</v>
      </c>
      <c r="S170" s="13">
        <v>2.1</v>
      </c>
    </row>
    <row r="171" spans="1:19" s="10" customFormat="1" ht="13.2" x14ac:dyDescent="0.25">
      <c r="A171" s="11" t="s">
        <v>38</v>
      </c>
      <c r="B171" s="12" t="s">
        <v>39</v>
      </c>
      <c r="C171" s="13">
        <v>316</v>
      </c>
      <c r="D171" s="13">
        <v>291</v>
      </c>
      <c r="E171" s="13">
        <v>35813</v>
      </c>
      <c r="F171" s="13">
        <v>33348</v>
      </c>
      <c r="G171" s="13">
        <v>98949</v>
      </c>
      <c r="H171" s="13">
        <v>-67.7</v>
      </c>
      <c r="I171" s="13">
        <v>82373</v>
      </c>
      <c r="J171" s="13">
        <v>16576</v>
      </c>
      <c r="K171" s="13">
        <v>-55.7</v>
      </c>
      <c r="L171" s="13">
        <v>-86.2</v>
      </c>
      <c r="M171" s="13">
        <v>176627</v>
      </c>
      <c r="N171" s="13">
        <v>-68.400000000000006</v>
      </c>
      <c r="O171" s="13">
        <v>144028</v>
      </c>
      <c r="P171" s="13">
        <v>32599</v>
      </c>
      <c r="Q171" s="13">
        <v>-54.2</v>
      </c>
      <c r="R171" s="13">
        <v>-86.7</v>
      </c>
      <c r="S171" s="13">
        <v>1.8</v>
      </c>
    </row>
    <row r="172" spans="1:19" s="10" customFormat="1" ht="13.2" x14ac:dyDescent="0.25">
      <c r="A172" s="11" t="s">
        <v>40</v>
      </c>
      <c r="B172" s="12" t="s">
        <v>41</v>
      </c>
      <c r="C172" s="13">
        <v>559</v>
      </c>
      <c r="D172" s="13">
        <v>540</v>
      </c>
      <c r="E172" s="13">
        <v>45354</v>
      </c>
      <c r="F172" s="13">
        <v>42695</v>
      </c>
      <c r="G172" s="13">
        <v>140170</v>
      </c>
      <c r="H172" s="13">
        <v>-59.8</v>
      </c>
      <c r="I172" s="13">
        <v>126387</v>
      </c>
      <c r="J172" s="13">
        <v>13783</v>
      </c>
      <c r="K172" s="13">
        <v>-55.8</v>
      </c>
      <c r="L172" s="13">
        <v>-78</v>
      </c>
      <c r="M172" s="13">
        <v>330964</v>
      </c>
      <c r="N172" s="13">
        <v>-52.7</v>
      </c>
      <c r="O172" s="13">
        <v>298943</v>
      </c>
      <c r="P172" s="13">
        <v>32021</v>
      </c>
      <c r="Q172" s="13">
        <v>-47.2</v>
      </c>
      <c r="R172" s="13">
        <v>-75.900000000000006</v>
      </c>
      <c r="S172" s="13">
        <v>2.4</v>
      </c>
    </row>
    <row r="173" spans="1:19" s="10" customFormat="1" ht="33.75" customHeight="1" x14ac:dyDescent="0.3">
      <c r="A173" s="76" t="s">
        <v>51</v>
      </c>
      <c r="B173" s="82"/>
      <c r="C173" s="82"/>
      <c r="D173" s="82"/>
      <c r="E173" s="82"/>
      <c r="F173" s="82"/>
      <c r="G173" s="46"/>
      <c r="H173" s="82"/>
      <c r="I173" s="46"/>
      <c r="J173" s="82"/>
      <c r="K173" s="82"/>
      <c r="L173" s="82"/>
      <c r="M173" s="46"/>
      <c r="N173" s="82"/>
      <c r="O173" s="46"/>
      <c r="P173" s="82"/>
      <c r="Q173" s="82"/>
      <c r="R173" s="82"/>
      <c r="S173" s="82"/>
    </row>
    <row r="174" spans="1:19" s="10" customFormat="1" ht="13.2" x14ac:dyDescent="0.25">
      <c r="A174" s="11" t="s">
        <v>17</v>
      </c>
      <c r="B174" s="12" t="s">
        <v>18</v>
      </c>
      <c r="C174" s="13">
        <v>4940</v>
      </c>
      <c r="D174" s="13">
        <v>4328</v>
      </c>
      <c r="E174" s="13">
        <v>325416</v>
      </c>
      <c r="F174" s="13">
        <v>284757</v>
      </c>
      <c r="G174" s="13">
        <v>338887</v>
      </c>
      <c r="H174" s="13">
        <v>-84.2</v>
      </c>
      <c r="I174" s="13">
        <v>304294</v>
      </c>
      <c r="J174" s="13">
        <v>34593</v>
      </c>
      <c r="K174" s="13">
        <v>-81.900000000000006</v>
      </c>
      <c r="L174" s="13">
        <v>-92.5</v>
      </c>
      <c r="M174" s="13">
        <v>1265179</v>
      </c>
      <c r="N174" s="13">
        <v>-71.5</v>
      </c>
      <c r="O174" s="13">
        <v>1153058</v>
      </c>
      <c r="P174" s="13">
        <v>112121</v>
      </c>
      <c r="Q174" s="13">
        <v>-67.400000000000006</v>
      </c>
      <c r="R174" s="13">
        <v>-87.6</v>
      </c>
      <c r="S174" s="13">
        <v>3.7</v>
      </c>
    </row>
    <row r="175" spans="1:19" s="10" customFormat="1" ht="13.2" x14ac:dyDescent="0.25">
      <c r="A175" s="11"/>
      <c r="B175" s="12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11" t="s">
        <v>19</v>
      </c>
      <c r="B176" s="12" t="s">
        <v>20</v>
      </c>
      <c r="C176" s="13">
        <v>441</v>
      </c>
      <c r="D176" s="13">
        <v>363</v>
      </c>
      <c r="E176" s="13">
        <v>21231</v>
      </c>
      <c r="F176" s="13">
        <v>17928</v>
      </c>
      <c r="G176" s="13">
        <v>16797</v>
      </c>
      <c r="H176" s="13">
        <v>-85.2</v>
      </c>
      <c r="I176" s="13">
        <v>15048</v>
      </c>
      <c r="J176" s="13">
        <v>1749</v>
      </c>
      <c r="K176" s="13">
        <v>-82.6</v>
      </c>
      <c r="L176" s="13">
        <v>-93.5</v>
      </c>
      <c r="M176" s="13">
        <v>49453</v>
      </c>
      <c r="N176" s="13">
        <v>-80</v>
      </c>
      <c r="O176" s="13">
        <v>44190</v>
      </c>
      <c r="P176" s="13">
        <v>5263</v>
      </c>
      <c r="Q176" s="13">
        <v>-76.7</v>
      </c>
      <c r="R176" s="13">
        <v>-90.8</v>
      </c>
      <c r="S176" s="13">
        <v>2.9</v>
      </c>
    </row>
    <row r="177" spans="1:19" s="10" customFormat="1" ht="13.2" x14ac:dyDescent="0.25">
      <c r="A177" s="11" t="s">
        <v>21</v>
      </c>
      <c r="B177" s="12" t="s">
        <v>22</v>
      </c>
      <c r="C177" s="13">
        <v>554</v>
      </c>
      <c r="D177" s="13">
        <v>477</v>
      </c>
      <c r="E177" s="13">
        <v>29956</v>
      </c>
      <c r="F177" s="13">
        <v>25949</v>
      </c>
      <c r="G177" s="13">
        <v>40367</v>
      </c>
      <c r="H177" s="13">
        <v>-79.2</v>
      </c>
      <c r="I177" s="13">
        <v>36374</v>
      </c>
      <c r="J177" s="13">
        <v>3993</v>
      </c>
      <c r="K177" s="13">
        <v>-76.2</v>
      </c>
      <c r="L177" s="13">
        <v>-90.4</v>
      </c>
      <c r="M177" s="13">
        <v>127555</v>
      </c>
      <c r="N177" s="13">
        <v>-66.8</v>
      </c>
      <c r="O177" s="13">
        <v>114690</v>
      </c>
      <c r="P177" s="13">
        <v>12865</v>
      </c>
      <c r="Q177" s="13">
        <v>-62.3</v>
      </c>
      <c r="R177" s="13">
        <v>-84</v>
      </c>
      <c r="S177" s="13">
        <v>3.2</v>
      </c>
    </row>
    <row r="178" spans="1:19" s="10" customFormat="1" ht="13.2" x14ac:dyDescent="0.25">
      <c r="A178" s="11" t="s">
        <v>23</v>
      </c>
      <c r="B178" s="12" t="s">
        <v>24</v>
      </c>
      <c r="C178" s="13">
        <v>540</v>
      </c>
      <c r="D178" s="13">
        <v>495</v>
      </c>
      <c r="E178" s="13">
        <v>26905</v>
      </c>
      <c r="F178" s="13">
        <v>24467</v>
      </c>
      <c r="G178" s="13">
        <v>32247</v>
      </c>
      <c r="H178" s="13">
        <v>-78.2</v>
      </c>
      <c r="I178" s="13">
        <v>29138</v>
      </c>
      <c r="J178" s="13">
        <v>3109</v>
      </c>
      <c r="K178" s="13">
        <v>-78</v>
      </c>
      <c r="L178" s="13">
        <v>-79.8</v>
      </c>
      <c r="M178" s="13">
        <v>118519</v>
      </c>
      <c r="N178" s="13">
        <v>-64.2</v>
      </c>
      <c r="O178" s="13">
        <v>105197</v>
      </c>
      <c r="P178" s="13">
        <v>13322</v>
      </c>
      <c r="Q178" s="13">
        <v>-64.7</v>
      </c>
      <c r="R178" s="13">
        <v>-59.6</v>
      </c>
      <c r="S178" s="13">
        <v>3.7</v>
      </c>
    </row>
    <row r="179" spans="1:19" s="10" customFormat="1" ht="13.2" x14ac:dyDescent="0.25">
      <c r="A179" s="11" t="s">
        <v>25</v>
      </c>
      <c r="B179" s="12" t="s">
        <v>26</v>
      </c>
      <c r="C179" s="13">
        <v>685</v>
      </c>
      <c r="D179" s="13">
        <v>617</v>
      </c>
      <c r="E179" s="13">
        <v>38025</v>
      </c>
      <c r="F179" s="13">
        <v>35304</v>
      </c>
      <c r="G179" s="13">
        <v>39381</v>
      </c>
      <c r="H179" s="13">
        <v>-78.599999999999994</v>
      </c>
      <c r="I179" s="13">
        <v>36952</v>
      </c>
      <c r="J179" s="13">
        <v>2429</v>
      </c>
      <c r="K179" s="13">
        <v>-77.599999999999994</v>
      </c>
      <c r="L179" s="13">
        <v>-87.7</v>
      </c>
      <c r="M179" s="13">
        <v>261809</v>
      </c>
      <c r="N179" s="13">
        <v>-53.4</v>
      </c>
      <c r="O179" s="13">
        <v>251897</v>
      </c>
      <c r="P179" s="13">
        <v>9912</v>
      </c>
      <c r="Q179" s="13">
        <v>-51.5</v>
      </c>
      <c r="R179" s="13">
        <v>-76.900000000000006</v>
      </c>
      <c r="S179" s="13">
        <v>6.6</v>
      </c>
    </row>
    <row r="180" spans="1:19" s="10" customFormat="1" ht="13.2" x14ac:dyDescent="0.25">
      <c r="A180" s="11" t="s">
        <v>27</v>
      </c>
      <c r="B180" s="12" t="s">
        <v>28</v>
      </c>
      <c r="C180" s="13">
        <v>826</v>
      </c>
      <c r="D180" s="13">
        <v>697</v>
      </c>
      <c r="E180" s="13">
        <v>43331</v>
      </c>
      <c r="F180" s="13">
        <v>37361</v>
      </c>
      <c r="G180" s="13">
        <v>21724</v>
      </c>
      <c r="H180" s="13">
        <v>-85.8</v>
      </c>
      <c r="I180" s="13">
        <v>20324</v>
      </c>
      <c r="J180" s="13">
        <v>1400</v>
      </c>
      <c r="K180" s="13">
        <v>-84.9</v>
      </c>
      <c r="L180" s="13">
        <v>-92.4</v>
      </c>
      <c r="M180" s="13">
        <v>133576</v>
      </c>
      <c r="N180" s="13">
        <v>-68.7</v>
      </c>
      <c r="O180" s="13">
        <v>125342</v>
      </c>
      <c r="P180" s="13">
        <v>8234</v>
      </c>
      <c r="Q180" s="13">
        <v>-66.7</v>
      </c>
      <c r="R180" s="13">
        <v>-83.8</v>
      </c>
      <c r="S180" s="13">
        <v>6.1</v>
      </c>
    </row>
    <row r="181" spans="1:19" s="10" customFormat="1" ht="13.2" x14ac:dyDescent="0.25">
      <c r="A181" s="11" t="s">
        <v>29</v>
      </c>
      <c r="B181" s="12" t="s">
        <v>108</v>
      </c>
      <c r="C181" s="13">
        <v>102</v>
      </c>
      <c r="D181" s="13">
        <v>89</v>
      </c>
      <c r="E181" s="13">
        <v>4925</v>
      </c>
      <c r="F181" s="13">
        <v>4207</v>
      </c>
      <c r="G181" s="13">
        <v>5089</v>
      </c>
      <c r="H181" s="13">
        <v>-76.599999999999994</v>
      </c>
      <c r="I181" s="13">
        <v>4761</v>
      </c>
      <c r="J181" s="13">
        <v>328</v>
      </c>
      <c r="K181" s="13">
        <v>-73.3</v>
      </c>
      <c r="L181" s="13">
        <v>-91.6</v>
      </c>
      <c r="M181" s="13">
        <v>31631</v>
      </c>
      <c r="N181" s="13">
        <v>-52.3</v>
      </c>
      <c r="O181" s="13">
        <v>30882</v>
      </c>
      <c r="P181" s="13">
        <v>749</v>
      </c>
      <c r="Q181" s="13">
        <v>-47</v>
      </c>
      <c r="R181" s="13">
        <v>-90.7</v>
      </c>
      <c r="S181" s="13">
        <v>6.2</v>
      </c>
    </row>
    <row r="182" spans="1:19" s="10" customFormat="1" ht="13.2" x14ac:dyDescent="0.25">
      <c r="A182" s="11" t="s">
        <v>30</v>
      </c>
      <c r="B182" s="12" t="s">
        <v>31</v>
      </c>
      <c r="C182" s="13">
        <v>201</v>
      </c>
      <c r="D182" s="13">
        <v>171</v>
      </c>
      <c r="E182" s="13">
        <v>11228</v>
      </c>
      <c r="F182" s="13">
        <v>9298</v>
      </c>
      <c r="G182" s="13">
        <v>8955</v>
      </c>
      <c r="H182" s="13">
        <v>-85.1</v>
      </c>
      <c r="I182" s="13">
        <v>8331</v>
      </c>
      <c r="J182" s="13">
        <v>624</v>
      </c>
      <c r="K182" s="13">
        <v>-84</v>
      </c>
      <c r="L182" s="13">
        <v>-92.2</v>
      </c>
      <c r="M182" s="13">
        <v>46771</v>
      </c>
      <c r="N182" s="13">
        <v>-66.3</v>
      </c>
      <c r="O182" s="13">
        <v>44050</v>
      </c>
      <c r="P182" s="13">
        <v>2721</v>
      </c>
      <c r="Q182" s="13">
        <v>-64.099999999999994</v>
      </c>
      <c r="R182" s="13">
        <v>-83</v>
      </c>
      <c r="S182" s="13">
        <v>5.2</v>
      </c>
    </row>
    <row r="183" spans="1:19" s="10" customFormat="1" ht="13.2" x14ac:dyDescent="0.25">
      <c r="A183" s="11" t="s">
        <v>32</v>
      </c>
      <c r="B183" s="12" t="s">
        <v>33</v>
      </c>
      <c r="C183" s="13">
        <v>78</v>
      </c>
      <c r="D183" s="13">
        <v>67</v>
      </c>
      <c r="E183" s="13">
        <v>6207</v>
      </c>
      <c r="F183" s="13">
        <v>4804</v>
      </c>
      <c r="G183" s="13">
        <v>8534</v>
      </c>
      <c r="H183" s="13">
        <v>-77.5</v>
      </c>
      <c r="I183" s="13">
        <v>7857</v>
      </c>
      <c r="J183" s="13">
        <v>677</v>
      </c>
      <c r="K183" s="13">
        <v>-75.400000000000006</v>
      </c>
      <c r="L183" s="13">
        <v>-88.5</v>
      </c>
      <c r="M183" s="13">
        <v>32615</v>
      </c>
      <c r="N183" s="13">
        <v>-60.4</v>
      </c>
      <c r="O183" s="13">
        <v>30317</v>
      </c>
      <c r="P183" s="13">
        <v>2298</v>
      </c>
      <c r="Q183" s="13">
        <v>-57.2</v>
      </c>
      <c r="R183" s="13">
        <v>-80</v>
      </c>
      <c r="S183" s="13">
        <v>3.8</v>
      </c>
    </row>
    <row r="184" spans="1:19" s="10" customFormat="1" ht="13.2" x14ac:dyDescent="0.25">
      <c r="A184" s="11" t="s">
        <v>34</v>
      </c>
      <c r="B184" s="12" t="s">
        <v>35</v>
      </c>
      <c r="C184" s="13">
        <v>245</v>
      </c>
      <c r="D184" s="13">
        <v>217</v>
      </c>
      <c r="E184" s="13">
        <v>19587</v>
      </c>
      <c r="F184" s="13">
        <v>16816</v>
      </c>
      <c r="G184" s="13">
        <v>23392</v>
      </c>
      <c r="H184" s="13">
        <v>-83.9</v>
      </c>
      <c r="I184" s="13">
        <v>21845</v>
      </c>
      <c r="J184" s="13">
        <v>1547</v>
      </c>
      <c r="K184" s="13">
        <v>-82.5</v>
      </c>
      <c r="L184" s="13">
        <v>-92.5</v>
      </c>
      <c r="M184" s="13">
        <v>68501</v>
      </c>
      <c r="N184" s="13">
        <v>-75.099999999999994</v>
      </c>
      <c r="O184" s="13">
        <v>62812</v>
      </c>
      <c r="P184" s="13">
        <v>5689</v>
      </c>
      <c r="Q184" s="13">
        <v>-73.099999999999994</v>
      </c>
      <c r="R184" s="13">
        <v>-86.4</v>
      </c>
      <c r="S184" s="13">
        <v>2.9</v>
      </c>
    </row>
    <row r="185" spans="1:19" s="10" customFormat="1" ht="13.2" x14ac:dyDescent="0.25">
      <c r="A185" s="11" t="s">
        <v>36</v>
      </c>
      <c r="B185" s="12" t="s">
        <v>37</v>
      </c>
      <c r="C185" s="13">
        <v>391</v>
      </c>
      <c r="D185" s="13">
        <v>346</v>
      </c>
      <c r="E185" s="13">
        <v>42212</v>
      </c>
      <c r="F185" s="13">
        <v>36477</v>
      </c>
      <c r="G185" s="13">
        <v>45096</v>
      </c>
      <c r="H185" s="13">
        <v>-88.7</v>
      </c>
      <c r="I185" s="13">
        <v>38045</v>
      </c>
      <c r="J185" s="13">
        <v>7051</v>
      </c>
      <c r="K185" s="13">
        <v>-86.4</v>
      </c>
      <c r="L185" s="13">
        <v>-94</v>
      </c>
      <c r="M185" s="13">
        <v>128112</v>
      </c>
      <c r="N185" s="13">
        <v>-82.1</v>
      </c>
      <c r="O185" s="13">
        <v>106626</v>
      </c>
      <c r="P185" s="13">
        <v>21486</v>
      </c>
      <c r="Q185" s="13">
        <v>-78.099999999999994</v>
      </c>
      <c r="R185" s="13">
        <v>-90.5</v>
      </c>
      <c r="S185" s="13">
        <v>2.8</v>
      </c>
    </row>
    <row r="186" spans="1:19" s="10" customFormat="1" ht="13.2" x14ac:dyDescent="0.25">
      <c r="A186" s="11" t="s">
        <v>38</v>
      </c>
      <c r="B186" s="12" t="s">
        <v>39</v>
      </c>
      <c r="C186" s="13">
        <v>315</v>
      </c>
      <c r="D186" s="13">
        <v>276</v>
      </c>
      <c r="E186" s="13">
        <v>35804</v>
      </c>
      <c r="F186" s="13">
        <v>31451</v>
      </c>
      <c r="G186" s="13">
        <v>36055</v>
      </c>
      <c r="H186" s="13">
        <v>-89.1</v>
      </c>
      <c r="I186" s="13">
        <v>30145</v>
      </c>
      <c r="J186" s="13">
        <v>5910</v>
      </c>
      <c r="K186" s="13">
        <v>-85.4</v>
      </c>
      <c r="L186" s="13">
        <v>-95.3</v>
      </c>
      <c r="M186" s="13">
        <v>75000</v>
      </c>
      <c r="N186" s="13">
        <v>-86.5</v>
      </c>
      <c r="O186" s="13">
        <v>62606</v>
      </c>
      <c r="P186" s="13">
        <v>12394</v>
      </c>
      <c r="Q186" s="13">
        <v>-80.7</v>
      </c>
      <c r="R186" s="13">
        <v>-94.6</v>
      </c>
      <c r="S186" s="13">
        <v>2.1</v>
      </c>
    </row>
    <row r="187" spans="1:19" s="10" customFormat="1" ht="13.2" x14ac:dyDescent="0.25">
      <c r="A187" s="11" t="s">
        <v>40</v>
      </c>
      <c r="B187" s="12" t="s">
        <v>41</v>
      </c>
      <c r="C187" s="13">
        <v>562</v>
      </c>
      <c r="D187" s="13">
        <v>513</v>
      </c>
      <c r="E187" s="13">
        <v>46005</v>
      </c>
      <c r="F187" s="13">
        <v>40695</v>
      </c>
      <c r="G187" s="13">
        <v>61250</v>
      </c>
      <c r="H187" s="13">
        <v>-82.6</v>
      </c>
      <c r="I187" s="13">
        <v>55474</v>
      </c>
      <c r="J187" s="13">
        <v>5776</v>
      </c>
      <c r="K187" s="13">
        <v>-81.2</v>
      </c>
      <c r="L187" s="13">
        <v>-89.9</v>
      </c>
      <c r="M187" s="13">
        <v>191637</v>
      </c>
      <c r="N187" s="13">
        <v>-71.099999999999994</v>
      </c>
      <c r="O187" s="13">
        <v>174449</v>
      </c>
      <c r="P187" s="13">
        <v>17188</v>
      </c>
      <c r="Q187" s="13">
        <v>-68.599999999999994</v>
      </c>
      <c r="R187" s="13">
        <v>-84</v>
      </c>
      <c r="S187" s="13">
        <v>3.1</v>
      </c>
    </row>
    <row r="188" spans="1:19" s="10" customFormat="1" ht="33.75" customHeight="1" x14ac:dyDescent="0.3">
      <c r="A188" s="76" t="s">
        <v>52</v>
      </c>
      <c r="B188" s="82"/>
      <c r="C188" s="82"/>
      <c r="D188" s="82"/>
      <c r="E188" s="82"/>
      <c r="F188" s="82"/>
      <c r="G188" s="46"/>
      <c r="H188" s="82"/>
      <c r="I188" s="46"/>
      <c r="J188" s="82"/>
      <c r="K188" s="82"/>
      <c r="L188" s="82"/>
      <c r="M188" s="46"/>
      <c r="N188" s="82"/>
      <c r="O188" s="46"/>
      <c r="P188" s="82"/>
      <c r="Q188" s="82"/>
      <c r="R188" s="82"/>
      <c r="S188" s="82"/>
    </row>
    <row r="189" spans="1:19" s="10" customFormat="1" ht="13.2" x14ac:dyDescent="0.25">
      <c r="A189" s="11" t="s">
        <v>17</v>
      </c>
      <c r="B189" s="12" t="s">
        <v>18</v>
      </c>
      <c r="C189" s="13">
        <v>4924</v>
      </c>
      <c r="D189" s="13">
        <v>3721</v>
      </c>
      <c r="E189" s="13">
        <v>324999</v>
      </c>
      <c r="F189" s="13">
        <v>244537</v>
      </c>
      <c r="G189" s="13">
        <v>218868</v>
      </c>
      <c r="H189" s="13">
        <v>-88</v>
      </c>
      <c r="I189" s="13">
        <v>194008</v>
      </c>
      <c r="J189" s="13">
        <v>24860</v>
      </c>
      <c r="K189" s="13">
        <v>-85.6</v>
      </c>
      <c r="L189" s="13">
        <v>-94.8</v>
      </c>
      <c r="M189" s="13">
        <v>931808</v>
      </c>
      <c r="N189" s="13">
        <v>-75.8</v>
      </c>
      <c r="O189" s="13">
        <v>847384</v>
      </c>
      <c r="P189" s="13">
        <v>84424</v>
      </c>
      <c r="Q189" s="13">
        <v>-71.099999999999994</v>
      </c>
      <c r="R189" s="13">
        <v>-90.8</v>
      </c>
      <c r="S189" s="13">
        <v>4.3</v>
      </c>
    </row>
    <row r="190" spans="1:19" s="10" customFormat="1" ht="13.2" x14ac:dyDescent="0.25">
      <c r="A190" s="11"/>
      <c r="B190" s="12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11" t="s">
        <v>19</v>
      </c>
      <c r="B191" s="12" t="s">
        <v>20</v>
      </c>
      <c r="C191" s="13">
        <v>440</v>
      </c>
      <c r="D191" s="13">
        <v>292</v>
      </c>
      <c r="E191" s="13">
        <v>21269</v>
      </c>
      <c r="F191" s="13">
        <v>15428</v>
      </c>
      <c r="G191" s="13">
        <v>10276</v>
      </c>
      <c r="H191" s="13">
        <v>-90.3</v>
      </c>
      <c r="I191" s="13">
        <v>8972</v>
      </c>
      <c r="J191" s="13">
        <v>1304</v>
      </c>
      <c r="K191" s="13">
        <v>-87.4</v>
      </c>
      <c r="L191" s="13">
        <v>-96.2</v>
      </c>
      <c r="M191" s="13">
        <v>31854</v>
      </c>
      <c r="N191" s="13">
        <v>-86.4</v>
      </c>
      <c r="O191" s="13">
        <v>28281</v>
      </c>
      <c r="P191" s="13">
        <v>3573</v>
      </c>
      <c r="Q191" s="13">
        <v>-82.5</v>
      </c>
      <c r="R191" s="13">
        <v>-95.1</v>
      </c>
      <c r="S191" s="13">
        <v>3.1</v>
      </c>
    </row>
    <row r="192" spans="1:19" s="10" customFormat="1" ht="13.2" x14ac:dyDescent="0.25">
      <c r="A192" s="11" t="s">
        <v>21</v>
      </c>
      <c r="B192" s="12" t="s">
        <v>22</v>
      </c>
      <c r="C192" s="13">
        <v>550</v>
      </c>
      <c r="D192" s="13">
        <v>422</v>
      </c>
      <c r="E192" s="13">
        <v>29661</v>
      </c>
      <c r="F192" s="13">
        <v>22219</v>
      </c>
      <c r="G192" s="13">
        <v>25559</v>
      </c>
      <c r="H192" s="13">
        <v>-82.2</v>
      </c>
      <c r="I192" s="13">
        <v>22819</v>
      </c>
      <c r="J192" s="13">
        <v>2740</v>
      </c>
      <c r="K192" s="13">
        <v>-79.3</v>
      </c>
      <c r="L192" s="13">
        <v>-91.7</v>
      </c>
      <c r="M192" s="13">
        <v>91836</v>
      </c>
      <c r="N192" s="13">
        <v>-66.900000000000006</v>
      </c>
      <c r="O192" s="13">
        <v>82177</v>
      </c>
      <c r="P192" s="13">
        <v>9659</v>
      </c>
      <c r="Q192" s="13">
        <v>-62.4</v>
      </c>
      <c r="R192" s="13">
        <v>-83.5</v>
      </c>
      <c r="S192" s="13">
        <v>3.6</v>
      </c>
    </row>
    <row r="193" spans="1:19" s="10" customFormat="1" ht="13.2" x14ac:dyDescent="0.25">
      <c r="A193" s="11" t="s">
        <v>23</v>
      </c>
      <c r="B193" s="12" t="s">
        <v>24</v>
      </c>
      <c r="C193" s="13">
        <v>540</v>
      </c>
      <c r="D193" s="13">
        <v>438</v>
      </c>
      <c r="E193" s="13">
        <v>26903</v>
      </c>
      <c r="F193" s="13">
        <v>21872</v>
      </c>
      <c r="G193" s="13">
        <v>19832</v>
      </c>
      <c r="H193" s="13">
        <v>-83.8</v>
      </c>
      <c r="I193" s="13">
        <v>18077</v>
      </c>
      <c r="J193" s="13">
        <v>1755</v>
      </c>
      <c r="K193" s="13">
        <v>-83</v>
      </c>
      <c r="L193" s="13">
        <v>-88.8</v>
      </c>
      <c r="M193" s="13">
        <v>80089</v>
      </c>
      <c r="N193" s="13">
        <v>-69.8</v>
      </c>
      <c r="O193" s="13">
        <v>68721</v>
      </c>
      <c r="P193" s="13">
        <v>11368</v>
      </c>
      <c r="Q193" s="13">
        <v>-70.5</v>
      </c>
      <c r="R193" s="13">
        <v>-64</v>
      </c>
      <c r="S193" s="13">
        <v>4</v>
      </c>
    </row>
    <row r="194" spans="1:19" s="10" customFormat="1" ht="13.2" x14ac:dyDescent="0.25">
      <c r="A194" s="11" t="s">
        <v>25</v>
      </c>
      <c r="B194" s="12" t="s">
        <v>26</v>
      </c>
      <c r="C194" s="13">
        <v>682</v>
      </c>
      <c r="D194" s="13">
        <v>550</v>
      </c>
      <c r="E194" s="13">
        <v>37935</v>
      </c>
      <c r="F194" s="13">
        <v>31196</v>
      </c>
      <c r="G194" s="13">
        <v>25501</v>
      </c>
      <c r="H194" s="13">
        <v>-81.900000000000006</v>
      </c>
      <c r="I194" s="13">
        <v>23987</v>
      </c>
      <c r="J194" s="13">
        <v>1514</v>
      </c>
      <c r="K194" s="13">
        <v>-81</v>
      </c>
      <c r="L194" s="13">
        <v>-89.6</v>
      </c>
      <c r="M194" s="13">
        <v>208982</v>
      </c>
      <c r="N194" s="13">
        <v>-56.2</v>
      </c>
      <c r="O194" s="13">
        <v>201980</v>
      </c>
      <c r="P194" s="13">
        <v>7002</v>
      </c>
      <c r="Q194" s="13">
        <v>-54.5</v>
      </c>
      <c r="R194" s="13">
        <v>-78.5</v>
      </c>
      <c r="S194" s="13">
        <v>8.1999999999999993</v>
      </c>
    </row>
    <row r="195" spans="1:19" s="10" customFormat="1" ht="13.2" x14ac:dyDescent="0.25">
      <c r="A195" s="11" t="s">
        <v>27</v>
      </c>
      <c r="B195" s="12" t="s">
        <v>28</v>
      </c>
      <c r="C195" s="13">
        <v>825</v>
      </c>
      <c r="D195" s="13">
        <v>579</v>
      </c>
      <c r="E195" s="13">
        <v>43286</v>
      </c>
      <c r="F195" s="13">
        <v>27782</v>
      </c>
      <c r="G195" s="13">
        <v>14533</v>
      </c>
      <c r="H195" s="13">
        <v>-90</v>
      </c>
      <c r="I195" s="13">
        <v>13397</v>
      </c>
      <c r="J195" s="13">
        <v>1136</v>
      </c>
      <c r="K195" s="13">
        <v>-88.3</v>
      </c>
      <c r="L195" s="13">
        <v>-96.3</v>
      </c>
      <c r="M195" s="13">
        <v>103079</v>
      </c>
      <c r="N195" s="13">
        <v>-78.2</v>
      </c>
      <c r="O195" s="13">
        <v>97775</v>
      </c>
      <c r="P195" s="13">
        <v>5304</v>
      </c>
      <c r="Q195" s="13">
        <v>-73.400000000000006</v>
      </c>
      <c r="R195" s="13">
        <v>-94.9</v>
      </c>
      <c r="S195" s="13">
        <v>7.1</v>
      </c>
    </row>
    <row r="196" spans="1:19" s="10" customFormat="1" ht="13.2" x14ac:dyDescent="0.25">
      <c r="A196" s="11" t="s">
        <v>29</v>
      </c>
      <c r="B196" s="12" t="s">
        <v>108</v>
      </c>
      <c r="C196" s="13">
        <v>102</v>
      </c>
      <c r="D196" s="13">
        <v>69</v>
      </c>
      <c r="E196" s="13">
        <v>4903</v>
      </c>
      <c r="F196" s="13">
        <v>3591</v>
      </c>
      <c r="G196" s="13">
        <v>3029</v>
      </c>
      <c r="H196" s="13">
        <v>-81.7</v>
      </c>
      <c r="I196" s="13">
        <v>2832</v>
      </c>
      <c r="J196" s="13">
        <v>197</v>
      </c>
      <c r="K196" s="13">
        <v>-78.8</v>
      </c>
      <c r="L196" s="13">
        <v>-93.9</v>
      </c>
      <c r="M196" s="13">
        <v>27029</v>
      </c>
      <c r="N196" s="13">
        <v>-47.9</v>
      </c>
      <c r="O196" s="13">
        <v>25074</v>
      </c>
      <c r="P196" s="13">
        <v>1955</v>
      </c>
      <c r="Q196" s="13">
        <v>-44</v>
      </c>
      <c r="R196" s="13">
        <v>-72.5</v>
      </c>
      <c r="S196" s="13">
        <v>8.9</v>
      </c>
    </row>
    <row r="197" spans="1:19" s="10" customFormat="1" ht="13.2" x14ac:dyDescent="0.25">
      <c r="A197" s="11" t="s">
        <v>30</v>
      </c>
      <c r="B197" s="12" t="s">
        <v>31</v>
      </c>
      <c r="C197" s="13">
        <v>201</v>
      </c>
      <c r="D197" s="13">
        <v>149</v>
      </c>
      <c r="E197" s="13">
        <v>11229</v>
      </c>
      <c r="F197" s="13">
        <v>7918</v>
      </c>
      <c r="G197" s="13">
        <v>6043</v>
      </c>
      <c r="H197" s="13">
        <v>-85.7</v>
      </c>
      <c r="I197" s="13">
        <v>5539</v>
      </c>
      <c r="J197" s="13">
        <v>504</v>
      </c>
      <c r="K197" s="13">
        <v>-84.2</v>
      </c>
      <c r="L197" s="13">
        <v>-93.2</v>
      </c>
      <c r="M197" s="13">
        <v>38183</v>
      </c>
      <c r="N197" s="13">
        <v>-65.7</v>
      </c>
      <c r="O197" s="13">
        <v>36038</v>
      </c>
      <c r="P197" s="13">
        <v>2145</v>
      </c>
      <c r="Q197" s="13">
        <v>-62.5</v>
      </c>
      <c r="R197" s="13">
        <v>-85.9</v>
      </c>
      <c r="S197" s="13">
        <v>6.3</v>
      </c>
    </row>
    <row r="198" spans="1:19" s="10" customFormat="1" ht="13.2" x14ac:dyDescent="0.25">
      <c r="A198" s="11" t="s">
        <v>32</v>
      </c>
      <c r="B198" s="12" t="s">
        <v>33</v>
      </c>
      <c r="C198" s="13">
        <v>77</v>
      </c>
      <c r="D198" s="13">
        <v>58</v>
      </c>
      <c r="E198" s="13">
        <v>6178</v>
      </c>
      <c r="F198" s="13">
        <v>4123</v>
      </c>
      <c r="G198" s="13">
        <v>5034</v>
      </c>
      <c r="H198" s="13">
        <v>-82.7</v>
      </c>
      <c r="I198" s="13">
        <v>4723</v>
      </c>
      <c r="J198" s="13">
        <v>311</v>
      </c>
      <c r="K198" s="13">
        <v>-81.099999999999994</v>
      </c>
      <c r="L198" s="13">
        <v>-92.5</v>
      </c>
      <c r="M198" s="13">
        <v>20720</v>
      </c>
      <c r="N198" s="13">
        <v>-66</v>
      </c>
      <c r="O198" s="13">
        <v>19452</v>
      </c>
      <c r="P198" s="13">
        <v>1268</v>
      </c>
      <c r="Q198" s="13">
        <v>-63.2</v>
      </c>
      <c r="R198" s="13">
        <v>-84.3</v>
      </c>
      <c r="S198" s="13">
        <v>4.0999999999999996</v>
      </c>
    </row>
    <row r="199" spans="1:19" s="10" customFormat="1" ht="13.2" x14ac:dyDescent="0.25">
      <c r="A199" s="11" t="s">
        <v>34</v>
      </c>
      <c r="B199" s="12" t="s">
        <v>35</v>
      </c>
      <c r="C199" s="13">
        <v>245</v>
      </c>
      <c r="D199" s="13">
        <v>185</v>
      </c>
      <c r="E199" s="13">
        <v>19584</v>
      </c>
      <c r="F199" s="13">
        <v>14103</v>
      </c>
      <c r="G199" s="13">
        <v>12542</v>
      </c>
      <c r="H199" s="13">
        <v>-89.1</v>
      </c>
      <c r="I199" s="13">
        <v>11231</v>
      </c>
      <c r="J199" s="13">
        <v>1311</v>
      </c>
      <c r="K199" s="13">
        <v>-88.1</v>
      </c>
      <c r="L199" s="13">
        <v>-93.6</v>
      </c>
      <c r="M199" s="13">
        <v>41062</v>
      </c>
      <c r="N199" s="13">
        <v>-81.3</v>
      </c>
      <c r="O199" s="13">
        <v>36560</v>
      </c>
      <c r="P199" s="13">
        <v>4502</v>
      </c>
      <c r="Q199" s="13">
        <v>-79.3</v>
      </c>
      <c r="R199" s="13">
        <v>-89.4</v>
      </c>
      <c r="S199" s="13">
        <v>3.3</v>
      </c>
    </row>
    <row r="200" spans="1:19" s="10" customFormat="1" ht="13.2" x14ac:dyDescent="0.25">
      <c r="A200" s="11" t="s">
        <v>36</v>
      </c>
      <c r="B200" s="12" t="s">
        <v>37</v>
      </c>
      <c r="C200" s="13">
        <v>387</v>
      </c>
      <c r="D200" s="13">
        <v>281</v>
      </c>
      <c r="E200" s="13">
        <v>42105</v>
      </c>
      <c r="F200" s="13">
        <v>32242</v>
      </c>
      <c r="G200" s="13">
        <v>30650</v>
      </c>
      <c r="H200" s="13">
        <v>-91.7</v>
      </c>
      <c r="I200" s="13">
        <v>25247</v>
      </c>
      <c r="J200" s="13">
        <v>5403</v>
      </c>
      <c r="K200" s="13">
        <v>-89.3</v>
      </c>
      <c r="L200" s="13">
        <v>-96</v>
      </c>
      <c r="M200" s="13">
        <v>96639</v>
      </c>
      <c r="N200" s="13">
        <v>-85.2</v>
      </c>
      <c r="O200" s="13">
        <v>79822</v>
      </c>
      <c r="P200" s="13">
        <v>16817</v>
      </c>
      <c r="Q200" s="13">
        <v>-80.5</v>
      </c>
      <c r="R200" s="13">
        <v>-93.1</v>
      </c>
      <c r="S200" s="13">
        <v>3.2</v>
      </c>
    </row>
    <row r="201" spans="1:19" s="10" customFormat="1" ht="13.2" x14ac:dyDescent="0.25">
      <c r="A201" s="11" t="s">
        <v>38</v>
      </c>
      <c r="B201" s="12" t="s">
        <v>39</v>
      </c>
      <c r="C201" s="13">
        <v>315</v>
      </c>
      <c r="D201" s="13">
        <v>234</v>
      </c>
      <c r="E201" s="13">
        <v>35796</v>
      </c>
      <c r="F201" s="13">
        <v>26883</v>
      </c>
      <c r="G201" s="13">
        <v>26396</v>
      </c>
      <c r="H201" s="13">
        <v>-91.4</v>
      </c>
      <c r="I201" s="13">
        <v>21855</v>
      </c>
      <c r="J201" s="13">
        <v>4541</v>
      </c>
      <c r="K201" s="13">
        <v>-88.3</v>
      </c>
      <c r="L201" s="13">
        <v>-96.2</v>
      </c>
      <c r="M201" s="13">
        <v>57147</v>
      </c>
      <c r="N201" s="13">
        <v>-88.1</v>
      </c>
      <c r="O201" s="13">
        <v>47229</v>
      </c>
      <c r="P201" s="13">
        <v>9918</v>
      </c>
      <c r="Q201" s="13">
        <v>-83.4</v>
      </c>
      <c r="R201" s="13">
        <v>-95</v>
      </c>
      <c r="S201" s="13">
        <v>2.2000000000000002</v>
      </c>
    </row>
    <row r="202" spans="1:19" s="10" customFormat="1" ht="13.2" x14ac:dyDescent="0.25">
      <c r="A202" s="11" t="s">
        <v>40</v>
      </c>
      <c r="B202" s="12" t="s">
        <v>41</v>
      </c>
      <c r="C202" s="13">
        <v>560</v>
      </c>
      <c r="D202" s="13">
        <v>464</v>
      </c>
      <c r="E202" s="13">
        <v>46150</v>
      </c>
      <c r="F202" s="13">
        <v>37180</v>
      </c>
      <c r="G202" s="13">
        <v>39473</v>
      </c>
      <c r="H202" s="13">
        <v>-86.2</v>
      </c>
      <c r="I202" s="13">
        <v>35329</v>
      </c>
      <c r="J202" s="13">
        <v>4144</v>
      </c>
      <c r="K202" s="13">
        <v>-84.5</v>
      </c>
      <c r="L202" s="13">
        <v>-93</v>
      </c>
      <c r="M202" s="13">
        <v>135188</v>
      </c>
      <c r="N202" s="13">
        <v>-75.2</v>
      </c>
      <c r="O202" s="13">
        <v>124275</v>
      </c>
      <c r="P202" s="13">
        <v>10913</v>
      </c>
      <c r="Q202" s="13">
        <v>-71.8</v>
      </c>
      <c r="R202" s="13">
        <v>-89.6</v>
      </c>
      <c r="S202" s="13">
        <v>3.4</v>
      </c>
    </row>
    <row r="203" spans="1:19" s="10" customFormat="1" x14ac:dyDescent="0.3">
      <c r="A203" s="11" t="s">
        <v>53</v>
      </c>
      <c r="G203"/>
      <c r="I203"/>
      <c r="M203"/>
      <c r="O203"/>
    </row>
    <row r="204" spans="1:19" s="10" customFormat="1" x14ac:dyDescent="0.3">
      <c r="A204" s="11" t="s">
        <v>54</v>
      </c>
      <c r="G204"/>
      <c r="I204"/>
      <c r="M204"/>
      <c r="O204"/>
    </row>
    <row r="205" spans="1:19" s="10" customFormat="1" x14ac:dyDescent="0.3">
      <c r="A205" s="11" t="s">
        <v>55</v>
      </c>
      <c r="G205"/>
      <c r="I205"/>
      <c r="M205"/>
      <c r="O205"/>
    </row>
    <row r="206" spans="1:19" s="10" customFormat="1" x14ac:dyDescent="0.3">
      <c r="A206" s="11" t="s">
        <v>56</v>
      </c>
      <c r="G206"/>
      <c r="I206"/>
      <c r="M206"/>
      <c r="O206"/>
    </row>
    <row r="207" spans="1:19" s="10" customFormat="1" x14ac:dyDescent="0.3">
      <c r="A207" s="11" t="s">
        <v>57</v>
      </c>
      <c r="G207"/>
      <c r="I207"/>
      <c r="M207"/>
      <c r="O207"/>
    </row>
    <row r="208" spans="1:19" s="10" customFormat="1" x14ac:dyDescent="0.3">
      <c r="A208" s="11" t="s">
        <v>58</v>
      </c>
      <c r="G208"/>
      <c r="I208"/>
      <c r="M208"/>
      <c r="O208"/>
    </row>
    <row r="209" spans="1:15" s="10" customFormat="1" x14ac:dyDescent="0.3">
      <c r="A209" s="11" t="s">
        <v>59</v>
      </c>
      <c r="G209"/>
      <c r="I209"/>
      <c r="M209"/>
      <c r="O209"/>
    </row>
    <row r="210" spans="1:15" s="10" customFormat="1" x14ac:dyDescent="0.3">
      <c r="G210"/>
      <c r="I210"/>
      <c r="M210"/>
      <c r="O210"/>
    </row>
    <row r="211" spans="1:15" s="10" customFormat="1" x14ac:dyDescent="0.3">
      <c r="A211" s="11" t="s">
        <v>60</v>
      </c>
      <c r="G211"/>
      <c r="I211"/>
      <c r="M211"/>
      <c r="O211"/>
    </row>
    <row r="212" spans="1:15" x14ac:dyDescent="0.3">
      <c r="A212" s="2"/>
    </row>
    <row r="213" spans="1:15" x14ac:dyDescent="0.3">
      <c r="A213" s="2"/>
    </row>
    <row r="214" spans="1:15" x14ac:dyDescent="0.3">
      <c r="A214" s="2"/>
    </row>
    <row r="215" spans="1:15" x14ac:dyDescent="0.3">
      <c r="A215" s="2"/>
    </row>
    <row r="216" spans="1:15" x14ac:dyDescent="0.3">
      <c r="A216" s="2"/>
    </row>
    <row r="217" spans="1:15" x14ac:dyDescent="0.3">
      <c r="A217" s="2"/>
    </row>
    <row r="218" spans="1:15" x14ac:dyDescent="0.3">
      <c r="A218" s="2"/>
    </row>
    <row r="219" spans="1:15" x14ac:dyDescent="0.3">
      <c r="A219" s="2"/>
    </row>
    <row r="220" spans="1:15" x14ac:dyDescent="0.3">
      <c r="A220" s="4"/>
    </row>
  </sheetData>
  <mergeCells count="28">
    <mergeCell ref="A188:S188"/>
    <mergeCell ref="A113:S113"/>
    <mergeCell ref="A128:S128"/>
    <mergeCell ref="A143:S143"/>
    <mergeCell ref="A158:S158"/>
    <mergeCell ref="A173:S173"/>
    <mergeCell ref="A98:S98"/>
    <mergeCell ref="O3:R3"/>
    <mergeCell ref="S3:S5"/>
    <mergeCell ref="I4:L4"/>
    <mergeCell ref="O4:R4"/>
    <mergeCell ref="A7:S7"/>
    <mergeCell ref="A8:S8"/>
    <mergeCell ref="A23:S23"/>
    <mergeCell ref="A38:S38"/>
    <mergeCell ref="A53:S53"/>
    <mergeCell ref="A68:S68"/>
    <mergeCell ref="A83:S8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09"/>
  <sheetViews>
    <sheetView topLeftCell="A5" zoomScaleNormal="100" workbookViewId="0">
      <selection activeCell="G9" sqref="G9"/>
    </sheetView>
  </sheetViews>
  <sheetFormatPr baseColWidth="10" defaultColWidth="11.44140625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88671875" style="1" bestFit="1" customWidth="1" collapsed="1"/>
    <col min="8" max="8" width="9.109375" style="1" customWidth="1" collapsed="1"/>
    <col min="9" max="9" width="10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21" s="1" customFormat="1" ht="38.25" customHeight="1" x14ac:dyDescent="0.25">
      <c r="A1" s="51" t="s">
        <v>85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21" s="1" customFormat="1" ht="13.5" customHeight="1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21" s="1" customFormat="1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8" t="s">
        <v>7</v>
      </c>
      <c r="H3" s="53"/>
      <c r="I3" s="58" t="s">
        <v>7</v>
      </c>
      <c r="J3" s="53"/>
      <c r="K3" s="53"/>
      <c r="L3" s="53"/>
      <c r="M3" s="58" t="s">
        <v>8</v>
      </c>
      <c r="N3" s="53"/>
      <c r="O3" s="58" t="s">
        <v>8</v>
      </c>
      <c r="P3" s="53"/>
      <c r="Q3" s="53"/>
      <c r="R3" s="53"/>
      <c r="S3" s="65" t="s">
        <v>9</v>
      </c>
    </row>
    <row r="4" spans="1:21" s="1" customFormat="1" ht="12.75" customHeight="1" x14ac:dyDescent="0.25">
      <c r="A4" s="54"/>
      <c r="B4" s="55"/>
      <c r="C4" s="55"/>
      <c r="D4" s="55"/>
      <c r="E4" s="55"/>
      <c r="F4" s="55"/>
      <c r="G4" s="55"/>
      <c r="H4" s="55"/>
      <c r="I4" s="83" t="s">
        <v>10</v>
      </c>
      <c r="J4" s="55"/>
      <c r="K4" s="55"/>
      <c r="L4" s="55"/>
      <c r="M4" s="55"/>
      <c r="N4" s="55"/>
      <c r="O4" s="83" t="s">
        <v>10</v>
      </c>
      <c r="P4" s="55"/>
      <c r="Q4" s="55"/>
      <c r="R4" s="55"/>
      <c r="S4" s="67"/>
    </row>
    <row r="5" spans="1:21" s="1" customFormat="1" ht="25.5" customHeight="1" x14ac:dyDescent="0.25">
      <c r="A5" s="54"/>
      <c r="B5" s="55"/>
      <c r="C5" s="55"/>
      <c r="D5" s="55"/>
      <c r="E5" s="55"/>
      <c r="F5" s="55"/>
      <c r="G5" s="55"/>
      <c r="H5" s="55"/>
      <c r="I5" s="6" t="s">
        <v>11</v>
      </c>
      <c r="J5" s="6" t="s">
        <v>12</v>
      </c>
      <c r="K5" s="6" t="s">
        <v>11</v>
      </c>
      <c r="L5" s="6" t="s">
        <v>12</v>
      </c>
      <c r="M5" s="55"/>
      <c r="N5" s="55"/>
      <c r="O5" s="6" t="s">
        <v>11</v>
      </c>
      <c r="P5" s="6" t="s">
        <v>12</v>
      </c>
      <c r="Q5" s="6" t="s">
        <v>11</v>
      </c>
      <c r="R5" s="6" t="s">
        <v>12</v>
      </c>
      <c r="S5" s="67"/>
    </row>
    <row r="6" spans="1:21" s="1" customFormat="1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s="1" customFormat="1" ht="13.2" x14ac:dyDescent="0.25">
      <c r="A7" s="76" t="s">
        <v>86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21" s="1" customFormat="1" ht="13.2" x14ac:dyDescent="0.25">
      <c r="A8" s="50" t="str">
        <f>"kummuliert "&amp;[1]Tabelle1!$B$1</f>
        <v>kummuliert Jan. -Apr.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21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IF('2025'!G39="",'2019'!G24,IF('2025'!G54="",('2019'!G24+'2019'!G39),IF('2025'!G69="",('2019'!G24+'2019'!G39+'2019'!G54),IF('2025'!G84="",('2019'!G24+'2019'!G39+'2019'!G54+'2019'!G69),IF('2025'!G99="",('2019'!G24+'2019'!G39+'2019'!G54+'2019'!G69+'2019'!G84),IF('2025'!G114="",('2019'!G24+'2019'!G39+'2019'!G54+'2019'!G69+'2019'!G84+'2019'!G99),IF('2025'!G129="",('2019'!G24+'2019'!G39+'2019'!G54+'2019'!G69+'2019'!G84+'2019'!G99+'2019'!G114),IF('2025'!G144="",('2019'!G24+'2019'!G39+'2019'!G54+'2019'!G69+'2019'!G84+'2019'!G99+'2019'!G114+'2019'!G129),IF('2025'!G159="",('2019'!G24+'2019'!G39+'2019'!G54+'2019'!G69+'2019'!G84+'2019'!G99+'2019'!G114+'2019'!G129+'2019'!G144),IF('2025'!G174="",('2019'!G24+'2019'!G39+'2019'!G54+'2019'!G69+'2019'!G84+'2019'!G99+'2019'!G114+'2019'!G129+'2019'!G144+'2019'!G159),IF('2025'!G189="",('2019'!G24+'2019'!G39+'2019'!G54+'2019'!G69+'2019'!G84+'2019'!G99+'2019'!G114+'2019'!G129+'2019'!G144+'2019'!G159+'2019'!G174),'2019'!G24+'2019'!G39+'2019'!G54+'2019'!G69+'2019'!G84+'2019'!G99+'2019'!G114+'2019'!G129+'2019'!G144+'2019'!G159+'2019'!G174+'2019'!G189)))))))))))</f>
        <v>7178477</v>
      </c>
      <c r="H9" s="9"/>
      <c r="I9" s="9">
        <f>IF('2025'!I39="",'2019'!I24,IF('2025'!I54="",('2019'!I24+'2019'!I39),IF('2025'!I69="",('2019'!I24+'2019'!I39+'2019'!I54),IF('2025'!I84="",('2019'!I24+'2019'!I39+'2019'!I54+'2019'!I69),IF('2025'!I99="",('2019'!I24+'2019'!I39+'2019'!I54+'2019'!I69+'2019'!I84),IF('2025'!I114="",('2019'!I24+'2019'!I39+'2019'!I54+'2019'!I69+'2019'!I84+'2019'!I99),IF('2025'!I129="",('2019'!I24+'2019'!I39+'2019'!I54+'2019'!I69+'2019'!I84+'2019'!I99+'2019'!I114),IF('2025'!I144="",('2019'!I24+'2019'!I39+'2019'!I54+'2019'!I69+'2019'!I84+'2019'!I99+'2019'!I114+'2019'!I129),IF('2025'!I159="",('2019'!I24+'2019'!I39+'2019'!I54+'2019'!I69+'2019'!I84+'2019'!I99+'2019'!I114+'2019'!I129+'2019'!I144),IF('2025'!I174="",('2019'!I24+'2019'!I39+'2019'!I54+'2019'!I69+'2019'!I84+'2019'!I99+'2019'!I114+'2019'!I129+'2019'!I144+'2019'!I159),IF('2025'!I189="",('2019'!I24+'2019'!I39+'2019'!I54+'2019'!I69+'2019'!I84+'2019'!I99+'2019'!I114+'2019'!I129+'2019'!I144+'2019'!I159+'2019'!I174),'2019'!I24+'2019'!I39+'2019'!I54+'2019'!I69+'2019'!I84+'2019'!I99+'2019'!I114+'2019'!I129+'2019'!I144+'2019'!I159+'2019'!I174+'2019'!I189)))))))))))</f>
        <v>5588878</v>
      </c>
      <c r="J9" s="9">
        <f>IF('2025'!J39="",'2019'!J24,IF('2025'!J54="",('2019'!J24+'2019'!J39),IF('2025'!J69="",('2019'!J24+'2019'!J39+'2019'!J54),IF('2025'!J84="",('2019'!J24+'2019'!J39+'2019'!J54+'2019'!J69),IF('2025'!J99="",('2019'!J24+'2019'!J39+'2019'!J54+'2019'!J69+'2019'!J84),IF('2025'!J114="",('2019'!J24+'2019'!J39+'2019'!J54+'2019'!J69+'2019'!J84+'2019'!J99),IF('2025'!J129="",('2019'!J24+'2019'!J39+'2019'!J54+'2019'!J69+'2019'!J84+'2019'!J99+'2019'!J114),IF('2025'!J144="",('2019'!J24+'2019'!J39+'2019'!J54+'2019'!J69+'2019'!J84+'2019'!J99+'2019'!J114+'2019'!J129),IF('2025'!J159="",('2019'!J24+'2019'!J39+'2019'!J54+'2019'!J69+'2019'!J84+'2019'!J99+'2019'!J114+'2019'!J129+'2019'!J144),IF('2025'!J174="",('2019'!J24+'2019'!J39+'2019'!J54+'2019'!J69+'2019'!J84+'2019'!J99+'2019'!J114+'2019'!J129+'2019'!J144+'2019'!J159),IF('2025'!J189="",('2019'!J24+'2019'!J39+'2019'!J54+'2019'!J69+'2019'!J84+'2019'!J99+'2019'!J114+'2019'!J129+'2019'!J144+'2019'!J159+'2019'!J174),'2019'!J24+'2019'!J39+'2019'!J54+'2019'!J69+'2019'!J84+'2019'!J99+'2019'!J114+'2019'!J129+'2019'!J144+'2019'!J159+'2019'!J174+'2019'!J189)))))))))))</f>
        <v>1589599</v>
      </c>
      <c r="K9" s="9"/>
      <c r="L9" s="9"/>
      <c r="M9" s="9">
        <f>IF('2025'!M39="",'2019'!M24,IF('2025'!M54="",('2019'!M24+'2019'!M39),IF('2025'!M69="",('2019'!M24+'2019'!M39+'2019'!M54),IF('2025'!M84="",('2019'!M24+'2019'!M39+'2019'!M54+'2019'!M69),IF('2025'!M99="",('2019'!M24+'2019'!M39+'2019'!M54+'2019'!M69+'2019'!M84),IF('2025'!M114="",('2019'!M24+'2019'!M39+'2019'!M54+'2019'!M69+'2019'!M84+'2019'!M99),IF('2025'!M129="",('2019'!M24+'2019'!M39+'2019'!M54+'2019'!M69+'2019'!M84+'2019'!M99+'2019'!M114),IF('2025'!M144="",('2019'!M24+'2019'!M39+'2019'!M54+'2019'!M69+'2019'!M84+'2019'!M99+'2019'!M114+'2019'!M129),IF('2025'!M159="",('2019'!M24+'2019'!M39+'2019'!M54+'2019'!M69+'2019'!M84+'2019'!M99+'2019'!M114+'2019'!M129+'2019'!M144),IF('2025'!M174="",('2019'!M24+'2019'!M39+'2019'!M54+'2019'!M69+'2019'!M84+'2019'!M99+'2019'!M114+'2019'!M129+'2019'!M144+'2019'!M159),IF('2025'!M189="",('2019'!M24+'2019'!M39+'2019'!M54+'2019'!M69+'2019'!M84+'2019'!M99+'2019'!M114+'2019'!M129+'2019'!M144+'2019'!M159+'2019'!M174),'2019'!M24+'2019'!M39+'2019'!M54+'2019'!M69+'2019'!M84+'2019'!M99+'2019'!M114+'2019'!M129+'2019'!M144+'2019'!M159+'2019'!M174+'2019'!M189)))))))))))</f>
        <v>15737668</v>
      </c>
      <c r="N9" s="9"/>
      <c r="O9" s="9">
        <f>IF('2025'!O39="",'2019'!O24,IF('2025'!O54="",('2019'!O24+'2019'!O39),IF('2025'!O69="",('2019'!O24+'2019'!O39+'2019'!O54),IF('2025'!O84="",('2019'!O24+'2019'!O39+'2019'!O54+'2019'!O69),IF('2025'!O99="",('2019'!O24+'2019'!O39+'2019'!O54+'2019'!O69+'2019'!O84),IF('2025'!O114="",('2019'!O24+'2019'!O39+'2019'!O54+'2019'!O69+'2019'!O84+'2019'!O99),IF('2025'!O129="",('2019'!O24+'2019'!O39+'2019'!O54+'2019'!O69+'2019'!O84+'2019'!O99+'2019'!O114),IF('2025'!O144="",('2019'!O24+'2019'!O39+'2019'!O54+'2019'!O69+'2019'!O84+'2019'!O99+'2019'!O114+'2019'!O129),IF('2025'!O159="",('2019'!O24+'2019'!O39+'2019'!O54+'2019'!O69+'2019'!O84+'2019'!O99+'2019'!O114+'2019'!O129+'2019'!O144),IF('2025'!O174="",('2019'!O24+'2019'!O39+'2019'!O54+'2019'!O69+'2019'!O84+'2019'!O99+'2019'!O114+'2019'!O129+'2019'!O144+'2019'!O159),IF('2025'!O189="",('2019'!O24+'2019'!O39+'2019'!O54+'2019'!O69+'2019'!O84+'2019'!O99+'2019'!O114+'2019'!O129+'2019'!O144+'2019'!O159+'2019'!O174),'2019'!O24+'2019'!O39+'2019'!O54+'2019'!O69+'2019'!O84+'2019'!O99+'2019'!O114+'2019'!O129+'2019'!O144+'2019'!O159+'2019'!O174+'2019'!O189)))))))))))</f>
        <v>12463057</v>
      </c>
      <c r="P9" s="9">
        <f>IF('2025'!P39="",'2019'!P24,IF('2025'!P54="",('2019'!P24+'2019'!P39),IF('2025'!P69="",('2019'!P24+'2019'!P39+'2019'!P54),IF('2025'!P84="",('2019'!P24+'2019'!P39+'2019'!P54+'2019'!P69),IF('2025'!P99="",('2019'!P24+'2019'!P39+'2019'!P54+'2019'!P69+'2019'!P84),IF('2025'!P114="",('2019'!P24+'2019'!P39+'2019'!P54+'2019'!P69+'2019'!P84+'2019'!P99),IF('2025'!P129="",('2019'!P24+'2019'!P39+'2019'!P54+'2019'!P69+'2019'!P84+'2019'!P99+'2019'!P114),IF('2025'!P144="",('2019'!P24+'2019'!P39+'2019'!P54+'2019'!P69+'2019'!P84+'2019'!P99+'2019'!P114+'2019'!P129),IF('2025'!P159="",('2019'!P24+'2019'!P39+'2019'!P54+'2019'!P69+'2019'!P84+'2019'!P99+'2019'!P114+'2019'!P129+'2019'!P144),IF('2025'!P174="",('2019'!P24+'2019'!P39+'2019'!P54+'2019'!P69+'2019'!P84+'2019'!P99+'2019'!P114+'2019'!P129+'2019'!P144+'2019'!P159),IF('2025'!P189="",('2019'!P24+'2019'!P39+'2019'!P54+'2019'!P69+'2019'!P84+'2019'!P99+'2019'!P114+'2019'!P129+'2019'!P144+'2019'!P159+'2019'!P174),'2019'!P24+'2019'!P39+'2019'!P54+'2019'!P69+'2019'!P84+'2019'!P99+'2019'!P114+'2019'!P129+'2019'!P144+'2019'!P159+'2019'!P174+'2019'!P189)))))))))))</f>
        <v>3274611</v>
      </c>
      <c r="Q9" s="3"/>
      <c r="R9" s="3"/>
      <c r="S9" s="14">
        <f>M9/G9</f>
        <v>2.1923407987516015</v>
      </c>
    </row>
    <row r="10" spans="1:21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21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>IF('2025'!G41="",'2019'!G26,IF('2025'!G56="",('2019'!G26+'2019'!G41),IF('2025'!G71="",('2019'!G26+'2019'!G41+'2019'!G56),IF('2025'!G86="",('2019'!G26+'2019'!G41+'2019'!G56+'2019'!G71),IF('2025'!G101="",('2019'!G26+'2019'!G41+'2019'!G56+'2019'!G71+'2019'!G86),IF('2025'!G116="",('2019'!G26+'2019'!G41+'2019'!G56+'2019'!G71+'2019'!G86+'2019'!G101),IF('2025'!G131="",('2019'!G26+'2019'!G41+'2019'!G56+'2019'!G71+'2019'!G86+'2019'!G101+'2019'!G116),IF('2025'!G146="",('2019'!G26+'2019'!G41+'2019'!G56+'2019'!G71+'2019'!G86+'2019'!G101+'2019'!G116+'2019'!G131),IF('2025'!G161="",('2019'!G26+'2019'!G41+'2019'!G56+'2019'!G71+'2019'!G86+'2019'!G101+'2019'!G116+'2019'!G131+'2019'!G146),IF('2025'!G176="",('2019'!G26+'2019'!G41+'2019'!G56+'2019'!G71+'2019'!G86+'2019'!G101+'2019'!G116+'2019'!G131+'2019'!G146+'2019'!G161),IF('2025'!G191="",('2019'!G26+'2019'!G41+'2019'!G56+'2019'!G71+'2019'!G86+'2019'!G101+'2019'!G116+'2019'!G131+'2019'!G146+'2019'!G161+'2019'!G176),'2019'!G26+'2019'!G41+'2019'!G56+'2019'!G71+'2019'!G86+'2019'!G101+'2019'!G116+'2019'!G131+'2019'!G146+'2019'!G161+'2019'!G176+'2019'!G191)))))))))))</f>
        <v>344149</v>
      </c>
      <c r="H11" s="9"/>
      <c r="I11" s="9">
        <f>IF('2025'!I41="",'2019'!I26,IF('2025'!I56="",('2019'!I26+'2019'!I41),IF('2025'!I71="",('2019'!I26+'2019'!I41+'2019'!I56),IF('2025'!I86="",('2019'!I26+'2019'!I41+'2019'!I56+'2019'!I71),IF('2025'!I101="",('2019'!I26+'2019'!I41+'2019'!I56+'2019'!I71+'2019'!I86),IF('2025'!I116="",('2019'!I26+'2019'!I41+'2019'!I56+'2019'!I71+'2019'!I86+'2019'!I101),IF('2025'!I131="",('2019'!I26+'2019'!I41+'2019'!I56+'2019'!I71+'2019'!I86+'2019'!I101+'2019'!I116),IF('2025'!I146="",('2019'!I26+'2019'!I41+'2019'!I56+'2019'!I71+'2019'!I86+'2019'!I101+'2019'!I116+'2019'!I131),IF('2025'!I161="",('2019'!I26+'2019'!I41+'2019'!I56+'2019'!I71+'2019'!I86+'2019'!I101+'2019'!I116+'2019'!I131+'2019'!I146),IF('2025'!I176="",('2019'!I26+'2019'!I41+'2019'!I56+'2019'!I71+'2019'!I86+'2019'!I101+'2019'!I116+'2019'!I131+'2019'!I146+'2019'!I161),IF('2025'!I191="",('2019'!I26+'2019'!I41+'2019'!I56+'2019'!I71+'2019'!I86+'2019'!I101+'2019'!I116+'2019'!I131+'2019'!I146+'2019'!I161+'2019'!I176),'2019'!I26+'2019'!I41+'2019'!I56+'2019'!I71+'2019'!I86+'2019'!I101+'2019'!I116+'2019'!I131+'2019'!I146+'2019'!I161+'2019'!I176+'2019'!I191)))))))))))</f>
        <v>258910</v>
      </c>
      <c r="J11" s="9">
        <f>IF('2025'!J41="",'2019'!J26,IF('2025'!J56="",('2019'!J26+'2019'!J41),IF('2025'!J71="",('2019'!J26+'2019'!J41+'2019'!J56),IF('2025'!J86="",('2019'!J26+'2019'!J41+'2019'!J56+'2019'!J71),IF('2025'!J101="",('2019'!J26+'2019'!J41+'2019'!J56+'2019'!J71+'2019'!J86),IF('2025'!J116="",('2019'!J26+'2019'!J41+'2019'!J56+'2019'!J71+'2019'!J86+'2019'!J101),IF('2025'!J131="",('2019'!J26+'2019'!J41+'2019'!J56+'2019'!J71+'2019'!J86+'2019'!J101+'2019'!J116),IF('2025'!J146="",('2019'!J26+'2019'!J41+'2019'!J56+'2019'!J71+'2019'!J86+'2019'!J101+'2019'!J116+'2019'!J131),IF('2025'!J161="",('2019'!J26+'2019'!J41+'2019'!J56+'2019'!J71+'2019'!J86+'2019'!J101+'2019'!J116+'2019'!J131+'2019'!J146),IF('2025'!J176="",('2019'!J26+'2019'!J41+'2019'!J56+'2019'!J71+'2019'!J86+'2019'!J101+'2019'!J116+'2019'!J131+'2019'!J146+'2019'!J161),IF('2025'!J191="",('2019'!J26+'2019'!J41+'2019'!J56+'2019'!J71+'2019'!J86+'2019'!J101+'2019'!J116+'2019'!J131+'2019'!J146+'2019'!J161+'2019'!J176),'2019'!J26+'2019'!J41+'2019'!J56+'2019'!J71+'2019'!J86+'2019'!J101+'2019'!J116+'2019'!J131+'2019'!J146+'2019'!J161+'2019'!J176+'2019'!J191)))))))))))</f>
        <v>85239</v>
      </c>
      <c r="K11" s="9"/>
      <c r="L11" s="9"/>
      <c r="M11" s="9">
        <f>IF('2025'!M41="",'2019'!M26,IF('2025'!M56="",('2019'!M26+'2019'!M41),IF('2025'!M71="",('2019'!M26+'2019'!M41+'2019'!M56),IF('2025'!M86="",('2019'!M26+'2019'!M41+'2019'!M56+'2019'!M71),IF('2025'!M101="",('2019'!M26+'2019'!M41+'2019'!M56+'2019'!M71+'2019'!M86),IF('2025'!M116="",('2019'!M26+'2019'!M41+'2019'!M56+'2019'!M71+'2019'!M86+'2019'!M101),IF('2025'!M131="",('2019'!M26+'2019'!M41+'2019'!M56+'2019'!M71+'2019'!M86+'2019'!M101+'2019'!M116),IF('2025'!M146="",('2019'!M26+'2019'!M41+'2019'!M56+'2019'!M71+'2019'!M86+'2019'!M101+'2019'!M116+'2019'!M131),IF('2025'!M161="",('2019'!M26+'2019'!M41+'2019'!M56+'2019'!M71+'2019'!M86+'2019'!M101+'2019'!M116+'2019'!M131+'2019'!M146),IF('2025'!M176="",('2019'!M26+'2019'!M41+'2019'!M56+'2019'!M71+'2019'!M86+'2019'!M101+'2019'!M116+'2019'!M131+'2019'!M146+'2019'!M161),IF('2025'!M191="",('2019'!M26+'2019'!M41+'2019'!M56+'2019'!M71+'2019'!M86+'2019'!M101+'2019'!M116+'2019'!M131+'2019'!M146+'2019'!M161+'2019'!M176),'2019'!M26+'2019'!M41+'2019'!M56+'2019'!M71+'2019'!M86+'2019'!M101+'2019'!M116+'2019'!M131+'2019'!M146+'2019'!M161+'2019'!M176+'2019'!M191)))))))))))</f>
        <v>777248</v>
      </c>
      <c r="N11" s="9"/>
      <c r="O11" s="9">
        <f>IF('2025'!O41="",'2019'!O26,IF('2025'!O56="",('2019'!O26+'2019'!O41),IF('2025'!O71="",('2019'!O26+'2019'!O41+'2019'!O56),IF('2025'!O86="",('2019'!O26+'2019'!O41+'2019'!O56+'2019'!O71),IF('2025'!O101="",('2019'!O26+'2019'!O41+'2019'!O56+'2019'!O71+'2019'!O86),IF('2025'!O116="",('2019'!O26+'2019'!O41+'2019'!O56+'2019'!O71+'2019'!O86+'2019'!O101),IF('2025'!O131="",('2019'!O26+'2019'!O41+'2019'!O56+'2019'!O71+'2019'!O86+'2019'!O101+'2019'!O116),IF('2025'!O146="",('2019'!O26+'2019'!O41+'2019'!O56+'2019'!O71+'2019'!O86+'2019'!O101+'2019'!O116+'2019'!O131),IF('2025'!O161="",('2019'!O26+'2019'!O41+'2019'!O56+'2019'!O71+'2019'!O86+'2019'!O101+'2019'!O116+'2019'!O131+'2019'!O146),IF('2025'!O176="",('2019'!O26+'2019'!O41+'2019'!O56+'2019'!O71+'2019'!O86+'2019'!O101+'2019'!O116+'2019'!O131+'2019'!O146+'2019'!O161),IF('2025'!O191="",('2019'!O26+'2019'!O41+'2019'!O56+'2019'!O71+'2019'!O86+'2019'!O101+'2019'!O116+'2019'!O131+'2019'!O146+'2019'!O161+'2019'!O176),'2019'!O26+'2019'!O41+'2019'!O56+'2019'!O71+'2019'!O86+'2019'!O101+'2019'!O116+'2019'!O131+'2019'!O146+'2019'!O161+'2019'!O176+'2019'!O191)))))))))))</f>
        <v>589115</v>
      </c>
      <c r="P11" s="9">
        <f>IF('2025'!P41="",'2019'!P26,IF('2025'!P56="",('2019'!P26+'2019'!P41),IF('2025'!P71="",('2019'!P26+'2019'!P41+'2019'!P56),IF('2025'!P86="",('2019'!P26+'2019'!P41+'2019'!P56+'2019'!P71),IF('2025'!P101="",('2019'!P26+'2019'!P41+'2019'!P56+'2019'!P71+'2019'!P86),IF('2025'!P116="",('2019'!P26+'2019'!P41+'2019'!P56+'2019'!P71+'2019'!P86+'2019'!P101),IF('2025'!P131="",('2019'!P26+'2019'!P41+'2019'!P56+'2019'!P71+'2019'!P86+'2019'!P101+'2019'!P116),IF('2025'!P146="",('2019'!P26+'2019'!P41+'2019'!P56+'2019'!P71+'2019'!P86+'2019'!P101+'2019'!P116+'2019'!P131),IF('2025'!P161="",('2019'!P26+'2019'!P41+'2019'!P56+'2019'!P71+'2019'!P86+'2019'!P101+'2019'!P116+'2019'!P131+'2019'!P146),IF('2025'!P176="",('2019'!P26+'2019'!P41+'2019'!P56+'2019'!P71+'2019'!P86+'2019'!P101+'2019'!P116+'2019'!P131+'2019'!P146+'2019'!P161),IF('2025'!P191="",('2019'!P26+'2019'!P41+'2019'!P56+'2019'!P71+'2019'!P86+'2019'!P101+'2019'!P116+'2019'!P131+'2019'!P146+'2019'!P161+'2019'!P176),'2019'!P26+'2019'!P41+'2019'!P56+'2019'!P71+'2019'!P86+'2019'!P101+'2019'!P116+'2019'!P131+'2019'!P146+'2019'!P161+'2019'!P176+'2019'!P191)))))))))))</f>
        <v>188133</v>
      </c>
      <c r="Q11" s="3"/>
      <c r="R11" s="3"/>
      <c r="S11" s="14">
        <f t="shared" ref="S11:S22" si="0">M11/G11</f>
        <v>2.2584636305786159</v>
      </c>
    </row>
    <row r="12" spans="1:21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>IF('2025'!G42="",'2019'!G27,IF('2025'!G57="",('2019'!G27+'2019'!G42),IF('2025'!G72="",('2019'!G27+'2019'!G42+'2019'!G57),IF('2025'!G87="",('2019'!G27+'2019'!G42+'2019'!G57+'2019'!G72),IF('2025'!G102="",('2019'!G27+'2019'!G42+'2019'!G57+'2019'!G72+'2019'!G87),IF('2025'!G117="",('2019'!G27+'2019'!G42+'2019'!G57+'2019'!G72+'2019'!G87+'2019'!G102),IF('2025'!G132="",('2019'!G27+'2019'!G42+'2019'!G57+'2019'!G72+'2019'!G87+'2019'!G102+'2019'!G117),IF('2025'!G147="",('2019'!G27+'2019'!G42+'2019'!G57+'2019'!G72+'2019'!G87+'2019'!G102+'2019'!G117+'2019'!G132),IF('2025'!G162="",('2019'!G27+'2019'!G42+'2019'!G57+'2019'!G72+'2019'!G87+'2019'!G102+'2019'!G117+'2019'!G132+'2019'!G147),IF('2025'!G177="",('2019'!G27+'2019'!G42+'2019'!G57+'2019'!G72+'2019'!G87+'2019'!G102+'2019'!G117+'2019'!G132+'2019'!G147+'2019'!G162),IF('2025'!G192="",('2019'!G27+'2019'!G42+'2019'!G57+'2019'!G72+'2019'!G87+'2019'!G102+'2019'!G117+'2019'!G132+'2019'!G147+'2019'!G162+'2019'!G177),'2019'!G27+'2019'!G42+'2019'!G57+'2019'!G72+'2019'!G87+'2019'!G102+'2019'!G117+'2019'!G132+'2019'!G147+'2019'!G162+'2019'!G177+'2019'!G192)))))))))))</f>
        <v>631270</v>
      </c>
      <c r="H12" s="9"/>
      <c r="I12" s="9">
        <f>IF('2025'!I42="",'2019'!I27,IF('2025'!I57="",('2019'!I27+'2019'!I42),IF('2025'!I72="",('2019'!I27+'2019'!I42+'2019'!I57),IF('2025'!I87="",('2019'!I27+'2019'!I42+'2019'!I57+'2019'!I72),IF('2025'!I102="",('2019'!I27+'2019'!I42+'2019'!I57+'2019'!I72+'2019'!I87),IF('2025'!I117="",('2019'!I27+'2019'!I42+'2019'!I57+'2019'!I72+'2019'!I87+'2019'!I102),IF('2025'!I132="",('2019'!I27+'2019'!I42+'2019'!I57+'2019'!I72+'2019'!I87+'2019'!I102+'2019'!I117),IF('2025'!I147="",('2019'!I27+'2019'!I42+'2019'!I57+'2019'!I72+'2019'!I87+'2019'!I102+'2019'!I117+'2019'!I132),IF('2025'!I162="",('2019'!I27+'2019'!I42+'2019'!I57+'2019'!I72+'2019'!I87+'2019'!I102+'2019'!I117+'2019'!I132+'2019'!I147),IF('2025'!I177="",('2019'!I27+'2019'!I42+'2019'!I57+'2019'!I72+'2019'!I87+'2019'!I102+'2019'!I117+'2019'!I132+'2019'!I147+'2019'!I162),IF('2025'!I192="",('2019'!I27+'2019'!I42+'2019'!I57+'2019'!I72+'2019'!I87+'2019'!I102+'2019'!I117+'2019'!I132+'2019'!I147+'2019'!I162+'2019'!I177),'2019'!I27+'2019'!I42+'2019'!I57+'2019'!I72+'2019'!I87+'2019'!I102+'2019'!I117+'2019'!I132+'2019'!I147+'2019'!I162+'2019'!I177+'2019'!I192)))))))))))</f>
        <v>510514</v>
      </c>
      <c r="J12" s="9">
        <f>IF('2025'!J42="",'2019'!J27,IF('2025'!J57="",('2019'!J27+'2019'!J42),IF('2025'!J72="",('2019'!J27+'2019'!J42+'2019'!J57),IF('2025'!J87="",('2019'!J27+'2019'!J42+'2019'!J57+'2019'!J72),IF('2025'!J102="",('2019'!J27+'2019'!J42+'2019'!J57+'2019'!J72+'2019'!J87),IF('2025'!J117="",('2019'!J27+'2019'!J42+'2019'!J57+'2019'!J72+'2019'!J87+'2019'!J102),IF('2025'!J132="",('2019'!J27+'2019'!J42+'2019'!J57+'2019'!J72+'2019'!J87+'2019'!J102+'2019'!J117),IF('2025'!J147="",('2019'!J27+'2019'!J42+'2019'!J57+'2019'!J72+'2019'!J87+'2019'!J102+'2019'!J117+'2019'!J132),IF('2025'!J162="",('2019'!J27+'2019'!J42+'2019'!J57+'2019'!J72+'2019'!J87+'2019'!J102+'2019'!J117+'2019'!J132+'2019'!J147),IF('2025'!J177="",('2019'!J27+'2019'!J42+'2019'!J57+'2019'!J72+'2019'!J87+'2019'!J102+'2019'!J117+'2019'!J132+'2019'!J147+'2019'!J162),IF('2025'!J192="",('2019'!J27+'2019'!J42+'2019'!J57+'2019'!J72+'2019'!J87+'2019'!J102+'2019'!J117+'2019'!J132+'2019'!J147+'2019'!J162+'2019'!J177),'2019'!J27+'2019'!J42+'2019'!J57+'2019'!J72+'2019'!J87+'2019'!J102+'2019'!J117+'2019'!J132+'2019'!J147+'2019'!J162+'2019'!J177+'2019'!J192)))))))))))</f>
        <v>120756</v>
      </c>
      <c r="K12" s="9"/>
      <c r="L12" s="9"/>
      <c r="M12" s="9">
        <f>IF('2025'!M42="",'2019'!M27,IF('2025'!M57="",('2019'!M27+'2019'!M42),IF('2025'!M72="",('2019'!M27+'2019'!M42+'2019'!M57),IF('2025'!M87="",('2019'!M27+'2019'!M42+'2019'!M57+'2019'!M72),IF('2025'!M102="",('2019'!M27+'2019'!M42+'2019'!M57+'2019'!M72+'2019'!M87),IF('2025'!M117="",('2019'!M27+'2019'!M42+'2019'!M57+'2019'!M72+'2019'!M87+'2019'!M102),IF('2025'!M132="",('2019'!M27+'2019'!M42+'2019'!M57+'2019'!M72+'2019'!M87+'2019'!M102+'2019'!M117),IF('2025'!M147="",('2019'!M27+'2019'!M42+'2019'!M57+'2019'!M72+'2019'!M87+'2019'!M102+'2019'!M117+'2019'!M132),IF('2025'!M162="",('2019'!M27+'2019'!M42+'2019'!M57+'2019'!M72+'2019'!M87+'2019'!M102+'2019'!M117+'2019'!M132+'2019'!M147),IF('2025'!M177="",('2019'!M27+'2019'!M42+'2019'!M57+'2019'!M72+'2019'!M87+'2019'!M102+'2019'!M117+'2019'!M132+'2019'!M147+'2019'!M162),IF('2025'!M192="",('2019'!M27+'2019'!M42+'2019'!M57+'2019'!M72+'2019'!M87+'2019'!M102+'2019'!M117+'2019'!M132+'2019'!M147+'2019'!M162+'2019'!M177),'2019'!M27+'2019'!M42+'2019'!M57+'2019'!M72+'2019'!M87+'2019'!M102+'2019'!M117+'2019'!M132+'2019'!M147+'2019'!M162+'2019'!M177+'2019'!M192)))))))))))</f>
        <v>1269729</v>
      </c>
      <c r="N12" s="9"/>
      <c r="O12" s="9">
        <f>IF('2025'!O42="",'2019'!O27,IF('2025'!O57="",('2019'!O27+'2019'!O42),IF('2025'!O72="",('2019'!O27+'2019'!O42+'2019'!O57),IF('2025'!O87="",('2019'!O27+'2019'!O42+'2019'!O57+'2019'!O72),IF('2025'!O102="",('2019'!O27+'2019'!O42+'2019'!O57+'2019'!O72+'2019'!O87),IF('2025'!O117="",('2019'!O27+'2019'!O42+'2019'!O57+'2019'!O72+'2019'!O87+'2019'!O102),IF('2025'!O132="",('2019'!O27+'2019'!O42+'2019'!O57+'2019'!O72+'2019'!O87+'2019'!O102+'2019'!O117),IF('2025'!O147="",('2019'!O27+'2019'!O42+'2019'!O57+'2019'!O72+'2019'!O87+'2019'!O102+'2019'!O117+'2019'!O132),IF('2025'!O162="",('2019'!O27+'2019'!O42+'2019'!O57+'2019'!O72+'2019'!O87+'2019'!O102+'2019'!O117+'2019'!O132+'2019'!O147),IF('2025'!O177="",('2019'!O27+'2019'!O42+'2019'!O57+'2019'!O72+'2019'!O87+'2019'!O102+'2019'!O117+'2019'!O132+'2019'!O147+'2019'!O162),IF('2025'!O192="",('2019'!O27+'2019'!O42+'2019'!O57+'2019'!O72+'2019'!O87+'2019'!O102+'2019'!O117+'2019'!O132+'2019'!O147+'2019'!O162+'2019'!O177),'2019'!O27+'2019'!O42+'2019'!O57+'2019'!O72+'2019'!O87+'2019'!O102+'2019'!O117+'2019'!O132+'2019'!O147+'2019'!O162+'2019'!O177+'2019'!O192)))))))))))</f>
        <v>1044685</v>
      </c>
      <c r="P12" s="9">
        <f>IF('2025'!P42="",'2019'!P27,IF('2025'!P57="",('2019'!P27+'2019'!P42),IF('2025'!P72="",('2019'!P27+'2019'!P42+'2019'!P57),IF('2025'!P87="",('2019'!P27+'2019'!P42+'2019'!P57+'2019'!P72),IF('2025'!P102="",('2019'!P27+'2019'!P42+'2019'!P57+'2019'!P72+'2019'!P87),IF('2025'!P117="",('2019'!P27+'2019'!P42+'2019'!P57+'2019'!P72+'2019'!P87+'2019'!P102),IF('2025'!P132="",('2019'!P27+'2019'!P42+'2019'!P57+'2019'!P72+'2019'!P87+'2019'!P102+'2019'!P117),IF('2025'!P147="",('2019'!P27+'2019'!P42+'2019'!P57+'2019'!P72+'2019'!P87+'2019'!P102+'2019'!P117+'2019'!P132),IF('2025'!P162="",('2019'!P27+'2019'!P42+'2019'!P57+'2019'!P72+'2019'!P87+'2019'!P102+'2019'!P117+'2019'!P132+'2019'!P147),IF('2025'!P177="",('2019'!P27+'2019'!P42+'2019'!P57+'2019'!P72+'2019'!P87+'2019'!P102+'2019'!P117+'2019'!P132+'2019'!P147+'2019'!P162),IF('2025'!P192="",('2019'!P27+'2019'!P42+'2019'!P57+'2019'!P72+'2019'!P87+'2019'!P102+'2019'!P117+'2019'!P132+'2019'!P147+'2019'!P162+'2019'!P177),'2019'!P27+'2019'!P42+'2019'!P57+'2019'!P72+'2019'!P87+'2019'!P102+'2019'!P117+'2019'!P132+'2019'!P147+'2019'!P162+'2019'!P177+'2019'!P192)))))))))))</f>
        <v>225044</v>
      </c>
      <c r="Q12" s="3"/>
      <c r="R12" s="3"/>
      <c r="S12" s="14">
        <f t="shared" si="0"/>
        <v>2.0113881540386838</v>
      </c>
    </row>
    <row r="13" spans="1:21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>IF('2025'!G43="",'2019'!G28,IF('2025'!G58="",('2019'!G28+'2019'!G43),IF('2025'!G73="",('2019'!G28+'2019'!G43+'2019'!G58),IF('2025'!G88="",('2019'!G28+'2019'!G43+'2019'!G58+'2019'!G73),IF('2025'!G103="",('2019'!G28+'2019'!G43+'2019'!G58+'2019'!G73+'2019'!G88),IF('2025'!G118="",('2019'!G28+'2019'!G43+'2019'!G58+'2019'!G73+'2019'!G88+'2019'!G103),IF('2025'!G133="",('2019'!G28+'2019'!G43+'2019'!G58+'2019'!G73+'2019'!G88+'2019'!G103+'2019'!G118),IF('2025'!G148="",('2019'!G28+'2019'!G43+'2019'!G58+'2019'!G73+'2019'!G88+'2019'!G103+'2019'!G118+'2019'!G133),IF('2025'!G163="",('2019'!G28+'2019'!G43+'2019'!G58+'2019'!G73+'2019'!G88+'2019'!G103+'2019'!G118+'2019'!G133+'2019'!G148),IF('2025'!G178="",('2019'!G28+'2019'!G43+'2019'!G58+'2019'!G73+'2019'!G88+'2019'!G103+'2019'!G118+'2019'!G133+'2019'!G148+'2019'!G163),IF('2025'!G193="",('2019'!G28+'2019'!G43+'2019'!G58+'2019'!G73+'2019'!G88+'2019'!G103+'2019'!G118+'2019'!G133+'2019'!G148+'2019'!G163+'2019'!G178),'2019'!G28+'2019'!G43+'2019'!G58+'2019'!G73+'2019'!G88+'2019'!G103+'2019'!G118+'2019'!G133+'2019'!G148+'2019'!G163+'2019'!G178+'2019'!G193)))))))))))</f>
        <v>477081</v>
      </c>
      <c r="H13" s="9"/>
      <c r="I13" s="9">
        <f>IF('2025'!I43="",'2019'!I28,IF('2025'!I58="",('2019'!I28+'2019'!I43),IF('2025'!I73="",('2019'!I28+'2019'!I43+'2019'!I58),IF('2025'!I88="",('2019'!I28+'2019'!I43+'2019'!I58+'2019'!I73),IF('2025'!I103="",('2019'!I28+'2019'!I43+'2019'!I58+'2019'!I73+'2019'!I88),IF('2025'!I118="",('2019'!I28+'2019'!I43+'2019'!I58+'2019'!I73+'2019'!I88+'2019'!I103),IF('2025'!I133="",('2019'!I28+'2019'!I43+'2019'!I58+'2019'!I73+'2019'!I88+'2019'!I103+'2019'!I118),IF('2025'!I148="",('2019'!I28+'2019'!I43+'2019'!I58+'2019'!I73+'2019'!I88+'2019'!I103+'2019'!I118+'2019'!I133),IF('2025'!I163="",('2019'!I28+'2019'!I43+'2019'!I58+'2019'!I73+'2019'!I88+'2019'!I103+'2019'!I118+'2019'!I133+'2019'!I148),IF('2025'!I178="",('2019'!I28+'2019'!I43+'2019'!I58+'2019'!I73+'2019'!I88+'2019'!I103+'2019'!I118+'2019'!I133+'2019'!I148+'2019'!I163),IF('2025'!I193="",('2019'!I28+'2019'!I43+'2019'!I58+'2019'!I73+'2019'!I88+'2019'!I103+'2019'!I118+'2019'!I133+'2019'!I148+'2019'!I163+'2019'!I178),'2019'!I28+'2019'!I43+'2019'!I58+'2019'!I73+'2019'!I88+'2019'!I103+'2019'!I118+'2019'!I133+'2019'!I148+'2019'!I163+'2019'!I178+'2019'!I193)))))))))))</f>
        <v>426882</v>
      </c>
      <c r="J13" s="9">
        <f>IF('2025'!J43="",'2019'!J28,IF('2025'!J58="",('2019'!J28+'2019'!J43),IF('2025'!J73="",('2019'!J28+'2019'!J43+'2019'!J58),IF('2025'!J88="",('2019'!J28+'2019'!J43+'2019'!J58+'2019'!J73),IF('2025'!J103="",('2019'!J28+'2019'!J43+'2019'!J58+'2019'!J73+'2019'!J88),IF('2025'!J118="",('2019'!J28+'2019'!J43+'2019'!J58+'2019'!J73+'2019'!J88+'2019'!J103),IF('2025'!J133="",('2019'!J28+'2019'!J43+'2019'!J58+'2019'!J73+'2019'!J88+'2019'!J103+'2019'!J118),IF('2025'!J148="",('2019'!J28+'2019'!J43+'2019'!J58+'2019'!J73+'2019'!J88+'2019'!J103+'2019'!J118+'2019'!J133),IF('2025'!J163="",('2019'!J28+'2019'!J43+'2019'!J58+'2019'!J73+'2019'!J88+'2019'!J103+'2019'!J118+'2019'!J133+'2019'!J148),IF('2025'!J178="",('2019'!J28+'2019'!J43+'2019'!J58+'2019'!J73+'2019'!J88+'2019'!J103+'2019'!J118+'2019'!J133+'2019'!J148+'2019'!J163),IF('2025'!J193="",('2019'!J28+'2019'!J43+'2019'!J58+'2019'!J73+'2019'!J88+'2019'!J103+'2019'!J118+'2019'!J133+'2019'!J148+'2019'!J163+'2019'!J178),'2019'!J28+'2019'!J43+'2019'!J58+'2019'!J73+'2019'!J88+'2019'!J103+'2019'!J118+'2019'!J133+'2019'!J148+'2019'!J163+'2019'!J178+'2019'!J193)))))))))))</f>
        <v>50199</v>
      </c>
      <c r="K13" s="9"/>
      <c r="L13" s="9"/>
      <c r="M13" s="9">
        <f>IF('2025'!M43="",'2019'!M28,IF('2025'!M58="",('2019'!M28+'2019'!M43),IF('2025'!M73="",('2019'!M28+'2019'!M43+'2019'!M58),IF('2025'!M88="",('2019'!M28+'2019'!M43+'2019'!M58+'2019'!M73),IF('2025'!M103="",('2019'!M28+'2019'!M43+'2019'!M58+'2019'!M73+'2019'!M88),IF('2025'!M118="",('2019'!M28+'2019'!M43+'2019'!M58+'2019'!M73+'2019'!M88+'2019'!M103),IF('2025'!M133="",('2019'!M28+'2019'!M43+'2019'!M58+'2019'!M73+'2019'!M88+'2019'!M103+'2019'!M118),IF('2025'!M148="",('2019'!M28+'2019'!M43+'2019'!M58+'2019'!M73+'2019'!M88+'2019'!M103+'2019'!M118+'2019'!M133),IF('2025'!M163="",('2019'!M28+'2019'!M43+'2019'!M58+'2019'!M73+'2019'!M88+'2019'!M103+'2019'!M118+'2019'!M133+'2019'!M148),IF('2025'!M178="",('2019'!M28+'2019'!M43+'2019'!M58+'2019'!M73+'2019'!M88+'2019'!M103+'2019'!M118+'2019'!M133+'2019'!M148+'2019'!M163),IF('2025'!M193="",('2019'!M28+'2019'!M43+'2019'!M58+'2019'!M73+'2019'!M88+'2019'!M103+'2019'!M118+'2019'!M133+'2019'!M148+'2019'!M163+'2019'!M178),'2019'!M28+'2019'!M43+'2019'!M58+'2019'!M73+'2019'!M88+'2019'!M103+'2019'!M118+'2019'!M133+'2019'!M148+'2019'!M163+'2019'!M178+'2019'!M193)))))))))))</f>
        <v>1129003</v>
      </c>
      <c r="N13" s="9"/>
      <c r="O13" s="9">
        <f>IF('2025'!O43="",'2019'!O28,IF('2025'!O58="",('2019'!O28+'2019'!O43),IF('2025'!O73="",('2019'!O28+'2019'!O43+'2019'!O58),IF('2025'!O88="",('2019'!O28+'2019'!O43+'2019'!O58+'2019'!O73),IF('2025'!O103="",('2019'!O28+'2019'!O43+'2019'!O58+'2019'!O73+'2019'!O88),IF('2025'!O118="",('2019'!O28+'2019'!O43+'2019'!O58+'2019'!O73+'2019'!O88+'2019'!O103),IF('2025'!O133="",('2019'!O28+'2019'!O43+'2019'!O58+'2019'!O73+'2019'!O88+'2019'!O103+'2019'!O118),IF('2025'!O148="",('2019'!O28+'2019'!O43+'2019'!O58+'2019'!O73+'2019'!O88+'2019'!O103+'2019'!O118+'2019'!O133),IF('2025'!O163="",('2019'!O28+'2019'!O43+'2019'!O58+'2019'!O73+'2019'!O88+'2019'!O103+'2019'!O118+'2019'!O133+'2019'!O148),IF('2025'!O178="",('2019'!O28+'2019'!O43+'2019'!O58+'2019'!O73+'2019'!O88+'2019'!O103+'2019'!O118+'2019'!O133+'2019'!O148+'2019'!O163),IF('2025'!O193="",('2019'!O28+'2019'!O43+'2019'!O58+'2019'!O73+'2019'!O88+'2019'!O103+'2019'!O118+'2019'!O133+'2019'!O148+'2019'!O163+'2019'!O178),'2019'!O28+'2019'!O43+'2019'!O58+'2019'!O73+'2019'!O88+'2019'!O103+'2019'!O118+'2019'!O133+'2019'!O148+'2019'!O163+'2019'!O178+'2019'!O193)))))))))))</f>
        <v>1018211</v>
      </c>
      <c r="P13" s="9">
        <f>IF('2025'!P43="",'2019'!P28,IF('2025'!P58="",('2019'!P28+'2019'!P43),IF('2025'!P73="",('2019'!P28+'2019'!P43+'2019'!P58),IF('2025'!P88="",('2019'!P28+'2019'!P43+'2019'!P58+'2019'!P73),IF('2025'!P103="",('2019'!P28+'2019'!P43+'2019'!P58+'2019'!P73+'2019'!P88),IF('2025'!P118="",('2019'!P28+'2019'!P43+'2019'!P58+'2019'!P73+'2019'!P88+'2019'!P103),IF('2025'!P133="",('2019'!P28+'2019'!P43+'2019'!P58+'2019'!P73+'2019'!P88+'2019'!P103+'2019'!P118),IF('2025'!P148="",('2019'!P28+'2019'!P43+'2019'!P58+'2019'!P73+'2019'!P88+'2019'!P103+'2019'!P118+'2019'!P133),IF('2025'!P163="",('2019'!P28+'2019'!P43+'2019'!P58+'2019'!P73+'2019'!P88+'2019'!P103+'2019'!P118+'2019'!P133+'2019'!P148),IF('2025'!P178="",('2019'!P28+'2019'!P43+'2019'!P58+'2019'!P73+'2019'!P88+'2019'!P103+'2019'!P118+'2019'!P133+'2019'!P148+'2019'!P163),IF('2025'!P193="",('2019'!P28+'2019'!P43+'2019'!P58+'2019'!P73+'2019'!P88+'2019'!P103+'2019'!P118+'2019'!P133+'2019'!P148+'2019'!P163+'2019'!P178),'2019'!P28+'2019'!P43+'2019'!P58+'2019'!P73+'2019'!P88+'2019'!P103+'2019'!P118+'2019'!P133+'2019'!P148+'2019'!P163+'2019'!P178+'2019'!P193)))))))))))</f>
        <v>110792</v>
      </c>
      <c r="Q13" s="3"/>
      <c r="R13" s="3"/>
      <c r="S13" s="14">
        <f t="shared" si="0"/>
        <v>2.3664807443599725</v>
      </c>
    </row>
    <row r="14" spans="1:21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>IF('2025'!G44="",'2019'!G29,IF('2025'!G59="",('2019'!G29+'2019'!G44),IF('2025'!G74="",('2019'!G29+'2019'!G44+'2019'!G59),IF('2025'!G89="",('2019'!G29+'2019'!G44+'2019'!G59+'2019'!G74),IF('2025'!G104="",('2019'!G29+'2019'!G44+'2019'!G59+'2019'!G74+'2019'!G89),IF('2025'!G119="",('2019'!G29+'2019'!G44+'2019'!G59+'2019'!G74+'2019'!G89+'2019'!G104),IF('2025'!G134="",('2019'!G29+'2019'!G44+'2019'!G59+'2019'!G74+'2019'!G89+'2019'!G104+'2019'!G119),IF('2025'!G149="",('2019'!G29+'2019'!G44+'2019'!G59+'2019'!G74+'2019'!G89+'2019'!G104+'2019'!G119+'2019'!G134),IF('2025'!G164="",('2019'!G29+'2019'!G44+'2019'!G59+'2019'!G74+'2019'!G89+'2019'!G104+'2019'!G119+'2019'!G134+'2019'!G149),IF('2025'!G179="",('2019'!G29+'2019'!G44+'2019'!G59+'2019'!G74+'2019'!G89+'2019'!G104+'2019'!G119+'2019'!G134+'2019'!G149+'2019'!G164),IF('2025'!G194="",('2019'!G29+'2019'!G44+'2019'!G59+'2019'!G74+'2019'!G89+'2019'!G104+'2019'!G119+'2019'!G134+'2019'!G149+'2019'!G164+'2019'!G179),'2019'!G29+'2019'!G44+'2019'!G59+'2019'!G74+'2019'!G89+'2019'!G104+'2019'!G119+'2019'!G134+'2019'!G149+'2019'!G164+'2019'!G179+'2019'!G194)))))))))))</f>
        <v>612824</v>
      </c>
      <c r="H14" s="9"/>
      <c r="I14" s="9">
        <f>IF('2025'!I44="",'2019'!I29,IF('2025'!I59="",('2019'!I29+'2019'!I44),IF('2025'!I74="",('2019'!I29+'2019'!I44+'2019'!I59),IF('2025'!I89="",('2019'!I29+'2019'!I44+'2019'!I59+'2019'!I74),IF('2025'!I104="",('2019'!I29+'2019'!I44+'2019'!I59+'2019'!I74+'2019'!I89),IF('2025'!I119="",('2019'!I29+'2019'!I44+'2019'!I59+'2019'!I74+'2019'!I89+'2019'!I104),IF('2025'!I134="",('2019'!I29+'2019'!I44+'2019'!I59+'2019'!I74+'2019'!I89+'2019'!I104+'2019'!I119),IF('2025'!I149="",('2019'!I29+'2019'!I44+'2019'!I59+'2019'!I74+'2019'!I89+'2019'!I104+'2019'!I119+'2019'!I134),IF('2025'!I164="",('2019'!I29+'2019'!I44+'2019'!I59+'2019'!I74+'2019'!I89+'2019'!I104+'2019'!I119+'2019'!I134+'2019'!I149),IF('2025'!I179="",('2019'!I29+'2019'!I44+'2019'!I59+'2019'!I74+'2019'!I89+'2019'!I104+'2019'!I119+'2019'!I134+'2019'!I149+'2019'!I164),IF('2025'!I194="",('2019'!I29+'2019'!I44+'2019'!I59+'2019'!I74+'2019'!I89+'2019'!I104+'2019'!I119+'2019'!I134+'2019'!I149+'2019'!I164+'2019'!I179),'2019'!I29+'2019'!I44+'2019'!I59+'2019'!I74+'2019'!I89+'2019'!I104+'2019'!I119+'2019'!I134+'2019'!I149+'2019'!I164+'2019'!I179+'2019'!I194)))))))))))</f>
        <v>542092</v>
      </c>
      <c r="J14" s="9">
        <f>IF('2025'!J44="",'2019'!J29,IF('2025'!J59="",('2019'!J29+'2019'!J44),IF('2025'!J74="",('2019'!J29+'2019'!J44+'2019'!J59),IF('2025'!J89="",('2019'!J29+'2019'!J44+'2019'!J59+'2019'!J74),IF('2025'!J104="",('2019'!J29+'2019'!J44+'2019'!J59+'2019'!J74+'2019'!J89),IF('2025'!J119="",('2019'!J29+'2019'!J44+'2019'!J59+'2019'!J74+'2019'!J89+'2019'!J104),IF('2025'!J134="",('2019'!J29+'2019'!J44+'2019'!J59+'2019'!J74+'2019'!J89+'2019'!J104+'2019'!J119),IF('2025'!J149="",('2019'!J29+'2019'!J44+'2019'!J59+'2019'!J74+'2019'!J89+'2019'!J104+'2019'!J119+'2019'!J134),IF('2025'!J164="",('2019'!J29+'2019'!J44+'2019'!J59+'2019'!J74+'2019'!J89+'2019'!J104+'2019'!J119+'2019'!J134+'2019'!J149),IF('2025'!J179="",('2019'!J29+'2019'!J44+'2019'!J59+'2019'!J74+'2019'!J89+'2019'!J104+'2019'!J119+'2019'!J134+'2019'!J149+'2019'!J164),IF('2025'!J194="",('2019'!J29+'2019'!J44+'2019'!J59+'2019'!J74+'2019'!J89+'2019'!J104+'2019'!J119+'2019'!J134+'2019'!J149+'2019'!J164+'2019'!J179),'2019'!J29+'2019'!J44+'2019'!J59+'2019'!J74+'2019'!J89+'2019'!J104+'2019'!J119+'2019'!J134+'2019'!J149+'2019'!J164+'2019'!J179+'2019'!J194)))))))))))</f>
        <v>70732</v>
      </c>
      <c r="K14" s="9"/>
      <c r="L14" s="9"/>
      <c r="M14" s="9">
        <f>IF('2025'!M44="",'2019'!M29,IF('2025'!M59="",('2019'!M29+'2019'!M44),IF('2025'!M74="",('2019'!M29+'2019'!M44+'2019'!M59),IF('2025'!M89="",('2019'!M29+'2019'!M44+'2019'!M59+'2019'!M74),IF('2025'!M104="",('2019'!M29+'2019'!M44+'2019'!M59+'2019'!M74+'2019'!M89),IF('2025'!M119="",('2019'!M29+'2019'!M44+'2019'!M59+'2019'!M74+'2019'!M89+'2019'!M104),IF('2025'!M134="",('2019'!M29+'2019'!M44+'2019'!M59+'2019'!M74+'2019'!M89+'2019'!M104+'2019'!M119),IF('2025'!M149="",('2019'!M29+'2019'!M44+'2019'!M59+'2019'!M74+'2019'!M89+'2019'!M104+'2019'!M119+'2019'!M134),IF('2025'!M164="",('2019'!M29+'2019'!M44+'2019'!M59+'2019'!M74+'2019'!M89+'2019'!M104+'2019'!M119+'2019'!M134+'2019'!M149),IF('2025'!M179="",('2019'!M29+'2019'!M44+'2019'!M59+'2019'!M74+'2019'!M89+'2019'!M104+'2019'!M119+'2019'!M134+'2019'!M149+'2019'!M164),IF('2025'!M194="",('2019'!M29+'2019'!M44+'2019'!M59+'2019'!M74+'2019'!M89+'2019'!M104+'2019'!M119+'2019'!M134+'2019'!M149+'2019'!M164+'2019'!M179),'2019'!M29+'2019'!M44+'2019'!M59+'2019'!M74+'2019'!M89+'2019'!M104+'2019'!M119+'2019'!M134+'2019'!M149+'2019'!M164+'2019'!M179+'2019'!M194)))))))))))</f>
        <v>2047278</v>
      </c>
      <c r="N14" s="9"/>
      <c r="O14" s="9">
        <f>IF('2025'!O44="",'2019'!O29,IF('2025'!O59="",('2019'!O29+'2019'!O44),IF('2025'!O74="",('2019'!O29+'2019'!O44+'2019'!O59),IF('2025'!O89="",('2019'!O29+'2019'!O44+'2019'!O59+'2019'!O74),IF('2025'!O104="",('2019'!O29+'2019'!O44+'2019'!O59+'2019'!O74+'2019'!O89),IF('2025'!O119="",('2019'!O29+'2019'!O44+'2019'!O59+'2019'!O74+'2019'!O89+'2019'!O104),IF('2025'!O134="",('2019'!O29+'2019'!O44+'2019'!O59+'2019'!O74+'2019'!O89+'2019'!O104+'2019'!O119),IF('2025'!O149="",('2019'!O29+'2019'!O44+'2019'!O59+'2019'!O74+'2019'!O89+'2019'!O104+'2019'!O119+'2019'!O134),IF('2025'!O164="",('2019'!O29+'2019'!O44+'2019'!O59+'2019'!O74+'2019'!O89+'2019'!O104+'2019'!O119+'2019'!O134+'2019'!O149),IF('2025'!O179="",('2019'!O29+'2019'!O44+'2019'!O59+'2019'!O74+'2019'!O89+'2019'!O104+'2019'!O119+'2019'!O134+'2019'!O149+'2019'!O164),IF('2025'!O194="",('2019'!O29+'2019'!O44+'2019'!O59+'2019'!O74+'2019'!O89+'2019'!O104+'2019'!O119+'2019'!O134+'2019'!O149+'2019'!O164+'2019'!O179),'2019'!O29+'2019'!O44+'2019'!O59+'2019'!O74+'2019'!O89+'2019'!O104+'2019'!O119+'2019'!O134+'2019'!O149+'2019'!O164+'2019'!O179+'2019'!O194)))))))))))</f>
        <v>1880558</v>
      </c>
      <c r="P14" s="9">
        <f>IF('2025'!P44="",'2019'!P29,IF('2025'!P59="",('2019'!P29+'2019'!P44),IF('2025'!P74="",('2019'!P29+'2019'!P44+'2019'!P59),IF('2025'!P89="",('2019'!P29+'2019'!P44+'2019'!P59+'2019'!P74),IF('2025'!P104="",('2019'!P29+'2019'!P44+'2019'!P59+'2019'!P74+'2019'!P89),IF('2025'!P119="",('2019'!P29+'2019'!P44+'2019'!P59+'2019'!P74+'2019'!P89+'2019'!P104),IF('2025'!P134="",('2019'!P29+'2019'!P44+'2019'!P59+'2019'!P74+'2019'!P89+'2019'!P104+'2019'!P119),IF('2025'!P149="",('2019'!P29+'2019'!P44+'2019'!P59+'2019'!P74+'2019'!P89+'2019'!P104+'2019'!P119+'2019'!P134),IF('2025'!P164="",('2019'!P29+'2019'!P44+'2019'!P59+'2019'!P74+'2019'!P89+'2019'!P104+'2019'!P119+'2019'!P134+'2019'!P149),IF('2025'!P179="",('2019'!P29+'2019'!P44+'2019'!P59+'2019'!P74+'2019'!P89+'2019'!P104+'2019'!P119+'2019'!P134+'2019'!P149+'2019'!P164),IF('2025'!P194="",('2019'!P29+'2019'!P44+'2019'!P59+'2019'!P74+'2019'!P89+'2019'!P104+'2019'!P119+'2019'!P134+'2019'!P149+'2019'!P164+'2019'!P179),'2019'!P29+'2019'!P44+'2019'!P59+'2019'!P74+'2019'!P89+'2019'!P104+'2019'!P119+'2019'!P134+'2019'!P149+'2019'!P164+'2019'!P179+'2019'!P194)))))))))))</f>
        <v>166720</v>
      </c>
      <c r="Q14" s="3"/>
      <c r="R14" s="3"/>
      <c r="S14" s="14">
        <f>M14/G14</f>
        <v>3.3407275171990651</v>
      </c>
    </row>
    <row r="15" spans="1:21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>IF('2025'!G45="",'2019'!G30,IF('2025'!G60="",('2019'!G30+'2019'!G45),IF('2025'!G75="",('2019'!G30+'2019'!G45+'2019'!G60),IF('2025'!G90="",('2019'!G30+'2019'!G45+'2019'!G60+'2019'!G75),IF('2025'!G105="",('2019'!G30+'2019'!G45+'2019'!G60+'2019'!G75+'2019'!G90),IF('2025'!G120="",('2019'!G30+'2019'!G45+'2019'!G60+'2019'!G75+'2019'!G90+'2019'!G105),IF('2025'!G135="",('2019'!G30+'2019'!G45+'2019'!G60+'2019'!G75+'2019'!G90+'2019'!G105+'2019'!G120),IF('2025'!G150="",('2019'!G30+'2019'!G45+'2019'!G60+'2019'!G75+'2019'!G90+'2019'!G105+'2019'!G120+'2019'!G135),IF('2025'!G165="",('2019'!G30+'2019'!G45+'2019'!G60+'2019'!G75+'2019'!G90+'2019'!G105+'2019'!G120+'2019'!G135+'2019'!G150),IF('2025'!G180="",('2019'!G30+'2019'!G45+'2019'!G60+'2019'!G75+'2019'!G90+'2019'!G105+'2019'!G120+'2019'!G135+'2019'!G150+'2019'!G165),IF('2025'!G195="",('2019'!G30+'2019'!G45+'2019'!G60+'2019'!G75+'2019'!G90+'2019'!G105+'2019'!G120+'2019'!G135+'2019'!G150+'2019'!G165+'2019'!G180),'2019'!G30+'2019'!G45+'2019'!G60+'2019'!G75+'2019'!G90+'2019'!G105+'2019'!G120+'2019'!G135+'2019'!G150+'2019'!G165+'2019'!G180+'2019'!G195)))))))))))</f>
        <v>685098</v>
      </c>
      <c r="H15" s="9"/>
      <c r="I15" s="9">
        <f>IF('2025'!I45="",'2019'!I30,IF('2025'!I60="",('2019'!I30+'2019'!I45),IF('2025'!I75="",('2019'!I30+'2019'!I45+'2019'!I60),IF('2025'!I90="",('2019'!I30+'2019'!I45+'2019'!I60+'2019'!I75),IF('2025'!I105="",('2019'!I30+'2019'!I45+'2019'!I60+'2019'!I75+'2019'!I90),IF('2025'!I120="",('2019'!I30+'2019'!I45+'2019'!I60+'2019'!I75+'2019'!I90+'2019'!I105),IF('2025'!I135="",('2019'!I30+'2019'!I45+'2019'!I60+'2019'!I75+'2019'!I90+'2019'!I105+'2019'!I120),IF('2025'!I150="",('2019'!I30+'2019'!I45+'2019'!I60+'2019'!I75+'2019'!I90+'2019'!I105+'2019'!I120+'2019'!I135),IF('2025'!I165="",('2019'!I30+'2019'!I45+'2019'!I60+'2019'!I75+'2019'!I90+'2019'!I105+'2019'!I120+'2019'!I135+'2019'!I150),IF('2025'!I180="",('2019'!I30+'2019'!I45+'2019'!I60+'2019'!I75+'2019'!I90+'2019'!I105+'2019'!I120+'2019'!I135+'2019'!I150+'2019'!I165),IF('2025'!I195="",('2019'!I30+'2019'!I45+'2019'!I60+'2019'!I75+'2019'!I90+'2019'!I105+'2019'!I120+'2019'!I135+'2019'!I150+'2019'!I165+'2019'!I180),'2019'!I30+'2019'!I45+'2019'!I60+'2019'!I75+'2019'!I90+'2019'!I105+'2019'!I120+'2019'!I135+'2019'!I150+'2019'!I165+'2019'!I180+'2019'!I195)))))))))))</f>
        <v>518989</v>
      </c>
      <c r="J15" s="9">
        <f>IF('2025'!J45="",'2019'!J30,IF('2025'!J60="",('2019'!J30+'2019'!J45),IF('2025'!J75="",('2019'!J30+'2019'!J45+'2019'!J60),IF('2025'!J90="",('2019'!J30+'2019'!J45+'2019'!J60+'2019'!J75),IF('2025'!J105="",('2019'!J30+'2019'!J45+'2019'!J60+'2019'!J75+'2019'!J90),IF('2025'!J120="",('2019'!J30+'2019'!J45+'2019'!J60+'2019'!J75+'2019'!J90+'2019'!J105),IF('2025'!J135="",('2019'!J30+'2019'!J45+'2019'!J60+'2019'!J75+'2019'!J90+'2019'!J105+'2019'!J120),IF('2025'!J150="",('2019'!J30+'2019'!J45+'2019'!J60+'2019'!J75+'2019'!J90+'2019'!J105+'2019'!J120+'2019'!J135),IF('2025'!J165="",('2019'!J30+'2019'!J45+'2019'!J60+'2019'!J75+'2019'!J90+'2019'!J105+'2019'!J120+'2019'!J135+'2019'!J150),IF('2025'!J180="",('2019'!J30+'2019'!J45+'2019'!J60+'2019'!J75+'2019'!J90+'2019'!J105+'2019'!J120+'2019'!J135+'2019'!J150+'2019'!J165),IF('2025'!J195="",('2019'!J30+'2019'!J45+'2019'!J60+'2019'!J75+'2019'!J90+'2019'!J105+'2019'!J120+'2019'!J135+'2019'!J150+'2019'!J165+'2019'!J180),'2019'!J30+'2019'!J45+'2019'!J60+'2019'!J75+'2019'!J90+'2019'!J105+'2019'!J120+'2019'!J135+'2019'!J150+'2019'!J165+'2019'!J180+'2019'!J195)))))))))))</f>
        <v>166109</v>
      </c>
      <c r="K15" s="9"/>
      <c r="L15" s="9"/>
      <c r="M15" s="9">
        <f>IF('2025'!M45="",'2019'!M30,IF('2025'!M60="",('2019'!M30+'2019'!M45),IF('2025'!M75="",('2019'!M30+'2019'!M45+'2019'!M60),IF('2025'!M90="",('2019'!M30+'2019'!M45+'2019'!M60+'2019'!M75),IF('2025'!M105="",('2019'!M30+'2019'!M45+'2019'!M60+'2019'!M75+'2019'!M90),IF('2025'!M120="",('2019'!M30+'2019'!M45+'2019'!M60+'2019'!M75+'2019'!M90+'2019'!M105),IF('2025'!M135="",('2019'!M30+'2019'!M45+'2019'!M60+'2019'!M75+'2019'!M90+'2019'!M105+'2019'!M120),IF('2025'!M150="",('2019'!M30+'2019'!M45+'2019'!M60+'2019'!M75+'2019'!M90+'2019'!M105+'2019'!M120+'2019'!M135),IF('2025'!M165="",('2019'!M30+'2019'!M45+'2019'!M60+'2019'!M75+'2019'!M90+'2019'!M105+'2019'!M120+'2019'!M135+'2019'!M150),IF('2025'!M180="",('2019'!M30+'2019'!M45+'2019'!M60+'2019'!M75+'2019'!M90+'2019'!M105+'2019'!M120+'2019'!M135+'2019'!M150+'2019'!M165),IF('2025'!M195="",('2019'!M30+'2019'!M45+'2019'!M60+'2019'!M75+'2019'!M90+'2019'!M105+'2019'!M120+'2019'!M135+'2019'!M150+'2019'!M165+'2019'!M180),'2019'!M30+'2019'!M45+'2019'!M60+'2019'!M75+'2019'!M90+'2019'!M105+'2019'!M120+'2019'!M135+'2019'!M150+'2019'!M165+'2019'!M180+'2019'!M195)))))))))))</f>
        <v>2101288</v>
      </c>
      <c r="N15" s="9"/>
      <c r="O15" s="9">
        <f>IF('2025'!O45="",'2019'!O30,IF('2025'!O60="",('2019'!O30+'2019'!O45),IF('2025'!O75="",('2019'!O30+'2019'!O45+'2019'!O60),IF('2025'!O90="",('2019'!O30+'2019'!O45+'2019'!O60+'2019'!O75),IF('2025'!O105="",('2019'!O30+'2019'!O45+'2019'!O60+'2019'!O75+'2019'!O90),IF('2025'!O120="",('2019'!O30+'2019'!O45+'2019'!O60+'2019'!O75+'2019'!O90+'2019'!O105),IF('2025'!O135="",('2019'!O30+'2019'!O45+'2019'!O60+'2019'!O75+'2019'!O90+'2019'!O105+'2019'!O120),IF('2025'!O150="",('2019'!O30+'2019'!O45+'2019'!O60+'2019'!O75+'2019'!O90+'2019'!O105+'2019'!O120+'2019'!O135),IF('2025'!O165="",('2019'!O30+'2019'!O45+'2019'!O60+'2019'!O75+'2019'!O90+'2019'!O105+'2019'!O120+'2019'!O135+'2019'!O150),IF('2025'!O180="",('2019'!O30+'2019'!O45+'2019'!O60+'2019'!O75+'2019'!O90+'2019'!O105+'2019'!O120+'2019'!O135+'2019'!O150+'2019'!O165),IF('2025'!O195="",('2019'!O30+'2019'!O45+'2019'!O60+'2019'!O75+'2019'!O90+'2019'!O105+'2019'!O120+'2019'!O135+'2019'!O150+'2019'!O165+'2019'!O180),'2019'!O30+'2019'!O45+'2019'!O60+'2019'!O75+'2019'!O90+'2019'!O105+'2019'!O120+'2019'!O135+'2019'!O150+'2019'!O165+'2019'!O180+'2019'!O195)))))))))))</f>
        <v>1583735</v>
      </c>
      <c r="P15" s="9">
        <f>IF('2025'!P45="",'2019'!P30,IF('2025'!P60="",('2019'!P30+'2019'!P45),IF('2025'!P75="",('2019'!P30+'2019'!P45+'2019'!P60),IF('2025'!P90="",('2019'!P30+'2019'!P45+'2019'!P60+'2019'!P75),IF('2025'!P105="",('2019'!P30+'2019'!P45+'2019'!P60+'2019'!P75+'2019'!P90),IF('2025'!P120="",('2019'!P30+'2019'!P45+'2019'!P60+'2019'!P75+'2019'!P90+'2019'!P105),IF('2025'!P135="",('2019'!P30+'2019'!P45+'2019'!P60+'2019'!P75+'2019'!P90+'2019'!P105+'2019'!P120),IF('2025'!P150="",('2019'!P30+'2019'!P45+'2019'!P60+'2019'!P75+'2019'!P90+'2019'!P105+'2019'!P120+'2019'!P135),IF('2025'!P165="",('2019'!P30+'2019'!P45+'2019'!P60+'2019'!P75+'2019'!P90+'2019'!P105+'2019'!P120+'2019'!P135+'2019'!P150),IF('2025'!P180="",('2019'!P30+'2019'!P45+'2019'!P60+'2019'!P75+'2019'!P90+'2019'!P105+'2019'!P120+'2019'!P135+'2019'!P150+'2019'!P165),IF('2025'!P195="",('2019'!P30+'2019'!P45+'2019'!P60+'2019'!P75+'2019'!P90+'2019'!P105+'2019'!P120+'2019'!P135+'2019'!P150+'2019'!P165+'2019'!P180),'2019'!P30+'2019'!P45+'2019'!P60+'2019'!P75+'2019'!P90+'2019'!P105+'2019'!P120+'2019'!P135+'2019'!P150+'2019'!P165+'2019'!P180+'2019'!P195)))))))))))</f>
        <v>517553</v>
      </c>
      <c r="Q15" s="3"/>
      <c r="R15" s="3"/>
      <c r="S15" s="14">
        <f t="shared" si="0"/>
        <v>3.0671349208434413</v>
      </c>
      <c r="T15" s="19" t="s">
        <v>104</v>
      </c>
      <c r="U15" s="19" t="s">
        <v>105</v>
      </c>
    </row>
    <row r="16" spans="1:21" s="1" customFormat="1" ht="13.2" x14ac:dyDescent="0.25">
      <c r="A16" s="2" t="s">
        <v>29</v>
      </c>
      <c r="B16" s="5" t="s">
        <v>108</v>
      </c>
      <c r="C16" s="3"/>
      <c r="D16" s="3"/>
      <c r="E16" s="3"/>
      <c r="F16" s="3"/>
      <c r="G16" s="9">
        <f>IF('2025'!G46="",'2019'!G31,IF('2025'!G61="",('2019'!G31+'2019'!G46),IF('2025'!G76="",('2019'!G31+'2019'!G46+'2019'!G61),IF('2025'!G91="",('2019'!G31+'2019'!G46+'2019'!G61+'2019'!G76),IF('2025'!G106="",('2019'!G31+'2019'!G46+'2019'!G61+'2019'!G76+'2019'!G91),IF('2025'!G121="",('2019'!G31+'2019'!G46+'2019'!G61+'2019'!G76+'2019'!G91+'2019'!G106),IF('2025'!G136="",('2019'!G31+'2019'!G46+'2019'!G61+'2019'!G76+'2019'!G91+'2019'!G106+'2019'!G121),IF('2025'!G151="",('2019'!G31+'2019'!G46+'2019'!G61+'2019'!G76+'2019'!G91+'2019'!G106+'2019'!G121+'2019'!G136),IF('2025'!G166="",('2019'!G31+'2019'!G46+'2019'!G61+'2019'!G76+'2019'!G91+'2019'!G106+'2019'!G121+'2019'!G136+'2019'!G151),IF('2025'!G181="",('2019'!G31+'2019'!G46+'2019'!G61+'2019'!G76+'2019'!G91+'2019'!G106+'2019'!G121+'2019'!G136+'2019'!G151+'2019'!G166),IF('2025'!G196="",('2019'!G31+'2019'!G46+'2019'!G61+'2019'!G76+'2019'!G91+'2019'!G106+'2019'!G121+'2019'!G136+'2019'!G151+'2019'!G166+'2019'!G181),'2019'!G31+'2019'!G46+'2019'!G61+'2019'!G76+'2019'!G91+'2019'!G106+'2019'!G121+'2019'!G136+'2019'!G151+'2019'!G166+'2019'!G181+'2019'!G196)))))))))))</f>
        <v>76991</v>
      </c>
      <c r="H16" s="9"/>
      <c r="I16" s="9">
        <f>IF('2025'!I46="",'2019'!I31,IF('2025'!I61="",('2019'!I31+'2019'!I46),IF('2025'!I76="",('2019'!I31+'2019'!I46+'2019'!I61),IF('2025'!I91="",('2019'!I31+'2019'!I46+'2019'!I61+'2019'!I76),IF('2025'!I106="",('2019'!I31+'2019'!I46+'2019'!I61+'2019'!I76+'2019'!I91),IF('2025'!I121="",('2019'!I31+'2019'!I46+'2019'!I61+'2019'!I76+'2019'!I91+'2019'!I106),IF('2025'!I136="",('2019'!I31+'2019'!I46+'2019'!I61+'2019'!I76+'2019'!I91+'2019'!I106+'2019'!I121),IF('2025'!I151="",('2019'!I31+'2019'!I46+'2019'!I61+'2019'!I76+'2019'!I91+'2019'!I106+'2019'!I121+'2019'!I136),IF('2025'!I166="",('2019'!I31+'2019'!I46+'2019'!I61+'2019'!I76+'2019'!I91+'2019'!I106+'2019'!I121+'2019'!I136+'2019'!I151),IF('2025'!I181="",('2019'!I31+'2019'!I46+'2019'!I61+'2019'!I76+'2019'!I91+'2019'!I106+'2019'!I121+'2019'!I136+'2019'!I151+'2019'!I166),IF('2025'!I196="",('2019'!I31+'2019'!I46+'2019'!I61+'2019'!I76+'2019'!I91+'2019'!I106+'2019'!I121+'2019'!I136+'2019'!I151+'2019'!I166+'2019'!I181),'2019'!I31+'2019'!I46+'2019'!I61+'2019'!I76+'2019'!I91+'2019'!I106+'2019'!I121+'2019'!I136+'2019'!I151+'2019'!I166+'2019'!I181+'2019'!I196)))))))))))</f>
        <v>61148</v>
      </c>
      <c r="J16" s="9">
        <f>IF('2025'!J46="",'2019'!J31,IF('2025'!J61="",('2019'!J31+'2019'!J46),IF('2025'!J76="",('2019'!J31+'2019'!J46+'2019'!J61),IF('2025'!J91="",('2019'!J31+'2019'!J46+'2019'!J61+'2019'!J76),IF('2025'!J106="",('2019'!J31+'2019'!J46+'2019'!J61+'2019'!J76+'2019'!J91),IF('2025'!J121="",('2019'!J31+'2019'!J46+'2019'!J61+'2019'!J76+'2019'!J91+'2019'!J106),IF('2025'!J136="",('2019'!J31+'2019'!J46+'2019'!J61+'2019'!J76+'2019'!J91+'2019'!J106+'2019'!J121),IF('2025'!J151="",('2019'!J31+'2019'!J46+'2019'!J61+'2019'!J76+'2019'!J91+'2019'!J106+'2019'!J121+'2019'!J136),IF('2025'!J166="",('2019'!J31+'2019'!J46+'2019'!J61+'2019'!J76+'2019'!J91+'2019'!J106+'2019'!J121+'2019'!J136+'2019'!J151),IF('2025'!J181="",('2019'!J31+'2019'!J46+'2019'!J61+'2019'!J76+'2019'!J91+'2019'!J106+'2019'!J121+'2019'!J136+'2019'!J151+'2019'!J166),IF('2025'!J196="",('2019'!J31+'2019'!J46+'2019'!J61+'2019'!J76+'2019'!J91+'2019'!J106+'2019'!J121+'2019'!J136+'2019'!J151+'2019'!J166+'2019'!J181),'2019'!J31+'2019'!J46+'2019'!J61+'2019'!J76+'2019'!J91+'2019'!J106+'2019'!J121+'2019'!J136+'2019'!J151+'2019'!J166+'2019'!J181+'2019'!J196)))))))))))</f>
        <v>15843</v>
      </c>
      <c r="K16" s="9"/>
      <c r="L16" s="9"/>
      <c r="M16" s="9">
        <f>IF('2025'!M46="",'2019'!M31,IF('2025'!M61="",('2019'!M31+'2019'!M46),IF('2025'!M76="",('2019'!M31+'2019'!M46+'2019'!M61),IF('2025'!M91="",('2019'!M31+'2019'!M46+'2019'!M61+'2019'!M76),IF('2025'!M106="",('2019'!M31+'2019'!M46+'2019'!M61+'2019'!M76+'2019'!M91),IF('2025'!M121="",('2019'!M31+'2019'!M46+'2019'!M61+'2019'!M76+'2019'!M91+'2019'!M106),IF('2025'!M136="",('2019'!M31+'2019'!M46+'2019'!M61+'2019'!M76+'2019'!M91+'2019'!M106+'2019'!M121),IF('2025'!M151="",('2019'!M31+'2019'!M46+'2019'!M61+'2019'!M76+'2019'!M91+'2019'!M106+'2019'!M121+'2019'!M136),IF('2025'!M166="",('2019'!M31+'2019'!M46+'2019'!M61+'2019'!M76+'2019'!M91+'2019'!M106+'2019'!M121+'2019'!M136+'2019'!M151),IF('2025'!M181="",('2019'!M31+'2019'!M46+'2019'!M61+'2019'!M76+'2019'!M91+'2019'!M106+'2019'!M121+'2019'!M136+'2019'!M151+'2019'!M166),IF('2025'!M196="",('2019'!M31+'2019'!M46+'2019'!M61+'2019'!M76+'2019'!M91+'2019'!M106+'2019'!M121+'2019'!M136+'2019'!M151+'2019'!M166+'2019'!M181),'2019'!M31+'2019'!M46+'2019'!M61+'2019'!M76+'2019'!M91+'2019'!M106+'2019'!M121+'2019'!M136+'2019'!M151+'2019'!M166+'2019'!M181+'2019'!M196)))))))))))</f>
        <v>253826</v>
      </c>
      <c r="N16" s="9"/>
      <c r="O16" s="9">
        <f>IF('2025'!O46="",'2019'!O31,IF('2025'!O61="",('2019'!O31+'2019'!O46),IF('2025'!O76="",('2019'!O31+'2019'!O46+'2019'!O61),IF('2025'!O91="",('2019'!O31+'2019'!O46+'2019'!O61+'2019'!O76),IF('2025'!O106="",('2019'!O31+'2019'!O46+'2019'!O61+'2019'!O76+'2019'!O91),IF('2025'!O121="",('2019'!O31+'2019'!O46+'2019'!O61+'2019'!O76+'2019'!O91+'2019'!O106),IF('2025'!O136="",('2019'!O31+'2019'!O46+'2019'!O61+'2019'!O76+'2019'!O91+'2019'!O106+'2019'!O121),IF('2025'!O151="",('2019'!O31+'2019'!O46+'2019'!O61+'2019'!O76+'2019'!O91+'2019'!O106+'2019'!O121+'2019'!O136),IF('2025'!O166="",('2019'!O31+'2019'!O46+'2019'!O61+'2019'!O76+'2019'!O91+'2019'!O106+'2019'!O121+'2019'!O136+'2019'!O151),IF('2025'!O181="",('2019'!O31+'2019'!O46+'2019'!O61+'2019'!O76+'2019'!O91+'2019'!O106+'2019'!O121+'2019'!O136+'2019'!O151+'2019'!O166),IF('2025'!O196="",('2019'!O31+'2019'!O46+'2019'!O61+'2019'!O76+'2019'!O91+'2019'!O106+'2019'!O121+'2019'!O136+'2019'!O151+'2019'!O166+'2019'!O181),'2019'!O31+'2019'!O46+'2019'!O61+'2019'!O76+'2019'!O91+'2019'!O106+'2019'!O121+'2019'!O136+'2019'!O151+'2019'!O166+'2019'!O181+'2019'!O196)))))))))))</f>
        <v>219575</v>
      </c>
      <c r="P16" s="9">
        <f>IF('2025'!P46="",'2019'!P31,IF('2025'!P61="",('2019'!P31+'2019'!P46),IF('2025'!P76="",('2019'!P31+'2019'!P46+'2019'!P61),IF('2025'!P91="",('2019'!P31+'2019'!P46+'2019'!P61+'2019'!P76),IF('2025'!P106="",('2019'!P31+'2019'!P46+'2019'!P61+'2019'!P76+'2019'!P91),IF('2025'!P121="",('2019'!P31+'2019'!P46+'2019'!P61+'2019'!P76+'2019'!P91+'2019'!P106),IF('2025'!P136="",('2019'!P31+'2019'!P46+'2019'!P61+'2019'!P76+'2019'!P91+'2019'!P106+'2019'!P121),IF('2025'!P151="",('2019'!P31+'2019'!P46+'2019'!P61+'2019'!P76+'2019'!P91+'2019'!P106+'2019'!P121+'2019'!P136),IF('2025'!P166="",('2019'!P31+'2019'!P46+'2019'!P61+'2019'!P76+'2019'!P91+'2019'!P106+'2019'!P121+'2019'!P136+'2019'!P151),IF('2025'!P181="",('2019'!P31+'2019'!P46+'2019'!P61+'2019'!P76+'2019'!P91+'2019'!P106+'2019'!P121+'2019'!P136+'2019'!P151+'2019'!P166),IF('2025'!P196="",('2019'!P31+'2019'!P46+'2019'!P61+'2019'!P76+'2019'!P91+'2019'!P106+'2019'!P121+'2019'!P136+'2019'!P151+'2019'!P166+'2019'!P181),'2019'!P31+'2019'!P46+'2019'!P61+'2019'!P76+'2019'!P91+'2019'!P106+'2019'!P121+'2019'!P136+'2019'!P151+'2019'!P166+'2019'!P181+'2019'!P196)))))))))))</f>
        <v>34251</v>
      </c>
      <c r="Q16" s="3"/>
      <c r="R16" s="3"/>
      <c r="S16" s="14">
        <f t="shared" si="0"/>
        <v>3.2968269018456704</v>
      </c>
      <c r="T16" s="39">
        <f>O16/M16</f>
        <v>0.8650611048513549</v>
      </c>
      <c r="U16" s="39">
        <f>P16/M16</f>
        <v>0.13493889514864513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>IF('2025'!G47="",'2019'!G32,IF('2025'!G62="",('2019'!G32+'2019'!G47),IF('2025'!G77="",('2019'!G32+'2019'!G47+'2019'!G62),IF('2025'!G92="",('2019'!G32+'2019'!G47+'2019'!G62+'2019'!G77),IF('2025'!G107="",('2019'!G32+'2019'!G47+'2019'!G62+'2019'!G77+'2019'!G92),IF('2025'!G122="",('2019'!G32+'2019'!G47+'2019'!G62+'2019'!G77+'2019'!G92+'2019'!G107),IF('2025'!G137="",('2019'!G32+'2019'!G47+'2019'!G62+'2019'!G77+'2019'!G92+'2019'!G107+'2019'!G122),IF('2025'!G152="",('2019'!G32+'2019'!G47+'2019'!G62+'2019'!G77+'2019'!G92+'2019'!G107+'2019'!G122+'2019'!G137),IF('2025'!G167="",('2019'!G32+'2019'!G47+'2019'!G62+'2019'!G77+'2019'!G92+'2019'!G107+'2019'!G122+'2019'!G137+'2019'!G152),IF('2025'!G182="",('2019'!G32+'2019'!G47+'2019'!G62+'2019'!G77+'2019'!G92+'2019'!G107+'2019'!G122+'2019'!G137+'2019'!G152+'2019'!G167),IF('2025'!G197="",('2019'!G32+'2019'!G47+'2019'!G62+'2019'!G77+'2019'!G92+'2019'!G107+'2019'!G122+'2019'!G137+'2019'!G152+'2019'!G167+'2019'!G182),'2019'!G32+'2019'!G47+'2019'!G62+'2019'!G77+'2019'!G92+'2019'!G107+'2019'!G122+'2019'!G137+'2019'!G152+'2019'!G167+'2019'!G182+'2019'!G197)))))))))))</f>
        <v>193078</v>
      </c>
      <c r="H17" s="9"/>
      <c r="I17" s="9">
        <f>IF('2025'!I47="",'2019'!I32,IF('2025'!I62="",('2019'!I32+'2019'!I47),IF('2025'!I77="",('2019'!I32+'2019'!I47+'2019'!I62),IF('2025'!I92="",('2019'!I32+'2019'!I47+'2019'!I62+'2019'!I77),IF('2025'!I107="",('2019'!I32+'2019'!I47+'2019'!I62+'2019'!I77+'2019'!I92),IF('2025'!I122="",('2019'!I32+'2019'!I47+'2019'!I62+'2019'!I77+'2019'!I92+'2019'!I107),IF('2025'!I137="",('2019'!I32+'2019'!I47+'2019'!I62+'2019'!I77+'2019'!I92+'2019'!I107+'2019'!I122),IF('2025'!I152="",('2019'!I32+'2019'!I47+'2019'!I62+'2019'!I77+'2019'!I92+'2019'!I107+'2019'!I122+'2019'!I137),IF('2025'!I167="",('2019'!I32+'2019'!I47+'2019'!I62+'2019'!I77+'2019'!I92+'2019'!I107+'2019'!I122+'2019'!I137+'2019'!I152),IF('2025'!I182="",('2019'!I32+'2019'!I47+'2019'!I62+'2019'!I77+'2019'!I92+'2019'!I107+'2019'!I122+'2019'!I137+'2019'!I152+'2019'!I167),IF('2025'!I197="",('2019'!I32+'2019'!I47+'2019'!I62+'2019'!I77+'2019'!I92+'2019'!I107+'2019'!I122+'2019'!I137+'2019'!I152+'2019'!I167+'2019'!I182),'2019'!I32+'2019'!I47+'2019'!I62+'2019'!I77+'2019'!I92+'2019'!I107+'2019'!I122+'2019'!I137+'2019'!I152+'2019'!I167+'2019'!I182+'2019'!I197)))))))))))</f>
        <v>167272</v>
      </c>
      <c r="J17" s="9">
        <f>IF('2025'!J47="",'2019'!J32,IF('2025'!J62="",('2019'!J32+'2019'!J47),IF('2025'!J77="",('2019'!J32+'2019'!J47+'2019'!J62),IF('2025'!J92="",('2019'!J32+'2019'!J47+'2019'!J62+'2019'!J77),IF('2025'!J107="",('2019'!J32+'2019'!J47+'2019'!J62+'2019'!J77+'2019'!J92),IF('2025'!J122="",('2019'!J32+'2019'!J47+'2019'!J62+'2019'!J77+'2019'!J92+'2019'!J107),IF('2025'!J137="",('2019'!J32+'2019'!J47+'2019'!J62+'2019'!J77+'2019'!J92+'2019'!J107+'2019'!J122),IF('2025'!J152="",('2019'!J32+'2019'!J47+'2019'!J62+'2019'!J77+'2019'!J92+'2019'!J107+'2019'!J122+'2019'!J137),IF('2025'!J167="",('2019'!J32+'2019'!J47+'2019'!J62+'2019'!J77+'2019'!J92+'2019'!J107+'2019'!J122+'2019'!J137+'2019'!J152),IF('2025'!J182="",('2019'!J32+'2019'!J47+'2019'!J62+'2019'!J77+'2019'!J92+'2019'!J107+'2019'!J122+'2019'!J137+'2019'!J152+'2019'!J167),IF('2025'!J197="",('2019'!J32+'2019'!J47+'2019'!J62+'2019'!J77+'2019'!J92+'2019'!J107+'2019'!J122+'2019'!J137+'2019'!J152+'2019'!J167+'2019'!J182),'2019'!J32+'2019'!J47+'2019'!J62+'2019'!J77+'2019'!J92+'2019'!J107+'2019'!J122+'2019'!J137+'2019'!J152+'2019'!J167+'2019'!J182+'2019'!J197)))))))))))</f>
        <v>25806</v>
      </c>
      <c r="K17" s="9"/>
      <c r="L17" s="9"/>
      <c r="M17" s="9">
        <f>IF('2025'!M47="",'2019'!M32,IF('2025'!M62="",('2019'!M32+'2019'!M47),IF('2025'!M77="",('2019'!M32+'2019'!M47+'2019'!M62),IF('2025'!M92="",('2019'!M32+'2019'!M47+'2019'!M62+'2019'!M77),IF('2025'!M107="",('2019'!M32+'2019'!M47+'2019'!M62+'2019'!M77+'2019'!M92),IF('2025'!M122="",('2019'!M32+'2019'!M47+'2019'!M62+'2019'!M77+'2019'!M92+'2019'!M107),IF('2025'!M137="",('2019'!M32+'2019'!M47+'2019'!M62+'2019'!M77+'2019'!M92+'2019'!M107+'2019'!M122),IF('2025'!M152="",('2019'!M32+'2019'!M47+'2019'!M62+'2019'!M77+'2019'!M92+'2019'!M107+'2019'!M122+'2019'!M137),IF('2025'!M167="",('2019'!M32+'2019'!M47+'2019'!M62+'2019'!M77+'2019'!M92+'2019'!M107+'2019'!M122+'2019'!M137+'2019'!M152),IF('2025'!M182="",('2019'!M32+'2019'!M47+'2019'!M62+'2019'!M77+'2019'!M92+'2019'!M107+'2019'!M122+'2019'!M137+'2019'!M152+'2019'!M167),IF('2025'!M197="",('2019'!M32+'2019'!M47+'2019'!M62+'2019'!M77+'2019'!M92+'2019'!M107+'2019'!M122+'2019'!M137+'2019'!M152+'2019'!M167+'2019'!M182),'2019'!M32+'2019'!M47+'2019'!M62+'2019'!M77+'2019'!M92+'2019'!M107+'2019'!M122+'2019'!M137+'2019'!M152+'2019'!M167+'2019'!M182+'2019'!M197)))))))))))</f>
        <v>499703</v>
      </c>
      <c r="N17" s="9"/>
      <c r="O17" s="9">
        <f>IF('2025'!O47="",'2019'!O32,IF('2025'!O62="",('2019'!O32+'2019'!O47),IF('2025'!O77="",('2019'!O32+'2019'!O47+'2019'!O62),IF('2025'!O92="",('2019'!O32+'2019'!O47+'2019'!O62+'2019'!O77),IF('2025'!O107="",('2019'!O32+'2019'!O47+'2019'!O62+'2019'!O77+'2019'!O92),IF('2025'!O122="",('2019'!O32+'2019'!O47+'2019'!O62+'2019'!O77+'2019'!O92+'2019'!O107),IF('2025'!O137="",('2019'!O32+'2019'!O47+'2019'!O62+'2019'!O77+'2019'!O92+'2019'!O107+'2019'!O122),IF('2025'!O152="",('2019'!O32+'2019'!O47+'2019'!O62+'2019'!O77+'2019'!O92+'2019'!O107+'2019'!O122+'2019'!O137),IF('2025'!O167="",('2019'!O32+'2019'!O47+'2019'!O62+'2019'!O77+'2019'!O92+'2019'!O107+'2019'!O122+'2019'!O137+'2019'!O152),IF('2025'!O182="",('2019'!O32+'2019'!O47+'2019'!O62+'2019'!O77+'2019'!O92+'2019'!O107+'2019'!O122+'2019'!O137+'2019'!O152+'2019'!O167),IF('2025'!O197="",('2019'!O32+'2019'!O47+'2019'!O62+'2019'!O77+'2019'!O92+'2019'!O107+'2019'!O122+'2019'!O137+'2019'!O152+'2019'!O167+'2019'!O182),'2019'!O32+'2019'!O47+'2019'!O62+'2019'!O77+'2019'!O92+'2019'!O107+'2019'!O122+'2019'!O137+'2019'!O152+'2019'!O167+'2019'!O182+'2019'!O197)))))))))))</f>
        <v>441954</v>
      </c>
      <c r="P17" s="9">
        <f>IF('2025'!P47="",'2019'!P32,IF('2025'!P62="",('2019'!P32+'2019'!P47),IF('2025'!P77="",('2019'!P32+'2019'!P47+'2019'!P62),IF('2025'!P92="",('2019'!P32+'2019'!P47+'2019'!P62+'2019'!P77),IF('2025'!P107="",('2019'!P32+'2019'!P47+'2019'!P62+'2019'!P77+'2019'!P92),IF('2025'!P122="",('2019'!P32+'2019'!P47+'2019'!P62+'2019'!P77+'2019'!P92+'2019'!P107),IF('2025'!P137="",('2019'!P32+'2019'!P47+'2019'!P62+'2019'!P77+'2019'!P92+'2019'!P107+'2019'!P122),IF('2025'!P152="",('2019'!P32+'2019'!P47+'2019'!P62+'2019'!P77+'2019'!P92+'2019'!P107+'2019'!P122+'2019'!P137),IF('2025'!P167="",('2019'!P32+'2019'!P47+'2019'!P62+'2019'!P77+'2019'!P92+'2019'!P107+'2019'!P122+'2019'!P137+'2019'!P152),IF('2025'!P182="",('2019'!P32+'2019'!P47+'2019'!P62+'2019'!P77+'2019'!P92+'2019'!P107+'2019'!P122+'2019'!P137+'2019'!P152+'2019'!P167),IF('2025'!P197="",('2019'!P32+'2019'!P47+'2019'!P62+'2019'!P77+'2019'!P92+'2019'!P107+'2019'!P122+'2019'!P137+'2019'!P152+'2019'!P167+'2019'!P182),'2019'!P32+'2019'!P47+'2019'!P62+'2019'!P77+'2019'!P92+'2019'!P107+'2019'!P122+'2019'!P137+'2019'!P152+'2019'!P167+'2019'!P182+'2019'!P197)))))))))))</f>
        <v>57749</v>
      </c>
      <c r="Q17" s="3"/>
      <c r="R17" s="3"/>
      <c r="S17" s="14">
        <f t="shared" si="0"/>
        <v>2.5880887516962057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>IF('2025'!G48="",'2019'!G33,IF('2025'!G63="",('2019'!G33+'2019'!G48),IF('2025'!G78="",('2019'!G33+'2019'!G48+'2019'!G63),IF('2025'!G93="",('2019'!G33+'2019'!G48+'2019'!G63+'2019'!G78),IF('2025'!G108="",('2019'!G33+'2019'!G48+'2019'!G63+'2019'!G78+'2019'!G93),IF('2025'!G123="",('2019'!G33+'2019'!G48+'2019'!G63+'2019'!G78+'2019'!G93+'2019'!G108),IF('2025'!G138="",('2019'!G33+'2019'!G48+'2019'!G63+'2019'!G78+'2019'!G93+'2019'!G108+'2019'!G123),IF('2025'!G153="",('2019'!G33+'2019'!G48+'2019'!G63+'2019'!G78+'2019'!G93+'2019'!G108+'2019'!G123+'2019'!G138),IF('2025'!G168="",('2019'!G33+'2019'!G48+'2019'!G63+'2019'!G78+'2019'!G93+'2019'!G108+'2019'!G123+'2019'!G138+'2019'!G153),IF('2025'!G183="",('2019'!G33+'2019'!G48+'2019'!G63+'2019'!G78+'2019'!G93+'2019'!G108+'2019'!G123+'2019'!G138+'2019'!G153+'2019'!G168),IF('2025'!G198="",('2019'!G33+'2019'!G48+'2019'!G63+'2019'!G78+'2019'!G93+'2019'!G108+'2019'!G123+'2019'!G138+'2019'!G153+'2019'!G168+'2019'!G183),'2019'!G33+'2019'!G48+'2019'!G63+'2019'!G78+'2019'!G93+'2019'!G108+'2019'!G123+'2019'!G138+'2019'!G153+'2019'!G168+'2019'!G183+'2019'!G198)))))))))))</f>
        <v>114066</v>
      </c>
      <c r="H18" s="9"/>
      <c r="I18" s="9">
        <f>IF('2025'!I48="",'2019'!I33,IF('2025'!I63="",('2019'!I33+'2019'!I48),IF('2025'!I78="",('2019'!I33+'2019'!I48+'2019'!I63),IF('2025'!I93="",('2019'!I33+'2019'!I48+'2019'!I63+'2019'!I78),IF('2025'!I108="",('2019'!I33+'2019'!I48+'2019'!I63+'2019'!I78+'2019'!I93),IF('2025'!I123="",('2019'!I33+'2019'!I48+'2019'!I63+'2019'!I78+'2019'!I93+'2019'!I108),IF('2025'!I138="",('2019'!I33+'2019'!I48+'2019'!I63+'2019'!I78+'2019'!I93+'2019'!I108+'2019'!I123),IF('2025'!I153="",('2019'!I33+'2019'!I48+'2019'!I63+'2019'!I78+'2019'!I93+'2019'!I108+'2019'!I123+'2019'!I138),IF('2025'!I168="",('2019'!I33+'2019'!I48+'2019'!I63+'2019'!I78+'2019'!I93+'2019'!I108+'2019'!I123+'2019'!I138+'2019'!I153),IF('2025'!I183="",('2019'!I33+'2019'!I48+'2019'!I63+'2019'!I78+'2019'!I93+'2019'!I108+'2019'!I123+'2019'!I138+'2019'!I153+'2019'!I168),IF('2025'!I198="",('2019'!I33+'2019'!I48+'2019'!I63+'2019'!I78+'2019'!I93+'2019'!I108+'2019'!I123+'2019'!I138+'2019'!I153+'2019'!I168+'2019'!I183),'2019'!I33+'2019'!I48+'2019'!I63+'2019'!I78+'2019'!I93+'2019'!I108+'2019'!I123+'2019'!I138+'2019'!I153+'2019'!I168+'2019'!I183+'2019'!I198)))))))))))</f>
        <v>96612</v>
      </c>
      <c r="J18" s="9">
        <f>IF('2025'!J48="",'2019'!J33,IF('2025'!J63="",('2019'!J33+'2019'!J48),IF('2025'!J78="",('2019'!J33+'2019'!J48+'2019'!J63),IF('2025'!J93="",('2019'!J33+'2019'!J48+'2019'!J63+'2019'!J78),IF('2025'!J108="",('2019'!J33+'2019'!J48+'2019'!J63+'2019'!J78+'2019'!J93),IF('2025'!J123="",('2019'!J33+'2019'!J48+'2019'!J63+'2019'!J78+'2019'!J93+'2019'!J108),IF('2025'!J138="",('2019'!J33+'2019'!J48+'2019'!J63+'2019'!J78+'2019'!J93+'2019'!J108+'2019'!J123),IF('2025'!J153="",('2019'!J33+'2019'!J48+'2019'!J63+'2019'!J78+'2019'!J93+'2019'!J108+'2019'!J123+'2019'!J138),IF('2025'!J168="",('2019'!J33+'2019'!J48+'2019'!J63+'2019'!J78+'2019'!J93+'2019'!J108+'2019'!J123+'2019'!J138+'2019'!J153),IF('2025'!J183="",('2019'!J33+'2019'!J48+'2019'!J63+'2019'!J78+'2019'!J93+'2019'!J108+'2019'!J123+'2019'!J138+'2019'!J153+'2019'!J168),IF('2025'!J198="",('2019'!J33+'2019'!J48+'2019'!J63+'2019'!J78+'2019'!J93+'2019'!J108+'2019'!J123+'2019'!J138+'2019'!J153+'2019'!J168+'2019'!J183),'2019'!J33+'2019'!J48+'2019'!J63+'2019'!J78+'2019'!J93+'2019'!J108+'2019'!J123+'2019'!J138+'2019'!J153+'2019'!J168+'2019'!J183+'2019'!J198)))))))))))</f>
        <v>17454</v>
      </c>
      <c r="K18" s="9"/>
      <c r="L18" s="9"/>
      <c r="M18" s="9">
        <f>IF('2025'!M48="",'2019'!M33,IF('2025'!M63="",('2019'!M33+'2019'!M48),IF('2025'!M78="",('2019'!M33+'2019'!M48+'2019'!M63),IF('2025'!M93="",('2019'!M33+'2019'!M48+'2019'!M63+'2019'!M78),IF('2025'!M108="",('2019'!M33+'2019'!M48+'2019'!M63+'2019'!M78+'2019'!M93),IF('2025'!M123="",('2019'!M33+'2019'!M48+'2019'!M63+'2019'!M78+'2019'!M93+'2019'!M108),IF('2025'!M138="",('2019'!M33+'2019'!M48+'2019'!M63+'2019'!M78+'2019'!M93+'2019'!M108+'2019'!M123),IF('2025'!M153="",('2019'!M33+'2019'!M48+'2019'!M63+'2019'!M78+'2019'!M93+'2019'!M108+'2019'!M123+'2019'!M138),IF('2025'!M168="",('2019'!M33+'2019'!M48+'2019'!M63+'2019'!M78+'2019'!M93+'2019'!M108+'2019'!M123+'2019'!M138+'2019'!M153),IF('2025'!M183="",('2019'!M33+'2019'!M48+'2019'!M63+'2019'!M78+'2019'!M93+'2019'!M108+'2019'!M123+'2019'!M138+'2019'!M153+'2019'!M168),IF('2025'!M198="",('2019'!M33+'2019'!M48+'2019'!M63+'2019'!M78+'2019'!M93+'2019'!M108+'2019'!M123+'2019'!M138+'2019'!M153+'2019'!M168+'2019'!M183),'2019'!M33+'2019'!M48+'2019'!M63+'2019'!M78+'2019'!M93+'2019'!M108+'2019'!M123+'2019'!M138+'2019'!M153+'2019'!M168+'2019'!M183+'2019'!M198)))))))))))</f>
        <v>263148</v>
      </c>
      <c r="N18" s="9"/>
      <c r="O18" s="9">
        <f>IF('2025'!O48="",'2019'!O33,IF('2025'!O63="",('2019'!O33+'2019'!O48),IF('2025'!O78="",('2019'!O33+'2019'!O48+'2019'!O63),IF('2025'!O93="",('2019'!O33+'2019'!O48+'2019'!O63+'2019'!O78),IF('2025'!O108="",('2019'!O33+'2019'!O48+'2019'!O63+'2019'!O78+'2019'!O93),IF('2025'!O123="",('2019'!O33+'2019'!O48+'2019'!O63+'2019'!O78+'2019'!O93+'2019'!O108),IF('2025'!O138="",('2019'!O33+'2019'!O48+'2019'!O63+'2019'!O78+'2019'!O93+'2019'!O108+'2019'!O123),IF('2025'!O153="",('2019'!O33+'2019'!O48+'2019'!O63+'2019'!O78+'2019'!O93+'2019'!O108+'2019'!O123+'2019'!O138),IF('2025'!O168="",('2019'!O33+'2019'!O48+'2019'!O63+'2019'!O78+'2019'!O93+'2019'!O108+'2019'!O123+'2019'!O138+'2019'!O153),IF('2025'!O183="",('2019'!O33+'2019'!O48+'2019'!O63+'2019'!O78+'2019'!O93+'2019'!O108+'2019'!O123+'2019'!O138+'2019'!O153+'2019'!O168),IF('2025'!O198="",('2019'!O33+'2019'!O48+'2019'!O63+'2019'!O78+'2019'!O93+'2019'!O108+'2019'!O123+'2019'!O138+'2019'!O153+'2019'!O168+'2019'!O183),'2019'!O33+'2019'!O48+'2019'!O63+'2019'!O78+'2019'!O93+'2019'!O108+'2019'!O123+'2019'!O138+'2019'!O153+'2019'!O168+'2019'!O183+'2019'!O198)))))))))))</f>
        <v>227826</v>
      </c>
      <c r="P18" s="9">
        <f>IF('2025'!P48="",'2019'!P33,IF('2025'!P63="",('2019'!P33+'2019'!P48),IF('2025'!P78="",('2019'!P33+'2019'!P48+'2019'!P63),IF('2025'!P93="",('2019'!P33+'2019'!P48+'2019'!P63+'2019'!P78),IF('2025'!P108="",('2019'!P33+'2019'!P48+'2019'!P63+'2019'!P78+'2019'!P93),IF('2025'!P123="",('2019'!P33+'2019'!P48+'2019'!P63+'2019'!P78+'2019'!P93+'2019'!P108),IF('2025'!P138="",('2019'!P33+'2019'!P48+'2019'!P63+'2019'!P78+'2019'!P93+'2019'!P108+'2019'!P123),IF('2025'!P153="",('2019'!P33+'2019'!P48+'2019'!P63+'2019'!P78+'2019'!P93+'2019'!P108+'2019'!P123+'2019'!P138),IF('2025'!P168="",('2019'!P33+'2019'!P48+'2019'!P63+'2019'!P78+'2019'!P93+'2019'!P108+'2019'!P123+'2019'!P138+'2019'!P153),IF('2025'!P183="",('2019'!P33+'2019'!P48+'2019'!P63+'2019'!P78+'2019'!P93+'2019'!P108+'2019'!P123+'2019'!P138+'2019'!P153+'2019'!P168),IF('2025'!P198="",('2019'!P33+'2019'!P48+'2019'!P63+'2019'!P78+'2019'!P93+'2019'!P108+'2019'!P123+'2019'!P138+'2019'!P153+'2019'!P168+'2019'!P183),'2019'!P33+'2019'!P48+'2019'!P63+'2019'!P78+'2019'!P93+'2019'!P108+'2019'!P123+'2019'!P138+'2019'!P153+'2019'!P168+'2019'!P183+'2019'!P198)))))))))))</f>
        <v>35322</v>
      </c>
      <c r="Q18" s="3"/>
      <c r="R18" s="3"/>
      <c r="S18" s="14">
        <f t="shared" si="0"/>
        <v>2.3069801693756244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>IF('2025'!G49="",'2019'!G34,IF('2025'!G64="",('2019'!G34+'2019'!G49),IF('2025'!G79="",('2019'!G34+'2019'!G49+'2019'!G64),IF('2025'!G94="",('2019'!G34+'2019'!G49+'2019'!G64+'2019'!G79),IF('2025'!G109="",('2019'!G34+'2019'!G49+'2019'!G64+'2019'!G79+'2019'!G94),IF('2025'!G124="",('2019'!G34+'2019'!G49+'2019'!G64+'2019'!G79+'2019'!G94+'2019'!G109),IF('2025'!G139="",('2019'!G34+'2019'!G49+'2019'!G64+'2019'!G79+'2019'!G94+'2019'!G109+'2019'!G124),IF('2025'!G154="",('2019'!G34+'2019'!G49+'2019'!G64+'2019'!G79+'2019'!G94+'2019'!G109+'2019'!G124+'2019'!G139),IF('2025'!G169="",('2019'!G34+'2019'!G49+'2019'!G64+'2019'!G79+'2019'!G94+'2019'!G109+'2019'!G124+'2019'!G139+'2019'!G154),IF('2025'!G184="",('2019'!G34+'2019'!G49+'2019'!G64+'2019'!G79+'2019'!G94+'2019'!G109+'2019'!G124+'2019'!G139+'2019'!G154+'2019'!G169),IF('2025'!G199="",('2019'!G34+'2019'!G49+'2019'!G64+'2019'!G79+'2019'!G94+'2019'!G109+'2019'!G124+'2019'!G139+'2019'!G154+'2019'!G169+'2019'!G184),'2019'!G34+'2019'!G49+'2019'!G64+'2019'!G79+'2019'!G94+'2019'!G109+'2019'!G124+'2019'!G139+'2019'!G154+'2019'!G169+'2019'!G184+'2019'!G199)))))))))))</f>
        <v>455924</v>
      </c>
      <c r="H19" s="9"/>
      <c r="I19" s="9">
        <f>IF('2025'!I49="",'2019'!I34,IF('2025'!I64="",('2019'!I34+'2019'!I49),IF('2025'!I79="",('2019'!I34+'2019'!I49+'2019'!I64),IF('2025'!I94="",('2019'!I34+'2019'!I49+'2019'!I64+'2019'!I79),IF('2025'!I109="",('2019'!I34+'2019'!I49+'2019'!I64+'2019'!I79+'2019'!I94),IF('2025'!I124="",('2019'!I34+'2019'!I49+'2019'!I64+'2019'!I79+'2019'!I94+'2019'!I109),IF('2025'!I139="",('2019'!I34+'2019'!I49+'2019'!I64+'2019'!I79+'2019'!I94+'2019'!I109+'2019'!I124),IF('2025'!I154="",('2019'!I34+'2019'!I49+'2019'!I64+'2019'!I79+'2019'!I94+'2019'!I109+'2019'!I124+'2019'!I139),IF('2025'!I169="",('2019'!I34+'2019'!I49+'2019'!I64+'2019'!I79+'2019'!I94+'2019'!I109+'2019'!I124+'2019'!I139+'2019'!I154),IF('2025'!I184="",('2019'!I34+'2019'!I49+'2019'!I64+'2019'!I79+'2019'!I94+'2019'!I109+'2019'!I124+'2019'!I139+'2019'!I154+'2019'!I169),IF('2025'!I199="",('2019'!I34+'2019'!I49+'2019'!I64+'2019'!I79+'2019'!I94+'2019'!I109+'2019'!I124+'2019'!I139+'2019'!I154+'2019'!I169+'2019'!I184),'2019'!I34+'2019'!I49+'2019'!I64+'2019'!I79+'2019'!I94+'2019'!I109+'2019'!I124+'2019'!I139+'2019'!I154+'2019'!I169+'2019'!I184+'2019'!I199)))))))))))</f>
        <v>384611</v>
      </c>
      <c r="J19" s="9">
        <f>IF('2025'!J49="",'2019'!J34,IF('2025'!J64="",('2019'!J34+'2019'!J49),IF('2025'!J79="",('2019'!J34+'2019'!J49+'2019'!J64),IF('2025'!J94="",('2019'!J34+'2019'!J49+'2019'!J64+'2019'!J79),IF('2025'!J109="",('2019'!J34+'2019'!J49+'2019'!J64+'2019'!J79+'2019'!J94),IF('2025'!J124="",('2019'!J34+'2019'!J49+'2019'!J64+'2019'!J79+'2019'!J94+'2019'!J109),IF('2025'!J139="",('2019'!J34+'2019'!J49+'2019'!J64+'2019'!J79+'2019'!J94+'2019'!J109+'2019'!J124),IF('2025'!J154="",('2019'!J34+'2019'!J49+'2019'!J64+'2019'!J79+'2019'!J94+'2019'!J109+'2019'!J124+'2019'!J139),IF('2025'!J169="",('2019'!J34+'2019'!J49+'2019'!J64+'2019'!J79+'2019'!J94+'2019'!J109+'2019'!J124+'2019'!J139+'2019'!J154),IF('2025'!J184="",('2019'!J34+'2019'!J49+'2019'!J64+'2019'!J79+'2019'!J94+'2019'!J109+'2019'!J124+'2019'!J139+'2019'!J154+'2019'!J169),IF('2025'!J199="",('2019'!J34+'2019'!J49+'2019'!J64+'2019'!J79+'2019'!J94+'2019'!J109+'2019'!J124+'2019'!J139+'2019'!J154+'2019'!J169+'2019'!J184),'2019'!J34+'2019'!J49+'2019'!J64+'2019'!J79+'2019'!J94+'2019'!J109+'2019'!J124+'2019'!J139+'2019'!J154+'2019'!J169+'2019'!J184+'2019'!J199)))))))))))</f>
        <v>71313</v>
      </c>
      <c r="K19" s="9"/>
      <c r="L19" s="9"/>
      <c r="M19" s="9">
        <f>IF('2025'!M49="",'2019'!M34,IF('2025'!M64="",('2019'!M34+'2019'!M49),IF('2025'!M79="",('2019'!M34+'2019'!M49+'2019'!M64),IF('2025'!M94="",('2019'!M34+'2019'!M49+'2019'!M64+'2019'!M79),IF('2025'!M109="",('2019'!M34+'2019'!M49+'2019'!M64+'2019'!M79+'2019'!M94),IF('2025'!M124="",('2019'!M34+'2019'!M49+'2019'!M64+'2019'!M79+'2019'!M94+'2019'!M109),IF('2025'!M139="",('2019'!M34+'2019'!M49+'2019'!M64+'2019'!M79+'2019'!M94+'2019'!M109+'2019'!M124),IF('2025'!M154="",('2019'!M34+'2019'!M49+'2019'!M64+'2019'!M79+'2019'!M94+'2019'!M109+'2019'!M124+'2019'!M139),IF('2025'!M169="",('2019'!M34+'2019'!M49+'2019'!M64+'2019'!M79+'2019'!M94+'2019'!M109+'2019'!M124+'2019'!M139+'2019'!M154),IF('2025'!M184="",('2019'!M34+'2019'!M49+'2019'!M64+'2019'!M79+'2019'!M94+'2019'!M109+'2019'!M124+'2019'!M139+'2019'!M154+'2019'!M169),IF('2025'!M199="",('2019'!M34+'2019'!M49+'2019'!M64+'2019'!M79+'2019'!M94+'2019'!M109+'2019'!M124+'2019'!M139+'2019'!M154+'2019'!M169+'2019'!M184),'2019'!M34+'2019'!M49+'2019'!M64+'2019'!M79+'2019'!M94+'2019'!M109+'2019'!M124+'2019'!M139+'2019'!M154+'2019'!M169+'2019'!M184+'2019'!M199)))))))))))</f>
        <v>889161</v>
      </c>
      <c r="N19" s="9"/>
      <c r="O19" s="9">
        <f>IF('2025'!O49="",'2019'!O34,IF('2025'!O64="",('2019'!O34+'2019'!O49),IF('2025'!O79="",('2019'!O34+'2019'!O49+'2019'!O64),IF('2025'!O94="",('2019'!O34+'2019'!O49+'2019'!O64+'2019'!O79),IF('2025'!O109="",('2019'!O34+'2019'!O49+'2019'!O64+'2019'!O79+'2019'!O94),IF('2025'!O124="",('2019'!O34+'2019'!O49+'2019'!O64+'2019'!O79+'2019'!O94+'2019'!O109),IF('2025'!O139="",('2019'!O34+'2019'!O49+'2019'!O64+'2019'!O79+'2019'!O94+'2019'!O109+'2019'!O124),IF('2025'!O154="",('2019'!O34+'2019'!O49+'2019'!O64+'2019'!O79+'2019'!O94+'2019'!O109+'2019'!O124+'2019'!O139),IF('2025'!O169="",('2019'!O34+'2019'!O49+'2019'!O64+'2019'!O79+'2019'!O94+'2019'!O109+'2019'!O124+'2019'!O139+'2019'!O154),IF('2025'!O184="",('2019'!O34+'2019'!O49+'2019'!O64+'2019'!O79+'2019'!O94+'2019'!O109+'2019'!O124+'2019'!O139+'2019'!O154+'2019'!O169),IF('2025'!O199="",('2019'!O34+'2019'!O49+'2019'!O64+'2019'!O79+'2019'!O94+'2019'!O109+'2019'!O124+'2019'!O139+'2019'!O154+'2019'!O169+'2019'!O184),'2019'!O34+'2019'!O49+'2019'!O64+'2019'!O79+'2019'!O94+'2019'!O109+'2019'!O124+'2019'!O139+'2019'!O154+'2019'!O169+'2019'!O184+'2019'!O199)))))))))))</f>
        <v>740447</v>
      </c>
      <c r="P19" s="9">
        <f>IF('2025'!P49="",'2019'!P34,IF('2025'!P64="",('2019'!P34+'2019'!P49),IF('2025'!P79="",('2019'!P34+'2019'!P49+'2019'!P64),IF('2025'!P94="",('2019'!P34+'2019'!P49+'2019'!P64+'2019'!P79),IF('2025'!P109="",('2019'!P34+'2019'!P49+'2019'!P64+'2019'!P79+'2019'!P94),IF('2025'!P124="",('2019'!P34+'2019'!P49+'2019'!P64+'2019'!P79+'2019'!P94+'2019'!P109),IF('2025'!P139="",('2019'!P34+'2019'!P49+'2019'!P64+'2019'!P79+'2019'!P94+'2019'!P109+'2019'!P124),IF('2025'!P154="",('2019'!P34+'2019'!P49+'2019'!P64+'2019'!P79+'2019'!P94+'2019'!P109+'2019'!P124+'2019'!P139),IF('2025'!P169="",('2019'!P34+'2019'!P49+'2019'!P64+'2019'!P79+'2019'!P94+'2019'!P109+'2019'!P124+'2019'!P139+'2019'!P154),IF('2025'!P184="",('2019'!P34+'2019'!P49+'2019'!P64+'2019'!P79+'2019'!P94+'2019'!P109+'2019'!P124+'2019'!P139+'2019'!P154+'2019'!P169),IF('2025'!P199="",('2019'!P34+'2019'!P49+'2019'!P64+'2019'!P79+'2019'!P94+'2019'!P109+'2019'!P124+'2019'!P139+'2019'!P154+'2019'!P169+'2019'!P184),'2019'!P34+'2019'!P49+'2019'!P64+'2019'!P79+'2019'!P94+'2019'!P109+'2019'!P124+'2019'!P139+'2019'!P154+'2019'!P169+'2019'!P184+'2019'!P199)))))))))))</f>
        <v>148714</v>
      </c>
      <c r="Q19" s="3"/>
      <c r="R19" s="3"/>
      <c r="S19" s="14">
        <f t="shared" si="0"/>
        <v>1.9502395136031443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>IF('2025'!G50="",'2019'!G35,IF('2025'!G65="",('2019'!G35+'2019'!G50),IF('2025'!G80="",('2019'!G35+'2019'!G50+'2019'!G65),IF('2025'!G95="",('2019'!G35+'2019'!G50+'2019'!G65+'2019'!G80),IF('2025'!G110="",('2019'!G35+'2019'!G50+'2019'!G65+'2019'!G80+'2019'!G95),IF('2025'!G125="",('2019'!G35+'2019'!G50+'2019'!G65+'2019'!G80+'2019'!G95+'2019'!G110),IF('2025'!G140="",('2019'!G35+'2019'!G50+'2019'!G65+'2019'!G80+'2019'!G95+'2019'!G110+'2019'!G125),IF('2025'!G155="",('2019'!G35+'2019'!G50+'2019'!G65+'2019'!G80+'2019'!G95+'2019'!G110+'2019'!G125+'2019'!G140),IF('2025'!G170="",('2019'!G35+'2019'!G50+'2019'!G65+'2019'!G80+'2019'!G95+'2019'!G110+'2019'!G125+'2019'!G140+'2019'!G155),IF('2025'!G185="",('2019'!G35+'2019'!G50+'2019'!G65+'2019'!G80+'2019'!G95+'2019'!G110+'2019'!G125+'2019'!G140+'2019'!G155+'2019'!G170),IF('2025'!G200="",('2019'!G35+'2019'!G50+'2019'!G65+'2019'!G80+'2019'!G95+'2019'!G110+'2019'!G125+'2019'!G140+'2019'!G155+'2019'!G170+'2019'!G185),'2019'!G35+'2019'!G50+'2019'!G65+'2019'!G80+'2019'!G95+'2019'!G110+'2019'!G125+'2019'!G140+'2019'!G155+'2019'!G170+'2019'!G185+'2019'!G200)))))))))))</f>
        <v>1320044</v>
      </c>
      <c r="H20" s="9"/>
      <c r="I20" s="9">
        <f>IF('2025'!I50="",'2019'!I35,IF('2025'!I65="",('2019'!I35+'2019'!I50),IF('2025'!I80="",('2019'!I35+'2019'!I50+'2019'!I65),IF('2025'!I95="",('2019'!I35+'2019'!I50+'2019'!I65+'2019'!I80),IF('2025'!I110="",('2019'!I35+'2019'!I50+'2019'!I65+'2019'!I80+'2019'!I95),IF('2025'!I125="",('2019'!I35+'2019'!I50+'2019'!I65+'2019'!I80+'2019'!I95+'2019'!I110),IF('2025'!I140="",('2019'!I35+'2019'!I50+'2019'!I65+'2019'!I80+'2019'!I95+'2019'!I110+'2019'!I125),IF('2025'!I155="",('2019'!I35+'2019'!I50+'2019'!I65+'2019'!I80+'2019'!I95+'2019'!I110+'2019'!I125+'2019'!I140),IF('2025'!I170="",('2019'!I35+'2019'!I50+'2019'!I65+'2019'!I80+'2019'!I95+'2019'!I110+'2019'!I125+'2019'!I140+'2019'!I155),IF('2025'!I185="",('2019'!I35+'2019'!I50+'2019'!I65+'2019'!I80+'2019'!I95+'2019'!I110+'2019'!I125+'2019'!I140+'2019'!I155+'2019'!I170),IF('2025'!I200="",('2019'!I35+'2019'!I50+'2019'!I65+'2019'!I80+'2019'!I95+'2019'!I110+'2019'!I125+'2019'!I140+'2019'!I155+'2019'!I170+'2019'!I185),'2019'!I35+'2019'!I50+'2019'!I65+'2019'!I80+'2019'!I95+'2019'!I110+'2019'!I125+'2019'!I140+'2019'!I155+'2019'!I170+'2019'!I185+'2019'!I200)))))))))))</f>
        <v>942279</v>
      </c>
      <c r="J20" s="9">
        <f>IF('2025'!J50="",'2019'!J35,IF('2025'!J65="",('2019'!J35+'2019'!J50),IF('2025'!J80="",('2019'!J35+'2019'!J50+'2019'!J65),IF('2025'!J95="",('2019'!J35+'2019'!J50+'2019'!J65+'2019'!J80),IF('2025'!J110="",('2019'!J35+'2019'!J50+'2019'!J65+'2019'!J80+'2019'!J95),IF('2025'!J125="",('2019'!J35+'2019'!J50+'2019'!J65+'2019'!J80+'2019'!J95+'2019'!J110),IF('2025'!J140="",('2019'!J35+'2019'!J50+'2019'!J65+'2019'!J80+'2019'!J95+'2019'!J110+'2019'!J125),IF('2025'!J155="",('2019'!J35+'2019'!J50+'2019'!J65+'2019'!J80+'2019'!J95+'2019'!J110+'2019'!J125+'2019'!J140),IF('2025'!J170="",('2019'!J35+'2019'!J50+'2019'!J65+'2019'!J80+'2019'!J95+'2019'!J110+'2019'!J125+'2019'!J140+'2019'!J155),IF('2025'!J185="",('2019'!J35+'2019'!J50+'2019'!J65+'2019'!J80+'2019'!J95+'2019'!J110+'2019'!J125+'2019'!J140+'2019'!J155+'2019'!J170),IF('2025'!J200="",('2019'!J35+'2019'!J50+'2019'!J65+'2019'!J80+'2019'!J95+'2019'!J110+'2019'!J125+'2019'!J140+'2019'!J155+'2019'!J170+'2019'!J185),'2019'!J35+'2019'!J50+'2019'!J65+'2019'!J80+'2019'!J95+'2019'!J110+'2019'!J125+'2019'!J140+'2019'!J155+'2019'!J170+'2019'!J185+'2019'!J200)))))))))))</f>
        <v>377765</v>
      </c>
      <c r="K20" s="9"/>
      <c r="L20" s="9"/>
      <c r="M20" s="9">
        <f>IF('2025'!M50="",'2019'!M35,IF('2025'!M65="",('2019'!M35+'2019'!M50),IF('2025'!M80="",('2019'!M35+'2019'!M50+'2019'!M65),IF('2025'!M95="",('2019'!M35+'2019'!M50+'2019'!M65+'2019'!M80),IF('2025'!M110="",('2019'!M35+'2019'!M50+'2019'!M65+'2019'!M80+'2019'!M95),IF('2025'!M125="",('2019'!M35+'2019'!M50+'2019'!M65+'2019'!M80+'2019'!M95+'2019'!M110),IF('2025'!M140="",('2019'!M35+'2019'!M50+'2019'!M65+'2019'!M80+'2019'!M95+'2019'!M110+'2019'!M125),IF('2025'!M155="",('2019'!M35+'2019'!M50+'2019'!M65+'2019'!M80+'2019'!M95+'2019'!M110+'2019'!M125+'2019'!M140),IF('2025'!M170="",('2019'!M35+'2019'!M50+'2019'!M65+'2019'!M80+'2019'!M95+'2019'!M110+'2019'!M125+'2019'!M140+'2019'!M155),IF('2025'!M185="",('2019'!M35+'2019'!M50+'2019'!M65+'2019'!M80+'2019'!M95+'2019'!M110+'2019'!M125+'2019'!M140+'2019'!M155+'2019'!M170),IF('2025'!M200="",('2019'!M35+'2019'!M50+'2019'!M65+'2019'!M80+'2019'!M95+'2019'!M110+'2019'!M125+'2019'!M140+'2019'!M155+'2019'!M170+'2019'!M185),'2019'!M35+'2019'!M50+'2019'!M65+'2019'!M80+'2019'!M95+'2019'!M110+'2019'!M125+'2019'!M140+'2019'!M155+'2019'!M170+'2019'!M185+'2019'!M200)))))))))))</f>
        <v>2430564</v>
      </c>
      <c r="N20" s="9"/>
      <c r="O20" s="9">
        <f>IF('2025'!O50="",'2019'!O35,IF('2025'!O65="",('2019'!O35+'2019'!O50),IF('2025'!O80="",('2019'!O35+'2019'!O50+'2019'!O65),IF('2025'!O95="",('2019'!O35+'2019'!O50+'2019'!O65+'2019'!O80),IF('2025'!O110="",('2019'!O35+'2019'!O50+'2019'!O65+'2019'!O80+'2019'!O95),IF('2025'!O125="",('2019'!O35+'2019'!O50+'2019'!O65+'2019'!O80+'2019'!O95+'2019'!O110),IF('2025'!O140="",('2019'!O35+'2019'!O50+'2019'!O65+'2019'!O80+'2019'!O95+'2019'!O110+'2019'!O125),IF('2025'!O155="",('2019'!O35+'2019'!O50+'2019'!O65+'2019'!O80+'2019'!O95+'2019'!O110+'2019'!O125+'2019'!O140),IF('2025'!O170="",('2019'!O35+'2019'!O50+'2019'!O65+'2019'!O80+'2019'!O95+'2019'!O110+'2019'!O125+'2019'!O140+'2019'!O155),IF('2025'!O185="",('2019'!O35+'2019'!O50+'2019'!O65+'2019'!O80+'2019'!O95+'2019'!O110+'2019'!O125+'2019'!O140+'2019'!O155+'2019'!O170),IF('2025'!O200="",('2019'!O35+'2019'!O50+'2019'!O65+'2019'!O80+'2019'!O95+'2019'!O110+'2019'!O125+'2019'!O140+'2019'!O155+'2019'!O170+'2019'!O185),'2019'!O35+'2019'!O50+'2019'!O65+'2019'!O80+'2019'!O95+'2019'!O110+'2019'!O125+'2019'!O140+'2019'!O155+'2019'!O170+'2019'!O185+'2019'!O200)))))))))))</f>
        <v>1714980</v>
      </c>
      <c r="P20" s="9">
        <f>IF('2025'!P50="",'2019'!P35,IF('2025'!P65="",('2019'!P35+'2019'!P50),IF('2025'!P80="",('2019'!P35+'2019'!P50+'2019'!P65),IF('2025'!P95="",('2019'!P35+'2019'!P50+'2019'!P65+'2019'!P80),IF('2025'!P110="",('2019'!P35+'2019'!P50+'2019'!P65+'2019'!P80+'2019'!P95),IF('2025'!P125="",('2019'!P35+'2019'!P50+'2019'!P65+'2019'!P80+'2019'!P95+'2019'!P110),IF('2025'!P140="",('2019'!P35+'2019'!P50+'2019'!P65+'2019'!P80+'2019'!P95+'2019'!P110+'2019'!P125),IF('2025'!P155="",('2019'!P35+'2019'!P50+'2019'!P65+'2019'!P80+'2019'!P95+'2019'!P110+'2019'!P125+'2019'!P140),IF('2025'!P170="",('2019'!P35+'2019'!P50+'2019'!P65+'2019'!P80+'2019'!P95+'2019'!P110+'2019'!P125+'2019'!P140+'2019'!P155),IF('2025'!P185="",('2019'!P35+'2019'!P50+'2019'!P65+'2019'!P80+'2019'!P95+'2019'!P110+'2019'!P125+'2019'!P140+'2019'!P155+'2019'!P170),IF('2025'!P200="",('2019'!P35+'2019'!P50+'2019'!P65+'2019'!P80+'2019'!P95+'2019'!P110+'2019'!P125+'2019'!P140+'2019'!P155+'2019'!P170+'2019'!P185),'2019'!P35+'2019'!P50+'2019'!P65+'2019'!P80+'2019'!P95+'2019'!P110+'2019'!P125+'2019'!P140+'2019'!P155+'2019'!P170+'2019'!P185+'2019'!P200)))))))))))</f>
        <v>715584</v>
      </c>
      <c r="Q20" s="3"/>
      <c r="R20" s="3"/>
      <c r="S20" s="14">
        <f t="shared" si="0"/>
        <v>1.8412749878034369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>IF('2025'!G51="",'2019'!G36,IF('2025'!G66="",('2019'!G36+'2019'!G51),IF('2025'!G81="",('2019'!G36+'2019'!G51+'2019'!G66),IF('2025'!G96="",('2019'!G36+'2019'!G51+'2019'!G66+'2019'!G81),IF('2025'!G111="",('2019'!G36+'2019'!G51+'2019'!G66+'2019'!G81+'2019'!G96),IF('2025'!G126="",('2019'!G36+'2019'!G51+'2019'!G66+'2019'!G81+'2019'!G96+'2019'!G111),IF('2025'!G141="",('2019'!G36+'2019'!G51+'2019'!G66+'2019'!G81+'2019'!G96+'2019'!G111+'2019'!G126),IF('2025'!G156="",('2019'!G36+'2019'!G51+'2019'!G66+'2019'!G81+'2019'!G96+'2019'!G111+'2019'!G126+'2019'!G141),IF('2025'!G171="",('2019'!G36+'2019'!G51+'2019'!G66+'2019'!G81+'2019'!G96+'2019'!G111+'2019'!G126+'2019'!G141+'2019'!G156),IF('2025'!G186="",('2019'!G36+'2019'!G51+'2019'!G66+'2019'!G81+'2019'!G96+'2019'!G111+'2019'!G126+'2019'!G141+'2019'!G156+'2019'!G171),IF('2025'!G201="",('2019'!G36+'2019'!G51+'2019'!G66+'2019'!G81+'2019'!G96+'2019'!G111+'2019'!G126+'2019'!G141+'2019'!G156+'2019'!G171+'2019'!G186),'2019'!G36+'2019'!G51+'2019'!G66+'2019'!G81+'2019'!G96+'2019'!G111+'2019'!G126+'2019'!G141+'2019'!G156+'2019'!G171+'2019'!G186+'2019'!G201)))))))))))</f>
        <v>1151081</v>
      </c>
      <c r="H21" s="9"/>
      <c r="I21" s="9">
        <f>IF('2025'!I51="",'2019'!I36,IF('2025'!I66="",('2019'!I36+'2019'!I51),IF('2025'!I81="",('2019'!I36+'2019'!I51+'2019'!I66),IF('2025'!I96="",('2019'!I36+'2019'!I51+'2019'!I66+'2019'!I81),IF('2025'!I111="",('2019'!I36+'2019'!I51+'2019'!I66+'2019'!I81+'2019'!I96),IF('2025'!I126="",('2019'!I36+'2019'!I51+'2019'!I66+'2019'!I81+'2019'!I96+'2019'!I111),IF('2025'!I141="",('2019'!I36+'2019'!I51+'2019'!I66+'2019'!I81+'2019'!I96+'2019'!I111+'2019'!I126),IF('2025'!I156="",('2019'!I36+'2019'!I51+'2019'!I66+'2019'!I81+'2019'!I96+'2019'!I111+'2019'!I126+'2019'!I141),IF('2025'!I171="",('2019'!I36+'2019'!I51+'2019'!I66+'2019'!I81+'2019'!I96+'2019'!I111+'2019'!I126+'2019'!I141+'2019'!I156),IF('2025'!I186="",('2019'!I36+'2019'!I51+'2019'!I66+'2019'!I81+'2019'!I96+'2019'!I111+'2019'!I126+'2019'!I141+'2019'!I156+'2019'!I171),IF('2025'!I201="",('2019'!I36+'2019'!I51+'2019'!I66+'2019'!I81+'2019'!I96+'2019'!I111+'2019'!I126+'2019'!I141+'2019'!I156+'2019'!I171+'2019'!I186),'2019'!I36+'2019'!I51+'2019'!I66+'2019'!I81+'2019'!I96+'2019'!I111+'2019'!I126+'2019'!I141+'2019'!I156+'2019'!I171+'2019'!I186+'2019'!I201)))))))))))</f>
        <v>753379</v>
      </c>
      <c r="J21" s="9">
        <f>IF('2025'!J51="",'2019'!J36,IF('2025'!J66="",('2019'!J36+'2019'!J51),IF('2025'!J81="",('2019'!J36+'2019'!J51+'2019'!J66),IF('2025'!J96="",('2019'!J36+'2019'!J51+'2019'!J66+'2019'!J81),IF('2025'!J111="",('2019'!J36+'2019'!J51+'2019'!J66+'2019'!J81+'2019'!J96),IF('2025'!J126="",('2019'!J36+'2019'!J51+'2019'!J66+'2019'!J81+'2019'!J96+'2019'!J111),IF('2025'!J141="",('2019'!J36+'2019'!J51+'2019'!J66+'2019'!J81+'2019'!J96+'2019'!J111+'2019'!J126),IF('2025'!J156="",('2019'!J36+'2019'!J51+'2019'!J66+'2019'!J81+'2019'!J96+'2019'!J111+'2019'!J126+'2019'!J141),IF('2025'!J171="",('2019'!J36+'2019'!J51+'2019'!J66+'2019'!J81+'2019'!J96+'2019'!J111+'2019'!J126+'2019'!J141+'2019'!J156),IF('2025'!J186="",('2019'!J36+'2019'!J51+'2019'!J66+'2019'!J81+'2019'!J96+'2019'!J111+'2019'!J126+'2019'!J141+'2019'!J156+'2019'!J171),IF('2025'!J201="",('2019'!J36+'2019'!J51+'2019'!J66+'2019'!J81+'2019'!J96+'2019'!J111+'2019'!J126+'2019'!J141+'2019'!J156+'2019'!J171+'2019'!J186),'2019'!J36+'2019'!J51+'2019'!J66+'2019'!J81+'2019'!J96+'2019'!J111+'2019'!J126+'2019'!J141+'2019'!J156+'2019'!J171+'2019'!J186+'2019'!J201)))))))))))</f>
        <v>397702</v>
      </c>
      <c r="K21" s="9"/>
      <c r="L21" s="9"/>
      <c r="M21" s="9">
        <f>IF('2025'!M51="",'2019'!M36,IF('2025'!M66="",('2019'!M36+'2019'!M51),IF('2025'!M81="",('2019'!M36+'2019'!M51+'2019'!M66),IF('2025'!M96="",('2019'!M36+'2019'!M51+'2019'!M66+'2019'!M81),IF('2025'!M111="",('2019'!M36+'2019'!M51+'2019'!M66+'2019'!M81+'2019'!M96),IF('2025'!M126="",('2019'!M36+'2019'!M51+'2019'!M66+'2019'!M81+'2019'!M96+'2019'!M111),IF('2025'!M141="",('2019'!M36+'2019'!M51+'2019'!M66+'2019'!M81+'2019'!M96+'2019'!M111+'2019'!M126),IF('2025'!M156="",('2019'!M36+'2019'!M51+'2019'!M66+'2019'!M81+'2019'!M96+'2019'!M111+'2019'!M126+'2019'!M141),IF('2025'!M171="",('2019'!M36+'2019'!M51+'2019'!M66+'2019'!M81+'2019'!M96+'2019'!M111+'2019'!M126+'2019'!M141+'2019'!M156),IF('2025'!M186="",('2019'!M36+'2019'!M51+'2019'!M66+'2019'!M81+'2019'!M96+'2019'!M111+'2019'!M126+'2019'!M141+'2019'!M156+'2019'!M171),IF('2025'!M201="",('2019'!M36+'2019'!M51+'2019'!M66+'2019'!M81+'2019'!M96+'2019'!M111+'2019'!M126+'2019'!M141+'2019'!M156+'2019'!M171+'2019'!M186),'2019'!M36+'2019'!M51+'2019'!M66+'2019'!M81+'2019'!M96+'2019'!M111+'2019'!M126+'2019'!M141+'2019'!M156+'2019'!M171+'2019'!M186+'2019'!M201)))))))))))</f>
        <v>1902011</v>
      </c>
      <c r="N21" s="9"/>
      <c r="O21" s="9">
        <f>IF('2025'!O51="",'2019'!O36,IF('2025'!O66="",('2019'!O36+'2019'!O51),IF('2025'!O81="",('2019'!O36+'2019'!O51+'2019'!O66),IF('2025'!O96="",('2019'!O36+'2019'!O51+'2019'!O66+'2019'!O81),IF('2025'!O111="",('2019'!O36+'2019'!O51+'2019'!O66+'2019'!O81+'2019'!O96),IF('2025'!O126="",('2019'!O36+'2019'!O51+'2019'!O66+'2019'!O81+'2019'!O96+'2019'!O111),IF('2025'!O141="",('2019'!O36+'2019'!O51+'2019'!O66+'2019'!O81+'2019'!O96+'2019'!O111+'2019'!O126),IF('2025'!O156="",('2019'!O36+'2019'!O51+'2019'!O66+'2019'!O81+'2019'!O96+'2019'!O111+'2019'!O126+'2019'!O141),IF('2025'!O171="",('2019'!O36+'2019'!O51+'2019'!O66+'2019'!O81+'2019'!O96+'2019'!O111+'2019'!O126+'2019'!O141+'2019'!O156),IF('2025'!O186="",('2019'!O36+'2019'!O51+'2019'!O66+'2019'!O81+'2019'!O96+'2019'!O111+'2019'!O126+'2019'!O141+'2019'!O156+'2019'!O171),IF('2025'!O201="",('2019'!O36+'2019'!O51+'2019'!O66+'2019'!O81+'2019'!O96+'2019'!O111+'2019'!O126+'2019'!O141+'2019'!O156+'2019'!O171+'2019'!O186),'2019'!O36+'2019'!O51+'2019'!O66+'2019'!O81+'2019'!O96+'2019'!O111+'2019'!O126+'2019'!O141+'2019'!O156+'2019'!O171+'2019'!O186+'2019'!O201)))))))))))</f>
        <v>1190268</v>
      </c>
      <c r="P21" s="9">
        <f>IF('2025'!P51="",'2019'!P36,IF('2025'!P66="",('2019'!P36+'2019'!P51),IF('2025'!P81="",('2019'!P36+'2019'!P51+'2019'!P66),IF('2025'!P96="",('2019'!P36+'2019'!P51+'2019'!P66+'2019'!P81),IF('2025'!P111="",('2019'!P36+'2019'!P51+'2019'!P66+'2019'!P81+'2019'!P96),IF('2025'!P126="",('2019'!P36+'2019'!P51+'2019'!P66+'2019'!P81+'2019'!P96+'2019'!P111),IF('2025'!P141="",('2019'!P36+'2019'!P51+'2019'!P66+'2019'!P81+'2019'!P96+'2019'!P111+'2019'!P126),IF('2025'!P156="",('2019'!P36+'2019'!P51+'2019'!P66+'2019'!P81+'2019'!P96+'2019'!P111+'2019'!P126+'2019'!P141),IF('2025'!P171="",('2019'!P36+'2019'!P51+'2019'!P66+'2019'!P81+'2019'!P96+'2019'!P111+'2019'!P126+'2019'!P141+'2019'!P156),IF('2025'!P186="",('2019'!P36+'2019'!P51+'2019'!P66+'2019'!P81+'2019'!P96+'2019'!P111+'2019'!P126+'2019'!P141+'2019'!P156+'2019'!P171),IF('2025'!P201="",('2019'!P36+'2019'!P51+'2019'!P66+'2019'!P81+'2019'!P96+'2019'!P111+'2019'!P126+'2019'!P141+'2019'!P156+'2019'!P171+'2019'!P186),'2019'!P36+'2019'!P51+'2019'!P66+'2019'!P81+'2019'!P96+'2019'!P111+'2019'!P126+'2019'!P141+'2019'!P156+'2019'!P171+'2019'!P186+'2019'!P201)))))))))))</f>
        <v>711743</v>
      </c>
      <c r="Q21" s="3"/>
      <c r="R21" s="3"/>
      <c r="S21" s="14">
        <f t="shared" si="0"/>
        <v>1.6523693814770637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>IF('2025'!G52="",'2019'!G37,IF('2025'!G67="",('2019'!G37+'2019'!G52),IF('2025'!G82="",('2019'!G37+'2019'!G52+'2019'!G67),IF('2025'!G97="",('2019'!G37+'2019'!G52+'2019'!G67+'2019'!G82),IF('2025'!G112="",('2019'!G37+'2019'!G52+'2019'!G67+'2019'!G82+'2019'!G97),IF('2025'!G127="",('2019'!G37+'2019'!G52+'2019'!G67+'2019'!G82+'2019'!G97+'2019'!G112),IF('2025'!G142="",('2019'!G37+'2019'!G52+'2019'!G67+'2019'!G82+'2019'!G97+'2019'!G112+'2019'!G127),IF('2025'!G157="",('2019'!G37+'2019'!G52+'2019'!G67+'2019'!G82+'2019'!G97+'2019'!G112+'2019'!G127+'2019'!G142),IF('2025'!G172="",('2019'!G37+'2019'!G52+'2019'!G67+'2019'!G82+'2019'!G97+'2019'!G112+'2019'!G127+'2019'!G142+'2019'!G157),IF('2025'!G187="",('2019'!G37+'2019'!G52+'2019'!G67+'2019'!G82+'2019'!G97+'2019'!G112+'2019'!G127+'2019'!G142+'2019'!G157+'2019'!G172),IF('2025'!G202="",('2019'!G37+'2019'!G52+'2019'!G67+'2019'!G82+'2019'!G97+'2019'!G112+'2019'!G127+'2019'!G142+'2019'!G157+'2019'!G172+'2019'!G187),'2019'!G37+'2019'!G52+'2019'!G67+'2019'!G82+'2019'!G97+'2019'!G112+'2019'!G127+'2019'!G142+'2019'!G157+'2019'!G172+'2019'!G187+'2019'!G202)))))))))))</f>
        <v>1116871</v>
      </c>
      <c r="H22" s="9"/>
      <c r="I22" s="9">
        <f>IF('2025'!I52="",'2019'!I37,IF('2025'!I67="",('2019'!I37+'2019'!I52),IF('2025'!I82="",('2019'!I37+'2019'!I52+'2019'!I67),IF('2025'!I97="",('2019'!I37+'2019'!I52+'2019'!I67+'2019'!I82),IF('2025'!I112="",('2019'!I37+'2019'!I52+'2019'!I67+'2019'!I82+'2019'!I97),IF('2025'!I127="",('2019'!I37+'2019'!I52+'2019'!I67+'2019'!I82+'2019'!I97+'2019'!I112),IF('2025'!I142="",('2019'!I37+'2019'!I52+'2019'!I67+'2019'!I82+'2019'!I97+'2019'!I112+'2019'!I127),IF('2025'!I157="",('2019'!I37+'2019'!I52+'2019'!I67+'2019'!I82+'2019'!I97+'2019'!I112+'2019'!I127+'2019'!I142),IF('2025'!I172="",('2019'!I37+'2019'!I52+'2019'!I67+'2019'!I82+'2019'!I97+'2019'!I112+'2019'!I127+'2019'!I142+'2019'!I157),IF('2025'!I187="",('2019'!I37+'2019'!I52+'2019'!I67+'2019'!I82+'2019'!I97+'2019'!I112+'2019'!I127+'2019'!I142+'2019'!I157+'2019'!I172),IF('2025'!I202="",('2019'!I37+'2019'!I52+'2019'!I67+'2019'!I82+'2019'!I97+'2019'!I112+'2019'!I127+'2019'!I142+'2019'!I157+'2019'!I172+'2019'!I187),'2019'!I37+'2019'!I52+'2019'!I67+'2019'!I82+'2019'!I97+'2019'!I112+'2019'!I127+'2019'!I142+'2019'!I157+'2019'!I172+'2019'!I187+'2019'!I202)))))))))))</f>
        <v>926190</v>
      </c>
      <c r="J22" s="9">
        <f>IF('2025'!J52="",'2019'!J37,IF('2025'!J67="",('2019'!J37+'2019'!J52),IF('2025'!J82="",('2019'!J37+'2019'!J52+'2019'!J67),IF('2025'!J97="",('2019'!J37+'2019'!J52+'2019'!J67+'2019'!J82),IF('2025'!J112="",('2019'!J37+'2019'!J52+'2019'!J67+'2019'!J82+'2019'!J97),IF('2025'!J127="",('2019'!J37+'2019'!J52+'2019'!J67+'2019'!J82+'2019'!J97+'2019'!J112),IF('2025'!J142="",('2019'!J37+'2019'!J52+'2019'!J67+'2019'!J82+'2019'!J97+'2019'!J112+'2019'!J127),IF('2025'!J157="",('2019'!J37+'2019'!J52+'2019'!J67+'2019'!J82+'2019'!J97+'2019'!J112+'2019'!J127+'2019'!J142),IF('2025'!J172="",('2019'!J37+'2019'!J52+'2019'!J67+'2019'!J82+'2019'!J97+'2019'!J112+'2019'!J127+'2019'!J142+'2019'!J157),IF('2025'!J187="",('2019'!J37+'2019'!J52+'2019'!J67+'2019'!J82+'2019'!J97+'2019'!J112+'2019'!J127+'2019'!J142+'2019'!J157+'2019'!J172),IF('2025'!J202="",('2019'!J37+'2019'!J52+'2019'!J67+'2019'!J82+'2019'!J97+'2019'!J112+'2019'!J127+'2019'!J142+'2019'!J157+'2019'!J172+'2019'!J187),'2019'!J37+'2019'!J52+'2019'!J67+'2019'!J82+'2019'!J97+'2019'!J112+'2019'!J127+'2019'!J142+'2019'!J157+'2019'!J172+'2019'!J187+'2019'!J202)))))))))))</f>
        <v>190681</v>
      </c>
      <c r="K22" s="9"/>
      <c r="L22" s="9"/>
      <c r="M22" s="9">
        <f>IF('2025'!M52="",'2019'!M37,IF('2025'!M67="",('2019'!M37+'2019'!M52),IF('2025'!M82="",('2019'!M37+'2019'!M52+'2019'!M67),IF('2025'!M97="",('2019'!M37+'2019'!M52+'2019'!M67+'2019'!M82),IF('2025'!M112="",('2019'!M37+'2019'!M52+'2019'!M67+'2019'!M82+'2019'!M97),IF('2025'!M127="",('2019'!M37+'2019'!M52+'2019'!M67+'2019'!M82+'2019'!M97+'2019'!M112),IF('2025'!M142="",('2019'!M37+'2019'!M52+'2019'!M67+'2019'!M82+'2019'!M97+'2019'!M112+'2019'!M127),IF('2025'!M157="",('2019'!M37+'2019'!M52+'2019'!M67+'2019'!M82+'2019'!M97+'2019'!M112+'2019'!M127+'2019'!M142),IF('2025'!M172="",('2019'!M37+'2019'!M52+'2019'!M67+'2019'!M82+'2019'!M97+'2019'!M112+'2019'!M127+'2019'!M142+'2019'!M157),IF('2025'!M187="",('2019'!M37+'2019'!M52+'2019'!M67+'2019'!M82+'2019'!M97+'2019'!M112+'2019'!M127+'2019'!M142+'2019'!M157+'2019'!M172),IF('2025'!M202="",('2019'!M37+'2019'!M52+'2019'!M67+'2019'!M82+'2019'!M97+'2019'!M112+'2019'!M127+'2019'!M142+'2019'!M157+'2019'!M172+'2019'!M187),'2019'!M37+'2019'!M52+'2019'!M67+'2019'!M82+'2019'!M97+'2019'!M112+'2019'!M127+'2019'!M142+'2019'!M157+'2019'!M172+'2019'!M187+'2019'!M202)))))))))))</f>
        <v>2174709</v>
      </c>
      <c r="N22" s="9"/>
      <c r="O22" s="9">
        <f>IF('2025'!O52="",'2019'!O37,IF('2025'!O67="",('2019'!O37+'2019'!O52),IF('2025'!O82="",('2019'!O37+'2019'!O52+'2019'!O67),IF('2025'!O97="",('2019'!O37+'2019'!O52+'2019'!O67+'2019'!O82),IF('2025'!O112="",('2019'!O37+'2019'!O52+'2019'!O67+'2019'!O82+'2019'!O97),IF('2025'!O127="",('2019'!O37+'2019'!O52+'2019'!O67+'2019'!O82+'2019'!O97+'2019'!O112),IF('2025'!O142="",('2019'!O37+'2019'!O52+'2019'!O67+'2019'!O82+'2019'!O97+'2019'!O112+'2019'!O127),IF('2025'!O157="",('2019'!O37+'2019'!O52+'2019'!O67+'2019'!O82+'2019'!O97+'2019'!O112+'2019'!O127+'2019'!O142),IF('2025'!O172="",('2019'!O37+'2019'!O52+'2019'!O67+'2019'!O82+'2019'!O97+'2019'!O112+'2019'!O127+'2019'!O142+'2019'!O157),IF('2025'!O187="",('2019'!O37+'2019'!O52+'2019'!O67+'2019'!O82+'2019'!O97+'2019'!O112+'2019'!O127+'2019'!O142+'2019'!O157+'2019'!O172),IF('2025'!O202="",('2019'!O37+'2019'!O52+'2019'!O67+'2019'!O82+'2019'!O97+'2019'!O112+'2019'!O127+'2019'!O142+'2019'!O157+'2019'!O172+'2019'!O187),'2019'!O37+'2019'!O52+'2019'!O67+'2019'!O82+'2019'!O97+'2019'!O112+'2019'!O127+'2019'!O142+'2019'!O157+'2019'!O172+'2019'!O187+'2019'!O202)))))))))))</f>
        <v>1811703</v>
      </c>
      <c r="P22" s="9">
        <f>IF('2025'!P52="",'2019'!P37,IF('2025'!P67="",('2019'!P37+'2019'!P52),IF('2025'!P82="",('2019'!P37+'2019'!P52+'2019'!P67),IF('2025'!P97="",('2019'!P37+'2019'!P52+'2019'!P67+'2019'!P82),IF('2025'!P112="",('2019'!P37+'2019'!P52+'2019'!P67+'2019'!P82+'2019'!P97),IF('2025'!P127="",('2019'!P37+'2019'!P52+'2019'!P67+'2019'!P82+'2019'!P97+'2019'!P112),IF('2025'!P142="",('2019'!P37+'2019'!P52+'2019'!P67+'2019'!P82+'2019'!P97+'2019'!P112+'2019'!P127),IF('2025'!P157="",('2019'!P37+'2019'!P52+'2019'!P67+'2019'!P82+'2019'!P97+'2019'!P112+'2019'!P127+'2019'!P142),IF('2025'!P172="",('2019'!P37+'2019'!P52+'2019'!P67+'2019'!P82+'2019'!P97+'2019'!P112+'2019'!P127+'2019'!P142+'2019'!P157),IF('2025'!P187="",('2019'!P37+'2019'!P52+'2019'!P67+'2019'!P82+'2019'!P97+'2019'!P112+'2019'!P127+'2019'!P142+'2019'!P157+'2019'!P172),IF('2025'!P202="",('2019'!P37+'2019'!P52+'2019'!P67+'2019'!P82+'2019'!P97+'2019'!P112+'2019'!P127+'2019'!P142+'2019'!P157+'2019'!P172+'2019'!P187),'2019'!P37+'2019'!P52+'2019'!P67+'2019'!P82+'2019'!P97+'2019'!P112+'2019'!P127+'2019'!P142+'2019'!P157+'2019'!P172+'2019'!P187+'2019'!P202)))))))))))</f>
        <v>363006</v>
      </c>
      <c r="Q22" s="3"/>
      <c r="R22" s="3"/>
      <c r="S22" s="14">
        <f t="shared" si="0"/>
        <v>1.947144298670124</v>
      </c>
    </row>
    <row r="23" spans="1:19" s="10" customFormat="1" ht="33.75" customHeight="1" x14ac:dyDescent="0.3">
      <c r="A23" s="76" t="s">
        <v>16</v>
      </c>
      <c r="B23" s="82"/>
      <c r="C23" s="82"/>
      <c r="D23" s="82"/>
      <c r="E23" s="82"/>
      <c r="F23" s="82"/>
      <c r="G23" s="46"/>
      <c r="H23" s="82"/>
      <c r="I23" s="46"/>
      <c r="J23" s="82"/>
      <c r="K23" s="82"/>
      <c r="L23" s="82"/>
      <c r="M23" s="46"/>
      <c r="N23" s="82"/>
      <c r="O23" s="46"/>
      <c r="P23" s="82"/>
      <c r="Q23" s="82"/>
      <c r="R23" s="82"/>
      <c r="S23" s="82"/>
    </row>
    <row r="24" spans="1:19" s="10" customFormat="1" ht="13.2" x14ac:dyDescent="0.25">
      <c r="A24" s="2" t="s">
        <v>17</v>
      </c>
      <c r="B24" s="5" t="s">
        <v>18</v>
      </c>
      <c r="C24" s="13">
        <v>5086</v>
      </c>
      <c r="D24" s="13">
        <v>4859</v>
      </c>
      <c r="E24" s="13">
        <v>324307</v>
      </c>
      <c r="F24" s="13">
        <v>314305</v>
      </c>
      <c r="G24" s="13">
        <v>1626411</v>
      </c>
      <c r="H24" s="13">
        <v>-0.2</v>
      </c>
      <c r="I24" s="13">
        <v>1238088</v>
      </c>
      <c r="J24" s="13">
        <v>388323</v>
      </c>
      <c r="K24" s="13">
        <v>-0.4</v>
      </c>
      <c r="L24" s="13">
        <v>0.7</v>
      </c>
      <c r="M24" s="13">
        <v>3624078</v>
      </c>
      <c r="N24" s="13">
        <v>-0.3</v>
      </c>
      <c r="O24" s="13">
        <v>2811164</v>
      </c>
      <c r="P24" s="13">
        <v>812914</v>
      </c>
      <c r="Q24" s="13">
        <v>-0.3</v>
      </c>
      <c r="R24" s="13">
        <v>-0.2</v>
      </c>
      <c r="S24" s="13">
        <v>2.2000000000000002</v>
      </c>
    </row>
    <row r="25" spans="1:19" s="10" customFormat="1" ht="13.2" x14ac:dyDescent="0.25">
      <c r="A25" s="2"/>
      <c r="B25" s="5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2" t="s">
        <v>19</v>
      </c>
      <c r="B26" s="5" t="s">
        <v>20</v>
      </c>
      <c r="C26" s="13">
        <v>420</v>
      </c>
      <c r="D26" s="13">
        <v>392</v>
      </c>
      <c r="E26" s="13">
        <v>20438</v>
      </c>
      <c r="F26" s="13">
        <v>19436</v>
      </c>
      <c r="G26" s="13">
        <v>69091</v>
      </c>
      <c r="H26" s="13">
        <v>1.7</v>
      </c>
      <c r="I26" s="13">
        <v>53071</v>
      </c>
      <c r="J26" s="13">
        <v>16020</v>
      </c>
      <c r="K26" s="13">
        <v>3.3</v>
      </c>
      <c r="L26" s="13">
        <v>-3</v>
      </c>
      <c r="M26" s="13">
        <v>157076</v>
      </c>
      <c r="N26" s="13">
        <v>0.4</v>
      </c>
      <c r="O26" s="13">
        <v>121634</v>
      </c>
      <c r="P26" s="13">
        <v>35442</v>
      </c>
      <c r="Q26" s="13">
        <v>2.9</v>
      </c>
      <c r="R26" s="13">
        <v>-7.3</v>
      </c>
      <c r="S26" s="13">
        <v>2.2999999999999998</v>
      </c>
    </row>
    <row r="27" spans="1:19" s="10" customFormat="1" ht="13.2" x14ac:dyDescent="0.25">
      <c r="A27" s="2" t="s">
        <v>21</v>
      </c>
      <c r="B27" s="5" t="s">
        <v>22</v>
      </c>
      <c r="C27" s="13">
        <v>561</v>
      </c>
      <c r="D27" s="13">
        <v>534</v>
      </c>
      <c r="E27" s="13">
        <v>29310</v>
      </c>
      <c r="F27" s="13">
        <v>28280</v>
      </c>
      <c r="G27" s="13">
        <v>134020</v>
      </c>
      <c r="H27" s="13">
        <v>-4.9000000000000004</v>
      </c>
      <c r="I27" s="13">
        <v>107547</v>
      </c>
      <c r="J27" s="13">
        <v>26473</v>
      </c>
      <c r="K27" s="13">
        <v>-4.7</v>
      </c>
      <c r="L27" s="13">
        <v>-5.7</v>
      </c>
      <c r="M27" s="13">
        <v>272217</v>
      </c>
      <c r="N27" s="13">
        <v>-2.9</v>
      </c>
      <c r="O27" s="13">
        <v>222144</v>
      </c>
      <c r="P27" s="13">
        <v>50073</v>
      </c>
      <c r="Q27" s="13">
        <v>-2.2000000000000002</v>
      </c>
      <c r="R27" s="13">
        <v>-5.7</v>
      </c>
      <c r="S27" s="13">
        <v>2</v>
      </c>
    </row>
    <row r="28" spans="1:19" s="10" customFormat="1" ht="13.2" x14ac:dyDescent="0.25">
      <c r="A28" s="2" t="s">
        <v>23</v>
      </c>
      <c r="B28" s="5" t="s">
        <v>24</v>
      </c>
      <c r="C28" s="13">
        <v>548</v>
      </c>
      <c r="D28" s="13">
        <v>528</v>
      </c>
      <c r="E28" s="13">
        <v>26103</v>
      </c>
      <c r="F28" s="13">
        <v>25131</v>
      </c>
      <c r="G28" s="13">
        <v>99773</v>
      </c>
      <c r="H28" s="13">
        <v>-4.7</v>
      </c>
      <c r="I28" s="13">
        <v>89717</v>
      </c>
      <c r="J28" s="13">
        <v>10056</v>
      </c>
      <c r="K28" s="13">
        <v>-4.3</v>
      </c>
      <c r="L28" s="13">
        <v>-7.8</v>
      </c>
      <c r="M28" s="13">
        <v>248390</v>
      </c>
      <c r="N28" s="13">
        <v>-6.5</v>
      </c>
      <c r="O28" s="13">
        <v>224436</v>
      </c>
      <c r="P28" s="13">
        <v>23954</v>
      </c>
      <c r="Q28" s="13">
        <v>-6.7</v>
      </c>
      <c r="R28" s="13">
        <v>-4.7</v>
      </c>
      <c r="S28" s="13">
        <v>2.5</v>
      </c>
    </row>
    <row r="29" spans="1:19" s="10" customFormat="1" ht="13.2" x14ac:dyDescent="0.25">
      <c r="A29" s="2" t="s">
        <v>25</v>
      </c>
      <c r="B29" s="5" t="s">
        <v>26</v>
      </c>
      <c r="C29" s="13">
        <v>737</v>
      </c>
      <c r="D29" s="13">
        <v>687</v>
      </c>
      <c r="E29" s="13">
        <v>39309</v>
      </c>
      <c r="F29" s="13">
        <v>37659</v>
      </c>
      <c r="G29" s="13">
        <v>131573</v>
      </c>
      <c r="H29" s="13">
        <v>-1</v>
      </c>
      <c r="I29" s="13">
        <v>116774</v>
      </c>
      <c r="J29" s="13">
        <v>14799</v>
      </c>
      <c r="K29" s="13">
        <v>-1.4</v>
      </c>
      <c r="L29" s="13">
        <v>2.2999999999999998</v>
      </c>
      <c r="M29" s="13">
        <v>440441</v>
      </c>
      <c r="N29" s="13">
        <v>-1.9</v>
      </c>
      <c r="O29" s="13">
        <v>405823</v>
      </c>
      <c r="P29" s="13">
        <v>34618</v>
      </c>
      <c r="Q29" s="13">
        <v>-2.1</v>
      </c>
      <c r="R29" s="13">
        <v>-0.2</v>
      </c>
      <c r="S29" s="13">
        <v>3.3</v>
      </c>
    </row>
    <row r="30" spans="1:19" s="10" customFormat="1" ht="13.2" x14ac:dyDescent="0.25">
      <c r="A30" s="2" t="s">
        <v>27</v>
      </c>
      <c r="B30" s="5" t="s">
        <v>28</v>
      </c>
      <c r="C30" s="13">
        <v>856</v>
      </c>
      <c r="D30" s="13">
        <v>823</v>
      </c>
      <c r="E30" s="13">
        <v>44463</v>
      </c>
      <c r="F30" s="13">
        <v>42706</v>
      </c>
      <c r="G30" s="13">
        <v>166881</v>
      </c>
      <c r="H30" s="13">
        <v>-0.9</v>
      </c>
      <c r="I30" s="13">
        <v>124657</v>
      </c>
      <c r="J30" s="13">
        <v>42224</v>
      </c>
      <c r="K30" s="13">
        <v>3.6</v>
      </c>
      <c r="L30" s="13">
        <v>-12.4</v>
      </c>
      <c r="M30" s="13">
        <v>501685</v>
      </c>
      <c r="N30" s="13">
        <v>-2.7</v>
      </c>
      <c r="O30" s="13">
        <v>377237</v>
      </c>
      <c r="P30" s="13">
        <v>124448</v>
      </c>
      <c r="Q30" s="13">
        <v>0.6</v>
      </c>
      <c r="R30" s="13">
        <v>-11.7</v>
      </c>
      <c r="S30" s="13">
        <v>3</v>
      </c>
    </row>
    <row r="31" spans="1:19" s="10" customFormat="1" ht="13.2" x14ac:dyDescent="0.25">
      <c r="A31" s="2" t="s">
        <v>29</v>
      </c>
      <c r="B31" s="5" t="s">
        <v>108</v>
      </c>
      <c r="C31" s="13">
        <v>111</v>
      </c>
      <c r="D31" s="13">
        <v>106</v>
      </c>
      <c r="E31" s="13">
        <v>5099</v>
      </c>
      <c r="F31" s="13">
        <v>4912</v>
      </c>
      <c r="G31" s="13">
        <v>16549</v>
      </c>
      <c r="H31" s="13">
        <v>-2.6</v>
      </c>
      <c r="I31" s="13">
        <v>13097</v>
      </c>
      <c r="J31" s="13">
        <v>3452</v>
      </c>
      <c r="K31" s="13">
        <v>-5.5</v>
      </c>
      <c r="L31" s="13">
        <v>10.4</v>
      </c>
      <c r="M31" s="13">
        <v>55839</v>
      </c>
      <c r="N31" s="13">
        <v>-3.1</v>
      </c>
      <c r="O31" s="13">
        <v>48533</v>
      </c>
      <c r="P31" s="13">
        <v>7306</v>
      </c>
      <c r="Q31" s="13">
        <v>-4.5999999999999996</v>
      </c>
      <c r="R31" s="13">
        <v>8.1</v>
      </c>
      <c r="S31" s="13">
        <v>3.4</v>
      </c>
    </row>
    <row r="32" spans="1:19" s="10" customFormat="1" ht="13.2" x14ac:dyDescent="0.25">
      <c r="A32" s="2" t="s">
        <v>30</v>
      </c>
      <c r="B32" s="5" t="s">
        <v>31</v>
      </c>
      <c r="C32" s="13">
        <v>201</v>
      </c>
      <c r="D32" s="13">
        <v>193</v>
      </c>
      <c r="E32" s="13">
        <v>11186</v>
      </c>
      <c r="F32" s="13">
        <v>10806</v>
      </c>
      <c r="G32" s="13">
        <v>41655</v>
      </c>
      <c r="H32" s="13">
        <v>-0.9</v>
      </c>
      <c r="I32" s="13">
        <v>35617</v>
      </c>
      <c r="J32" s="13">
        <v>6038</v>
      </c>
      <c r="K32" s="13">
        <v>-0.9</v>
      </c>
      <c r="L32" s="13">
        <v>-0.8</v>
      </c>
      <c r="M32" s="13">
        <v>110982</v>
      </c>
      <c r="N32" s="13">
        <v>-3.4</v>
      </c>
      <c r="O32" s="13">
        <v>97548</v>
      </c>
      <c r="P32" s="13">
        <v>13434</v>
      </c>
      <c r="Q32" s="13">
        <v>-3.2</v>
      </c>
      <c r="R32" s="13">
        <v>-5</v>
      </c>
      <c r="S32" s="13">
        <v>2.7</v>
      </c>
    </row>
    <row r="33" spans="1:19" s="10" customFormat="1" ht="13.2" x14ac:dyDescent="0.25">
      <c r="A33" s="2" t="s">
        <v>32</v>
      </c>
      <c r="B33" s="5" t="s">
        <v>33</v>
      </c>
      <c r="C33" s="13">
        <v>79</v>
      </c>
      <c r="D33" s="13">
        <v>77</v>
      </c>
      <c r="E33" s="13">
        <v>5664</v>
      </c>
      <c r="F33" s="13">
        <v>5553</v>
      </c>
      <c r="G33" s="13">
        <v>26007</v>
      </c>
      <c r="H33" s="13">
        <v>-1.9</v>
      </c>
      <c r="I33" s="13">
        <v>21949</v>
      </c>
      <c r="J33" s="13">
        <v>4058</v>
      </c>
      <c r="K33" s="13">
        <v>-3</v>
      </c>
      <c r="L33" s="13">
        <v>4.7</v>
      </c>
      <c r="M33" s="13">
        <v>62501</v>
      </c>
      <c r="N33" s="13">
        <v>0.9</v>
      </c>
      <c r="O33" s="13">
        <v>54481</v>
      </c>
      <c r="P33" s="13">
        <v>8020</v>
      </c>
      <c r="Q33" s="13">
        <v>0.9</v>
      </c>
      <c r="R33" s="13">
        <v>0.8</v>
      </c>
      <c r="S33" s="13">
        <v>2.4</v>
      </c>
    </row>
    <row r="34" spans="1:19" s="10" customFormat="1" ht="13.2" x14ac:dyDescent="0.25">
      <c r="A34" s="2" t="s">
        <v>34</v>
      </c>
      <c r="B34" s="5" t="s">
        <v>35</v>
      </c>
      <c r="C34" s="13">
        <v>250</v>
      </c>
      <c r="D34" s="13">
        <v>241</v>
      </c>
      <c r="E34" s="13">
        <v>19347</v>
      </c>
      <c r="F34" s="13">
        <v>19012</v>
      </c>
      <c r="G34" s="13">
        <v>101159</v>
      </c>
      <c r="H34" s="13">
        <v>1.8</v>
      </c>
      <c r="I34" s="13">
        <v>85720</v>
      </c>
      <c r="J34" s="13">
        <v>15439</v>
      </c>
      <c r="K34" s="13">
        <v>2</v>
      </c>
      <c r="L34" s="13">
        <v>0.7</v>
      </c>
      <c r="M34" s="13">
        <v>192902</v>
      </c>
      <c r="N34" s="13">
        <v>-0.6</v>
      </c>
      <c r="O34" s="13">
        <v>163042</v>
      </c>
      <c r="P34" s="13">
        <v>29860</v>
      </c>
      <c r="Q34" s="13">
        <v>0.8</v>
      </c>
      <c r="R34" s="13">
        <v>-7.6</v>
      </c>
      <c r="S34" s="13">
        <v>1.9</v>
      </c>
    </row>
    <row r="35" spans="1:19" s="10" customFormat="1" ht="13.2" x14ac:dyDescent="0.25">
      <c r="A35" s="2" t="s">
        <v>36</v>
      </c>
      <c r="B35" s="5" t="s">
        <v>37</v>
      </c>
      <c r="C35" s="13">
        <v>414</v>
      </c>
      <c r="D35" s="13">
        <v>396</v>
      </c>
      <c r="E35" s="13">
        <v>42664</v>
      </c>
      <c r="F35" s="13">
        <v>41547</v>
      </c>
      <c r="G35" s="13">
        <v>307418</v>
      </c>
      <c r="H35" s="13">
        <v>-0.2</v>
      </c>
      <c r="I35" s="13">
        <v>208943</v>
      </c>
      <c r="J35" s="13">
        <v>98475</v>
      </c>
      <c r="K35" s="13">
        <v>-2.1</v>
      </c>
      <c r="L35" s="13">
        <v>4.2</v>
      </c>
      <c r="M35" s="13">
        <v>587316</v>
      </c>
      <c r="N35" s="13">
        <v>1.1000000000000001</v>
      </c>
      <c r="O35" s="13">
        <v>391322</v>
      </c>
      <c r="P35" s="13">
        <v>195994</v>
      </c>
      <c r="Q35" s="13">
        <v>0.2</v>
      </c>
      <c r="R35" s="13">
        <v>3</v>
      </c>
      <c r="S35" s="13">
        <v>1.9</v>
      </c>
    </row>
    <row r="36" spans="1:19" s="10" customFormat="1" ht="13.2" x14ac:dyDescent="0.25">
      <c r="A36" s="2" t="s">
        <v>38</v>
      </c>
      <c r="B36" s="5" t="s">
        <v>39</v>
      </c>
      <c r="C36" s="13">
        <v>333</v>
      </c>
      <c r="D36" s="13">
        <v>325</v>
      </c>
      <c r="E36" s="13">
        <v>36448</v>
      </c>
      <c r="F36" s="13">
        <v>35777</v>
      </c>
      <c r="G36" s="13">
        <v>285655</v>
      </c>
      <c r="H36" s="13">
        <v>3.5</v>
      </c>
      <c r="I36" s="13">
        <v>177652</v>
      </c>
      <c r="J36" s="13">
        <v>108003</v>
      </c>
      <c r="K36" s="13">
        <v>1.9</v>
      </c>
      <c r="L36" s="13">
        <v>6.1</v>
      </c>
      <c r="M36" s="13">
        <v>500507</v>
      </c>
      <c r="N36" s="13">
        <v>5.4</v>
      </c>
      <c r="O36" s="13">
        <v>294484</v>
      </c>
      <c r="P36" s="13">
        <v>206023</v>
      </c>
      <c r="Q36" s="13">
        <v>3.7</v>
      </c>
      <c r="R36" s="13">
        <v>7.9</v>
      </c>
      <c r="S36" s="13">
        <v>1.8</v>
      </c>
    </row>
    <row r="37" spans="1:19" s="10" customFormat="1" ht="13.2" x14ac:dyDescent="0.25">
      <c r="A37" s="2" t="s">
        <v>40</v>
      </c>
      <c r="B37" s="5" t="s">
        <v>41</v>
      </c>
      <c r="C37" s="13">
        <v>576</v>
      </c>
      <c r="D37" s="13">
        <v>557</v>
      </c>
      <c r="E37" s="13">
        <v>44276</v>
      </c>
      <c r="F37" s="13">
        <v>43486</v>
      </c>
      <c r="G37" s="13">
        <v>246630</v>
      </c>
      <c r="H37" s="13">
        <v>0.6</v>
      </c>
      <c r="I37" s="13">
        <v>203344</v>
      </c>
      <c r="J37" s="13">
        <v>43286</v>
      </c>
      <c r="K37" s="13">
        <v>0.6</v>
      </c>
      <c r="L37" s="13">
        <v>0.9</v>
      </c>
      <c r="M37" s="13">
        <v>494222</v>
      </c>
      <c r="N37" s="13">
        <v>2.6</v>
      </c>
      <c r="O37" s="13">
        <v>410480</v>
      </c>
      <c r="P37" s="13">
        <v>83742</v>
      </c>
      <c r="Q37" s="13">
        <v>2.2000000000000002</v>
      </c>
      <c r="R37" s="13">
        <v>4.5999999999999996</v>
      </c>
      <c r="S37" s="13">
        <v>2</v>
      </c>
    </row>
    <row r="38" spans="1:19" s="10" customFormat="1" ht="33.75" customHeight="1" x14ac:dyDescent="0.3">
      <c r="A38" s="76" t="s">
        <v>42</v>
      </c>
      <c r="B38" s="82"/>
      <c r="C38" s="82"/>
      <c r="D38" s="82"/>
      <c r="E38" s="82"/>
      <c r="F38" s="82"/>
      <c r="G38" s="46"/>
      <c r="H38" s="82"/>
      <c r="I38" s="46"/>
      <c r="J38" s="82"/>
      <c r="K38" s="82"/>
      <c r="L38" s="82"/>
      <c r="M38" s="46"/>
      <c r="N38" s="82"/>
      <c r="O38" s="46"/>
      <c r="P38" s="82"/>
      <c r="Q38" s="82"/>
      <c r="R38" s="82"/>
      <c r="S38" s="82"/>
    </row>
    <row r="39" spans="1:19" s="10" customFormat="1" ht="13.2" x14ac:dyDescent="0.25">
      <c r="A39" s="2" t="s">
        <v>17</v>
      </c>
      <c r="B39" s="5" t="s">
        <v>18</v>
      </c>
      <c r="C39" s="13">
        <v>5087</v>
      </c>
      <c r="D39" s="13">
        <v>4857</v>
      </c>
      <c r="E39" s="13">
        <v>323624</v>
      </c>
      <c r="F39" s="13">
        <v>313850</v>
      </c>
      <c r="G39" s="13">
        <v>1666541</v>
      </c>
      <c r="H39" s="13">
        <v>2</v>
      </c>
      <c r="I39" s="13">
        <v>1307358</v>
      </c>
      <c r="J39" s="13">
        <v>359183</v>
      </c>
      <c r="K39" s="13">
        <v>2.2999999999999998</v>
      </c>
      <c r="L39" s="13">
        <v>1.1000000000000001</v>
      </c>
      <c r="M39" s="13">
        <v>3594398</v>
      </c>
      <c r="N39" s="13">
        <v>0.4</v>
      </c>
      <c r="O39" s="13">
        <v>2835696</v>
      </c>
      <c r="P39" s="13">
        <v>758702</v>
      </c>
      <c r="Q39" s="13">
        <v>0.3</v>
      </c>
      <c r="R39" s="13">
        <v>0.6</v>
      </c>
      <c r="S39" s="13">
        <v>2.2000000000000002</v>
      </c>
    </row>
    <row r="40" spans="1:19" s="10" customFormat="1" ht="13.2" x14ac:dyDescent="0.25">
      <c r="A40" s="2"/>
      <c r="B40" s="5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2" t="s">
        <v>19</v>
      </c>
      <c r="B41" s="5" t="s">
        <v>20</v>
      </c>
      <c r="C41" s="13">
        <v>421</v>
      </c>
      <c r="D41" s="13">
        <v>390</v>
      </c>
      <c r="E41" s="13">
        <v>20468</v>
      </c>
      <c r="F41" s="13">
        <v>19371</v>
      </c>
      <c r="G41" s="13">
        <v>70204</v>
      </c>
      <c r="H41" s="13">
        <v>-0.2</v>
      </c>
      <c r="I41" s="13">
        <v>52745</v>
      </c>
      <c r="J41" s="13">
        <v>17459</v>
      </c>
      <c r="K41" s="13">
        <v>1.5</v>
      </c>
      <c r="L41" s="13">
        <v>-4.8</v>
      </c>
      <c r="M41" s="13">
        <v>155033</v>
      </c>
      <c r="N41" s="13">
        <v>-6.3</v>
      </c>
      <c r="O41" s="13">
        <v>118736</v>
      </c>
      <c r="P41" s="13">
        <v>36297</v>
      </c>
      <c r="Q41" s="13">
        <v>-1.5</v>
      </c>
      <c r="R41" s="13">
        <v>-19.2</v>
      </c>
      <c r="S41" s="13">
        <v>2.2000000000000002</v>
      </c>
    </row>
    <row r="42" spans="1:19" s="10" customFormat="1" ht="13.2" x14ac:dyDescent="0.25">
      <c r="A42" s="2" t="s">
        <v>21</v>
      </c>
      <c r="B42" s="5" t="s">
        <v>22</v>
      </c>
      <c r="C42" s="13">
        <v>562</v>
      </c>
      <c r="D42" s="13">
        <v>535</v>
      </c>
      <c r="E42" s="13">
        <v>29272</v>
      </c>
      <c r="F42" s="13">
        <v>28367</v>
      </c>
      <c r="G42" s="13">
        <v>138732</v>
      </c>
      <c r="H42" s="13">
        <v>3.5</v>
      </c>
      <c r="I42" s="13">
        <v>113393</v>
      </c>
      <c r="J42" s="13">
        <v>25339</v>
      </c>
      <c r="K42" s="13">
        <v>4.7</v>
      </c>
      <c r="L42" s="13">
        <v>-1.6</v>
      </c>
      <c r="M42" s="13">
        <v>273272</v>
      </c>
      <c r="N42" s="13">
        <v>1.8</v>
      </c>
      <c r="O42" s="13">
        <v>227399</v>
      </c>
      <c r="P42" s="13">
        <v>45873</v>
      </c>
      <c r="Q42" s="13">
        <v>3.1</v>
      </c>
      <c r="R42" s="13">
        <v>-4.0999999999999996</v>
      </c>
      <c r="S42" s="13">
        <v>2</v>
      </c>
    </row>
    <row r="43" spans="1:19" s="10" customFormat="1" ht="13.2" x14ac:dyDescent="0.25">
      <c r="A43" s="2" t="s">
        <v>23</v>
      </c>
      <c r="B43" s="5" t="s">
        <v>24</v>
      </c>
      <c r="C43" s="13">
        <v>548</v>
      </c>
      <c r="D43" s="13">
        <v>529</v>
      </c>
      <c r="E43" s="13">
        <v>26073</v>
      </c>
      <c r="F43" s="13">
        <v>25172</v>
      </c>
      <c r="G43" s="13">
        <v>109401</v>
      </c>
      <c r="H43" s="13">
        <v>3.5</v>
      </c>
      <c r="I43" s="13">
        <v>98693</v>
      </c>
      <c r="J43" s="13">
        <v>10708</v>
      </c>
      <c r="K43" s="13">
        <v>3.7</v>
      </c>
      <c r="L43" s="13">
        <v>2.4</v>
      </c>
      <c r="M43" s="13">
        <v>251480</v>
      </c>
      <c r="N43" s="13">
        <v>-0.8</v>
      </c>
      <c r="O43" s="13">
        <v>227322</v>
      </c>
      <c r="P43" s="13">
        <v>24158</v>
      </c>
      <c r="Q43" s="13">
        <v>-0.7</v>
      </c>
      <c r="R43" s="13">
        <v>-0.9</v>
      </c>
      <c r="S43" s="13">
        <v>2.2999999999999998</v>
      </c>
    </row>
    <row r="44" spans="1:19" s="10" customFormat="1" ht="13.2" x14ac:dyDescent="0.25">
      <c r="A44" s="2" t="s">
        <v>25</v>
      </c>
      <c r="B44" s="5" t="s">
        <v>26</v>
      </c>
      <c r="C44" s="13">
        <v>737</v>
      </c>
      <c r="D44" s="13">
        <v>684</v>
      </c>
      <c r="E44" s="13">
        <v>39245</v>
      </c>
      <c r="F44" s="13">
        <v>37538</v>
      </c>
      <c r="G44" s="13">
        <v>140732</v>
      </c>
      <c r="H44" s="13">
        <v>0.5</v>
      </c>
      <c r="I44" s="13">
        <v>124371</v>
      </c>
      <c r="J44" s="13">
        <v>16361</v>
      </c>
      <c r="K44" s="13">
        <v>-0.3</v>
      </c>
      <c r="L44" s="13">
        <v>7.1</v>
      </c>
      <c r="M44" s="13">
        <v>471901</v>
      </c>
      <c r="N44" s="13">
        <v>1.4</v>
      </c>
      <c r="O44" s="13">
        <v>431055</v>
      </c>
      <c r="P44" s="13">
        <v>40846</v>
      </c>
      <c r="Q44" s="13">
        <v>0.4</v>
      </c>
      <c r="R44" s="13">
        <v>13.4</v>
      </c>
      <c r="S44" s="13">
        <v>3.4</v>
      </c>
    </row>
    <row r="45" spans="1:19" s="10" customFormat="1" ht="13.2" x14ac:dyDescent="0.25">
      <c r="A45" s="2" t="s">
        <v>27</v>
      </c>
      <c r="B45" s="5" t="s">
        <v>28</v>
      </c>
      <c r="C45" s="13">
        <v>855</v>
      </c>
      <c r="D45" s="13">
        <v>820</v>
      </c>
      <c r="E45" s="13">
        <v>43827</v>
      </c>
      <c r="F45" s="13">
        <v>42164</v>
      </c>
      <c r="G45" s="13">
        <v>179687</v>
      </c>
      <c r="H45" s="13">
        <v>-5.9</v>
      </c>
      <c r="I45" s="13">
        <v>119747</v>
      </c>
      <c r="J45" s="13">
        <v>59940</v>
      </c>
      <c r="K45" s="13">
        <v>-4.3</v>
      </c>
      <c r="L45" s="13">
        <v>-9.1</v>
      </c>
      <c r="M45" s="13">
        <v>550181</v>
      </c>
      <c r="N45" s="13">
        <v>-5.9</v>
      </c>
      <c r="O45" s="13">
        <v>351373</v>
      </c>
      <c r="P45" s="13">
        <v>198808</v>
      </c>
      <c r="Q45" s="13">
        <v>-6.5</v>
      </c>
      <c r="R45" s="13">
        <v>-5</v>
      </c>
      <c r="S45" s="13">
        <v>3.1</v>
      </c>
    </row>
    <row r="46" spans="1:19" s="10" customFormat="1" ht="13.2" x14ac:dyDescent="0.25">
      <c r="A46" s="2" t="s">
        <v>29</v>
      </c>
      <c r="B46" s="5" t="s">
        <v>108</v>
      </c>
      <c r="C46" s="13">
        <v>111</v>
      </c>
      <c r="D46" s="13">
        <v>106</v>
      </c>
      <c r="E46" s="13">
        <v>5100</v>
      </c>
      <c r="F46" s="13">
        <v>4891</v>
      </c>
      <c r="G46" s="13">
        <v>18225</v>
      </c>
      <c r="H46" s="13">
        <v>3</v>
      </c>
      <c r="I46" s="13">
        <v>14355</v>
      </c>
      <c r="J46" s="13">
        <v>3870</v>
      </c>
      <c r="K46" s="13">
        <v>4.8</v>
      </c>
      <c r="L46" s="13">
        <v>-3.3</v>
      </c>
      <c r="M46" s="13">
        <v>59260</v>
      </c>
      <c r="N46" s="13">
        <v>-0.1</v>
      </c>
      <c r="O46" s="13">
        <v>51042</v>
      </c>
      <c r="P46" s="13">
        <v>8218</v>
      </c>
      <c r="Q46" s="13">
        <v>0.6</v>
      </c>
      <c r="R46" s="13">
        <v>-4.0999999999999996</v>
      </c>
      <c r="S46" s="13">
        <v>3.3</v>
      </c>
    </row>
    <row r="47" spans="1:19" s="10" customFormat="1" ht="13.2" x14ac:dyDescent="0.25">
      <c r="A47" s="2" t="s">
        <v>30</v>
      </c>
      <c r="B47" s="5" t="s">
        <v>31</v>
      </c>
      <c r="C47" s="13">
        <v>202</v>
      </c>
      <c r="D47" s="13">
        <v>196</v>
      </c>
      <c r="E47" s="13">
        <v>11212</v>
      </c>
      <c r="F47" s="13">
        <v>10851</v>
      </c>
      <c r="G47" s="13">
        <v>40677</v>
      </c>
      <c r="H47" s="13">
        <v>-1</v>
      </c>
      <c r="I47" s="13">
        <v>36431</v>
      </c>
      <c r="J47" s="13">
        <v>4246</v>
      </c>
      <c r="K47" s="13">
        <v>1.9</v>
      </c>
      <c r="L47" s="13">
        <v>-20.399999999999999</v>
      </c>
      <c r="M47" s="13">
        <v>104771</v>
      </c>
      <c r="N47" s="13">
        <v>-1.7</v>
      </c>
      <c r="O47" s="13">
        <v>94662</v>
      </c>
      <c r="P47" s="13">
        <v>10109</v>
      </c>
      <c r="Q47" s="13">
        <v>0.1</v>
      </c>
      <c r="R47" s="13">
        <v>-16</v>
      </c>
      <c r="S47" s="13">
        <v>2.6</v>
      </c>
    </row>
    <row r="48" spans="1:19" s="10" customFormat="1" ht="13.2" x14ac:dyDescent="0.25">
      <c r="A48" s="2" t="s">
        <v>32</v>
      </c>
      <c r="B48" s="5" t="s">
        <v>33</v>
      </c>
      <c r="C48" s="13">
        <v>79</v>
      </c>
      <c r="D48" s="13">
        <v>77</v>
      </c>
      <c r="E48" s="13">
        <v>5666</v>
      </c>
      <c r="F48" s="13">
        <v>5546</v>
      </c>
      <c r="G48" s="13">
        <v>26105</v>
      </c>
      <c r="H48" s="13">
        <v>5.7</v>
      </c>
      <c r="I48" s="13">
        <v>21933</v>
      </c>
      <c r="J48" s="13">
        <v>4172</v>
      </c>
      <c r="K48" s="13">
        <v>4.7</v>
      </c>
      <c r="L48" s="13">
        <v>11.2</v>
      </c>
      <c r="M48" s="13">
        <v>61335</v>
      </c>
      <c r="N48" s="13">
        <v>4.5</v>
      </c>
      <c r="O48" s="13">
        <v>53016</v>
      </c>
      <c r="P48" s="13">
        <v>8319</v>
      </c>
      <c r="Q48" s="13">
        <v>2.2000000000000002</v>
      </c>
      <c r="R48" s="13">
        <v>22</v>
      </c>
      <c r="S48" s="13">
        <v>2.2999999999999998</v>
      </c>
    </row>
    <row r="49" spans="1:19" s="10" customFormat="1" ht="13.2" x14ac:dyDescent="0.25">
      <c r="A49" s="2" t="s">
        <v>34</v>
      </c>
      <c r="B49" s="5" t="s">
        <v>35</v>
      </c>
      <c r="C49" s="13">
        <v>249</v>
      </c>
      <c r="D49" s="13">
        <v>241</v>
      </c>
      <c r="E49" s="13">
        <v>19346</v>
      </c>
      <c r="F49" s="13">
        <v>19035</v>
      </c>
      <c r="G49" s="13">
        <v>107439</v>
      </c>
      <c r="H49" s="13">
        <v>10.8</v>
      </c>
      <c r="I49" s="13">
        <v>92963</v>
      </c>
      <c r="J49" s="13">
        <v>14476</v>
      </c>
      <c r="K49" s="13">
        <v>13.2</v>
      </c>
      <c r="L49" s="13">
        <v>-2.7</v>
      </c>
      <c r="M49" s="13">
        <v>201687</v>
      </c>
      <c r="N49" s="13">
        <v>6.4</v>
      </c>
      <c r="O49" s="13">
        <v>173382</v>
      </c>
      <c r="P49" s="13">
        <v>28305</v>
      </c>
      <c r="Q49" s="13">
        <v>9.3000000000000007</v>
      </c>
      <c r="R49" s="13">
        <v>-8.6</v>
      </c>
      <c r="S49" s="13">
        <v>1.9</v>
      </c>
    </row>
    <row r="50" spans="1:19" s="10" customFormat="1" ht="13.2" x14ac:dyDescent="0.25">
      <c r="A50" s="2" t="s">
        <v>36</v>
      </c>
      <c r="B50" s="5" t="s">
        <v>37</v>
      </c>
      <c r="C50" s="13">
        <v>414</v>
      </c>
      <c r="D50" s="13">
        <v>395</v>
      </c>
      <c r="E50" s="13">
        <v>42670</v>
      </c>
      <c r="F50" s="13">
        <v>41553</v>
      </c>
      <c r="G50" s="13">
        <v>311293</v>
      </c>
      <c r="H50" s="13">
        <v>3.3</v>
      </c>
      <c r="I50" s="13">
        <v>236995</v>
      </c>
      <c r="J50" s="13">
        <v>74298</v>
      </c>
      <c r="K50" s="13">
        <v>2.5</v>
      </c>
      <c r="L50" s="13">
        <v>6.1</v>
      </c>
      <c r="M50" s="13">
        <v>542368</v>
      </c>
      <c r="N50" s="13">
        <v>1.7</v>
      </c>
      <c r="O50" s="13">
        <v>409397</v>
      </c>
      <c r="P50" s="13">
        <v>132971</v>
      </c>
      <c r="Q50" s="13">
        <v>0.7</v>
      </c>
      <c r="R50" s="13">
        <v>5.2</v>
      </c>
      <c r="S50" s="13">
        <v>1.7</v>
      </c>
    </row>
    <row r="51" spans="1:19" s="10" customFormat="1" ht="13.2" x14ac:dyDescent="0.25">
      <c r="A51" s="2" t="s">
        <v>38</v>
      </c>
      <c r="B51" s="5" t="s">
        <v>39</v>
      </c>
      <c r="C51" s="13">
        <v>333</v>
      </c>
      <c r="D51" s="13">
        <v>325</v>
      </c>
      <c r="E51" s="13">
        <v>36472</v>
      </c>
      <c r="F51" s="13">
        <v>35820</v>
      </c>
      <c r="G51" s="13">
        <v>261155</v>
      </c>
      <c r="H51" s="13">
        <v>3.1</v>
      </c>
      <c r="I51" s="13">
        <v>175997</v>
      </c>
      <c r="J51" s="13">
        <v>85158</v>
      </c>
      <c r="K51" s="13">
        <v>2.4</v>
      </c>
      <c r="L51" s="13">
        <v>4.4000000000000004</v>
      </c>
      <c r="M51" s="13">
        <v>413343</v>
      </c>
      <c r="N51" s="13">
        <v>3.3</v>
      </c>
      <c r="O51" s="13">
        <v>270783</v>
      </c>
      <c r="P51" s="13">
        <v>142560</v>
      </c>
      <c r="Q51" s="13">
        <v>1.6</v>
      </c>
      <c r="R51" s="13">
        <v>6.9</v>
      </c>
      <c r="S51" s="13">
        <v>1.6</v>
      </c>
    </row>
    <row r="52" spans="1:19" s="10" customFormat="1" ht="13.2" x14ac:dyDescent="0.25">
      <c r="A52" s="2" t="s">
        <v>40</v>
      </c>
      <c r="B52" s="5" t="s">
        <v>41</v>
      </c>
      <c r="C52" s="13">
        <v>576</v>
      </c>
      <c r="D52" s="13">
        <v>559</v>
      </c>
      <c r="E52" s="13">
        <v>44273</v>
      </c>
      <c r="F52" s="13">
        <v>43542</v>
      </c>
      <c r="G52" s="13">
        <v>262891</v>
      </c>
      <c r="H52" s="13">
        <v>2</v>
      </c>
      <c r="I52" s="13">
        <v>219735</v>
      </c>
      <c r="J52" s="13">
        <v>43156</v>
      </c>
      <c r="K52" s="13">
        <v>1</v>
      </c>
      <c r="L52" s="13">
        <v>7.4</v>
      </c>
      <c r="M52" s="13">
        <v>509767</v>
      </c>
      <c r="N52" s="13">
        <v>2.6</v>
      </c>
      <c r="O52" s="13">
        <v>427529</v>
      </c>
      <c r="P52" s="13">
        <v>82238</v>
      </c>
      <c r="Q52" s="13">
        <v>0.9</v>
      </c>
      <c r="R52" s="13">
        <v>12.3</v>
      </c>
      <c r="S52" s="13">
        <v>1.9</v>
      </c>
    </row>
    <row r="53" spans="1:19" s="10" customFormat="1" ht="33.75" customHeight="1" x14ac:dyDescent="0.3">
      <c r="A53" s="76" t="s">
        <v>43</v>
      </c>
      <c r="B53" s="82"/>
      <c r="C53" s="82"/>
      <c r="D53" s="82"/>
      <c r="E53" s="82"/>
      <c r="F53" s="82"/>
      <c r="G53" s="46"/>
      <c r="H53" s="82"/>
      <c r="I53" s="46"/>
      <c r="J53" s="82"/>
      <c r="K53" s="82"/>
      <c r="L53" s="82"/>
      <c r="M53" s="46"/>
      <c r="N53" s="82"/>
      <c r="O53" s="46"/>
      <c r="P53" s="82"/>
      <c r="Q53" s="82"/>
      <c r="R53" s="82"/>
      <c r="S53" s="82"/>
    </row>
    <row r="54" spans="1:19" s="10" customFormat="1" ht="13.2" x14ac:dyDescent="0.25">
      <c r="A54" s="2" t="s">
        <v>17</v>
      </c>
      <c r="B54" s="5" t="s">
        <v>18</v>
      </c>
      <c r="C54" s="13">
        <v>5081</v>
      </c>
      <c r="D54" s="13">
        <v>4888</v>
      </c>
      <c r="E54" s="13">
        <v>323555</v>
      </c>
      <c r="F54" s="13">
        <v>314322</v>
      </c>
      <c r="G54" s="13">
        <v>1978946</v>
      </c>
      <c r="H54" s="13">
        <v>5.2</v>
      </c>
      <c r="I54" s="13">
        <v>1550286</v>
      </c>
      <c r="J54" s="13">
        <v>428660</v>
      </c>
      <c r="K54" s="13">
        <v>6.5</v>
      </c>
      <c r="L54" s="13">
        <v>0.6</v>
      </c>
      <c r="M54" s="13">
        <v>4260353</v>
      </c>
      <c r="N54" s="13">
        <v>2.7</v>
      </c>
      <c r="O54" s="13">
        <v>3383996</v>
      </c>
      <c r="P54" s="13">
        <v>876357</v>
      </c>
      <c r="Q54" s="13">
        <v>2.7</v>
      </c>
      <c r="R54" s="13">
        <v>2.5</v>
      </c>
      <c r="S54" s="13">
        <v>2.2000000000000002</v>
      </c>
    </row>
    <row r="55" spans="1:19" s="10" customFormat="1" ht="13.2" x14ac:dyDescent="0.25">
      <c r="A55" s="2"/>
      <c r="B55" s="5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2" t="s">
        <v>19</v>
      </c>
      <c r="B56" s="5" t="s">
        <v>20</v>
      </c>
      <c r="C56" s="13">
        <v>420</v>
      </c>
      <c r="D56" s="13">
        <v>399</v>
      </c>
      <c r="E56" s="13">
        <v>20458</v>
      </c>
      <c r="F56" s="13">
        <v>19528</v>
      </c>
      <c r="G56" s="13">
        <v>93333</v>
      </c>
      <c r="H56" s="13">
        <v>1.3</v>
      </c>
      <c r="I56" s="13">
        <v>72467</v>
      </c>
      <c r="J56" s="13">
        <v>20866</v>
      </c>
      <c r="K56" s="13">
        <v>2.8</v>
      </c>
      <c r="L56" s="13">
        <v>-3.6</v>
      </c>
      <c r="M56" s="13">
        <v>202652</v>
      </c>
      <c r="N56" s="13">
        <v>-4</v>
      </c>
      <c r="O56" s="13">
        <v>160416</v>
      </c>
      <c r="P56" s="13">
        <v>42236</v>
      </c>
      <c r="Q56" s="13">
        <v>-2.7</v>
      </c>
      <c r="R56" s="13">
        <v>-8.5</v>
      </c>
      <c r="S56" s="13">
        <v>2.2000000000000002</v>
      </c>
    </row>
    <row r="57" spans="1:19" s="10" customFormat="1" ht="13.2" x14ac:dyDescent="0.25">
      <c r="A57" s="2" t="s">
        <v>21</v>
      </c>
      <c r="B57" s="5" t="s">
        <v>22</v>
      </c>
      <c r="C57" s="13">
        <v>564</v>
      </c>
      <c r="D57" s="13">
        <v>540</v>
      </c>
      <c r="E57" s="13">
        <v>29307</v>
      </c>
      <c r="F57" s="13">
        <v>28495</v>
      </c>
      <c r="G57" s="13">
        <v>175762</v>
      </c>
      <c r="H57" s="13">
        <v>3.6</v>
      </c>
      <c r="I57" s="13">
        <v>142479</v>
      </c>
      <c r="J57" s="13">
        <v>33283</v>
      </c>
      <c r="K57" s="13">
        <v>5.4</v>
      </c>
      <c r="L57" s="13">
        <v>-3.6</v>
      </c>
      <c r="M57" s="13">
        <v>350627</v>
      </c>
      <c r="N57" s="13">
        <v>2.2999999999999998</v>
      </c>
      <c r="O57" s="13">
        <v>286007</v>
      </c>
      <c r="P57" s="13">
        <v>64620</v>
      </c>
      <c r="Q57" s="13">
        <v>2.8</v>
      </c>
      <c r="R57" s="13">
        <v>0.4</v>
      </c>
      <c r="S57" s="13">
        <v>2</v>
      </c>
    </row>
    <row r="58" spans="1:19" s="10" customFormat="1" ht="13.2" x14ac:dyDescent="0.25">
      <c r="A58" s="2" t="s">
        <v>23</v>
      </c>
      <c r="B58" s="5" t="s">
        <v>24</v>
      </c>
      <c r="C58" s="13">
        <v>548</v>
      </c>
      <c r="D58" s="13">
        <v>532</v>
      </c>
      <c r="E58" s="13">
        <v>26087</v>
      </c>
      <c r="F58" s="13">
        <v>25239</v>
      </c>
      <c r="G58" s="13">
        <v>131043</v>
      </c>
      <c r="H58" s="13">
        <v>7.1</v>
      </c>
      <c r="I58" s="13">
        <v>117620</v>
      </c>
      <c r="J58" s="13">
        <v>13423</v>
      </c>
      <c r="K58" s="13">
        <v>7</v>
      </c>
      <c r="L58" s="13">
        <v>8.1999999999999993</v>
      </c>
      <c r="M58" s="13">
        <v>294985</v>
      </c>
      <c r="N58" s="13">
        <v>3.6</v>
      </c>
      <c r="O58" s="13">
        <v>266246</v>
      </c>
      <c r="P58" s="13">
        <v>28739</v>
      </c>
      <c r="Q58" s="13">
        <v>3.8</v>
      </c>
      <c r="R58" s="13">
        <v>1.7</v>
      </c>
      <c r="S58" s="13">
        <v>2.2999999999999998</v>
      </c>
    </row>
    <row r="59" spans="1:19" s="10" customFormat="1" ht="13.2" x14ac:dyDescent="0.25">
      <c r="A59" s="2" t="s">
        <v>25</v>
      </c>
      <c r="B59" s="5" t="s">
        <v>26</v>
      </c>
      <c r="C59" s="13">
        <v>737</v>
      </c>
      <c r="D59" s="13">
        <v>690</v>
      </c>
      <c r="E59" s="13">
        <v>39256</v>
      </c>
      <c r="F59" s="13">
        <v>37569</v>
      </c>
      <c r="G59" s="13">
        <v>169007</v>
      </c>
      <c r="H59" s="13">
        <v>6.7</v>
      </c>
      <c r="I59" s="13">
        <v>150172</v>
      </c>
      <c r="J59" s="13">
        <v>18835</v>
      </c>
      <c r="K59" s="13">
        <v>5.6</v>
      </c>
      <c r="L59" s="13">
        <v>15.9</v>
      </c>
      <c r="M59" s="13">
        <v>550008</v>
      </c>
      <c r="N59" s="13">
        <v>1.1000000000000001</v>
      </c>
      <c r="O59" s="13">
        <v>508403</v>
      </c>
      <c r="P59" s="13">
        <v>41605</v>
      </c>
      <c r="Q59" s="13">
        <v>0.6</v>
      </c>
      <c r="R59" s="13">
        <v>7</v>
      </c>
      <c r="S59" s="13">
        <v>3.3</v>
      </c>
    </row>
    <row r="60" spans="1:19" s="10" customFormat="1" ht="13.2" x14ac:dyDescent="0.25">
      <c r="A60" s="2" t="s">
        <v>27</v>
      </c>
      <c r="B60" s="5" t="s">
        <v>28</v>
      </c>
      <c r="C60" s="13">
        <v>851</v>
      </c>
      <c r="D60" s="13">
        <v>824</v>
      </c>
      <c r="E60" s="13">
        <v>43702</v>
      </c>
      <c r="F60" s="13">
        <v>42140</v>
      </c>
      <c r="G60" s="13">
        <v>170200</v>
      </c>
      <c r="H60" s="13">
        <v>0</v>
      </c>
      <c r="I60" s="13">
        <v>131938</v>
      </c>
      <c r="J60" s="13">
        <v>38262</v>
      </c>
      <c r="K60" s="13">
        <v>-0.7</v>
      </c>
      <c r="L60" s="13">
        <v>2.4</v>
      </c>
      <c r="M60" s="13">
        <v>503020</v>
      </c>
      <c r="N60" s="13">
        <v>-4</v>
      </c>
      <c r="O60" s="13">
        <v>392045</v>
      </c>
      <c r="P60" s="13">
        <v>110975</v>
      </c>
      <c r="Q60" s="13">
        <v>-7.8</v>
      </c>
      <c r="R60" s="13">
        <v>12.5</v>
      </c>
      <c r="S60" s="13">
        <v>3</v>
      </c>
    </row>
    <row r="61" spans="1:19" s="10" customFormat="1" ht="13.2" x14ac:dyDescent="0.25">
      <c r="A61" s="2" t="s">
        <v>29</v>
      </c>
      <c r="B61" s="5" t="s">
        <v>108</v>
      </c>
      <c r="C61" s="13">
        <v>114</v>
      </c>
      <c r="D61" s="13">
        <v>108</v>
      </c>
      <c r="E61" s="13">
        <v>5155</v>
      </c>
      <c r="F61" s="13">
        <v>4924</v>
      </c>
      <c r="G61" s="13">
        <v>21265</v>
      </c>
      <c r="H61" s="13">
        <v>7.5</v>
      </c>
      <c r="I61" s="13">
        <v>17119</v>
      </c>
      <c r="J61" s="13">
        <v>4146</v>
      </c>
      <c r="K61" s="13">
        <v>6.6</v>
      </c>
      <c r="L61" s="13">
        <v>11.2</v>
      </c>
      <c r="M61" s="13">
        <v>69189</v>
      </c>
      <c r="N61" s="13">
        <v>1.9</v>
      </c>
      <c r="O61" s="13">
        <v>60456</v>
      </c>
      <c r="P61" s="13">
        <v>8733</v>
      </c>
      <c r="Q61" s="13">
        <v>1.2</v>
      </c>
      <c r="R61" s="13">
        <v>7.2</v>
      </c>
      <c r="S61" s="13">
        <v>3.3</v>
      </c>
    </row>
    <row r="62" spans="1:19" s="10" customFormat="1" ht="13.2" x14ac:dyDescent="0.25">
      <c r="A62" s="2" t="s">
        <v>30</v>
      </c>
      <c r="B62" s="5" t="s">
        <v>31</v>
      </c>
      <c r="C62" s="13">
        <v>201</v>
      </c>
      <c r="D62" s="13">
        <v>195</v>
      </c>
      <c r="E62" s="13">
        <v>11218</v>
      </c>
      <c r="F62" s="13">
        <v>10871</v>
      </c>
      <c r="G62" s="13">
        <v>56685</v>
      </c>
      <c r="H62" s="13">
        <v>-0.3</v>
      </c>
      <c r="I62" s="13">
        <v>48216</v>
      </c>
      <c r="J62" s="13">
        <v>8469</v>
      </c>
      <c r="K62" s="13">
        <v>-2.2000000000000002</v>
      </c>
      <c r="L62" s="13">
        <v>12</v>
      </c>
      <c r="M62" s="13">
        <v>141701</v>
      </c>
      <c r="N62" s="13">
        <v>-2.2000000000000002</v>
      </c>
      <c r="O62" s="13">
        <v>122756</v>
      </c>
      <c r="P62" s="13">
        <v>18945</v>
      </c>
      <c r="Q62" s="13">
        <v>-4.0999999999999996</v>
      </c>
      <c r="R62" s="13">
        <v>12.2</v>
      </c>
      <c r="S62" s="13">
        <v>2.5</v>
      </c>
    </row>
    <row r="63" spans="1:19" s="10" customFormat="1" ht="13.2" x14ac:dyDescent="0.25">
      <c r="A63" s="2" t="s">
        <v>32</v>
      </c>
      <c r="B63" s="5" t="s">
        <v>33</v>
      </c>
      <c r="C63" s="13">
        <v>79</v>
      </c>
      <c r="D63" s="13">
        <v>78</v>
      </c>
      <c r="E63" s="13">
        <v>5666</v>
      </c>
      <c r="F63" s="13">
        <v>5578</v>
      </c>
      <c r="G63" s="13">
        <v>31608</v>
      </c>
      <c r="H63" s="13">
        <v>4.0999999999999996</v>
      </c>
      <c r="I63" s="13">
        <v>26742</v>
      </c>
      <c r="J63" s="13">
        <v>4866</v>
      </c>
      <c r="K63" s="13">
        <v>5.2</v>
      </c>
      <c r="L63" s="13">
        <v>-1.3</v>
      </c>
      <c r="M63" s="13">
        <v>73864</v>
      </c>
      <c r="N63" s="13">
        <v>5.2</v>
      </c>
      <c r="O63" s="13">
        <v>63396</v>
      </c>
      <c r="P63" s="13">
        <v>10468</v>
      </c>
      <c r="Q63" s="13">
        <v>4.8</v>
      </c>
      <c r="R63" s="13">
        <v>7.6</v>
      </c>
      <c r="S63" s="13">
        <v>2.2999999999999998</v>
      </c>
    </row>
    <row r="64" spans="1:19" s="10" customFormat="1" ht="13.2" x14ac:dyDescent="0.25">
      <c r="A64" s="2" t="s">
        <v>34</v>
      </c>
      <c r="B64" s="5" t="s">
        <v>35</v>
      </c>
      <c r="C64" s="13">
        <v>249</v>
      </c>
      <c r="D64" s="13">
        <v>241</v>
      </c>
      <c r="E64" s="13">
        <v>19346</v>
      </c>
      <c r="F64" s="13">
        <v>19017</v>
      </c>
      <c r="G64" s="13">
        <v>126750</v>
      </c>
      <c r="H64" s="13">
        <v>8.9</v>
      </c>
      <c r="I64" s="13">
        <v>105699</v>
      </c>
      <c r="J64" s="13">
        <v>21051</v>
      </c>
      <c r="K64" s="13">
        <v>9</v>
      </c>
      <c r="L64" s="13">
        <v>8.3000000000000007</v>
      </c>
      <c r="M64" s="13">
        <v>253380</v>
      </c>
      <c r="N64" s="13">
        <v>8.6</v>
      </c>
      <c r="O64" s="13">
        <v>205490</v>
      </c>
      <c r="P64" s="13">
        <v>47890</v>
      </c>
      <c r="Q64" s="13">
        <v>8.4</v>
      </c>
      <c r="R64" s="13">
        <v>9.6</v>
      </c>
      <c r="S64" s="13">
        <v>2</v>
      </c>
    </row>
    <row r="65" spans="1:19" s="10" customFormat="1" ht="13.2" x14ac:dyDescent="0.25">
      <c r="A65" s="2" t="s">
        <v>36</v>
      </c>
      <c r="B65" s="5" t="s">
        <v>37</v>
      </c>
      <c r="C65" s="13">
        <v>414</v>
      </c>
      <c r="D65" s="13">
        <v>397</v>
      </c>
      <c r="E65" s="13">
        <v>42661</v>
      </c>
      <c r="F65" s="13">
        <v>41562</v>
      </c>
      <c r="G65" s="13">
        <v>357008</v>
      </c>
      <c r="H65" s="13">
        <v>6.1</v>
      </c>
      <c r="I65" s="13">
        <v>257738</v>
      </c>
      <c r="J65" s="13">
        <v>99270</v>
      </c>
      <c r="K65" s="13">
        <v>13.8</v>
      </c>
      <c r="L65" s="13">
        <v>-9.8000000000000007</v>
      </c>
      <c r="M65" s="13">
        <v>670502</v>
      </c>
      <c r="N65" s="13">
        <v>6.4</v>
      </c>
      <c r="O65" s="13">
        <v>476621</v>
      </c>
      <c r="P65" s="13">
        <v>193881</v>
      </c>
      <c r="Q65" s="13">
        <v>14</v>
      </c>
      <c r="R65" s="13">
        <v>-8.6</v>
      </c>
      <c r="S65" s="13">
        <v>1.9</v>
      </c>
    </row>
    <row r="66" spans="1:19" s="10" customFormat="1" ht="13.2" x14ac:dyDescent="0.25">
      <c r="A66" s="2" t="s">
        <v>38</v>
      </c>
      <c r="B66" s="5" t="s">
        <v>39</v>
      </c>
      <c r="C66" s="13">
        <v>329</v>
      </c>
      <c r="D66" s="13">
        <v>324</v>
      </c>
      <c r="E66" s="13">
        <v>36397</v>
      </c>
      <c r="F66" s="13">
        <v>35781</v>
      </c>
      <c r="G66" s="13">
        <v>326606</v>
      </c>
      <c r="H66" s="13">
        <v>3.3</v>
      </c>
      <c r="I66" s="13">
        <v>213304</v>
      </c>
      <c r="J66" s="13">
        <v>113302</v>
      </c>
      <c r="K66" s="13">
        <v>2.9</v>
      </c>
      <c r="L66" s="13">
        <v>4</v>
      </c>
      <c r="M66" s="13">
        <v>542674</v>
      </c>
      <c r="N66" s="13">
        <v>4.3</v>
      </c>
      <c r="O66" s="13">
        <v>335550</v>
      </c>
      <c r="P66" s="13">
        <v>207124</v>
      </c>
      <c r="Q66" s="13">
        <v>3.2</v>
      </c>
      <c r="R66" s="13">
        <v>6.1</v>
      </c>
      <c r="S66" s="13">
        <v>1.7</v>
      </c>
    </row>
    <row r="67" spans="1:19" s="10" customFormat="1" ht="13.2" x14ac:dyDescent="0.25">
      <c r="A67" s="2" t="s">
        <v>40</v>
      </c>
      <c r="B67" s="5" t="s">
        <v>41</v>
      </c>
      <c r="C67" s="13">
        <v>575</v>
      </c>
      <c r="D67" s="13">
        <v>560</v>
      </c>
      <c r="E67" s="13">
        <v>44302</v>
      </c>
      <c r="F67" s="13">
        <v>43618</v>
      </c>
      <c r="G67" s="13">
        <v>319679</v>
      </c>
      <c r="H67" s="13">
        <v>9.1999999999999993</v>
      </c>
      <c r="I67" s="13">
        <v>266792</v>
      </c>
      <c r="J67" s="13">
        <v>52887</v>
      </c>
      <c r="K67" s="13">
        <v>9.6</v>
      </c>
      <c r="L67" s="13">
        <v>7.5</v>
      </c>
      <c r="M67" s="13">
        <v>607751</v>
      </c>
      <c r="N67" s="13">
        <v>5.6</v>
      </c>
      <c r="O67" s="13">
        <v>506610</v>
      </c>
      <c r="P67" s="13">
        <v>101141</v>
      </c>
      <c r="Q67" s="13">
        <v>4.8</v>
      </c>
      <c r="R67" s="13">
        <v>9.6</v>
      </c>
      <c r="S67" s="13">
        <v>1.9</v>
      </c>
    </row>
    <row r="68" spans="1:19" s="10" customFormat="1" ht="33.75" customHeight="1" x14ac:dyDescent="0.3">
      <c r="A68" s="76" t="s">
        <v>44</v>
      </c>
      <c r="B68" s="82"/>
      <c r="C68" s="82"/>
      <c r="D68" s="82"/>
      <c r="E68" s="82"/>
      <c r="F68" s="82"/>
      <c r="G68" s="46"/>
      <c r="H68" s="82"/>
      <c r="I68" s="46"/>
      <c r="J68" s="82"/>
      <c r="K68" s="82"/>
      <c r="L68" s="82"/>
      <c r="M68" s="46"/>
      <c r="N68" s="82"/>
      <c r="O68" s="46"/>
      <c r="P68" s="82"/>
      <c r="Q68" s="82"/>
      <c r="R68" s="82"/>
      <c r="S68" s="82"/>
    </row>
    <row r="69" spans="1:19" s="10" customFormat="1" ht="13.2" x14ac:dyDescent="0.25">
      <c r="A69" s="2" t="s">
        <v>17</v>
      </c>
      <c r="B69" s="5" t="s">
        <v>18</v>
      </c>
      <c r="C69" s="13">
        <v>5089</v>
      </c>
      <c r="D69" s="13">
        <v>4971</v>
      </c>
      <c r="E69" s="13">
        <v>324018</v>
      </c>
      <c r="F69" s="13">
        <v>316589</v>
      </c>
      <c r="G69" s="13">
        <v>1906579</v>
      </c>
      <c r="H69" s="13">
        <v>-2.8</v>
      </c>
      <c r="I69" s="13">
        <v>1493146</v>
      </c>
      <c r="J69" s="13">
        <v>413433</v>
      </c>
      <c r="K69" s="13">
        <v>-1.9</v>
      </c>
      <c r="L69" s="13">
        <v>-5.8</v>
      </c>
      <c r="M69" s="13">
        <v>4258839</v>
      </c>
      <c r="N69" s="13">
        <v>-0.4</v>
      </c>
      <c r="O69" s="13">
        <v>3432201</v>
      </c>
      <c r="P69" s="13">
        <v>826638</v>
      </c>
      <c r="Q69" s="13">
        <v>1</v>
      </c>
      <c r="R69" s="13">
        <v>-5.8</v>
      </c>
      <c r="S69" s="13">
        <v>2.2000000000000002</v>
      </c>
    </row>
    <row r="70" spans="1:19" s="10" customFormat="1" ht="13.2" x14ac:dyDescent="0.25">
      <c r="A70" s="2"/>
      <c r="B70" s="5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2" t="s">
        <v>19</v>
      </c>
      <c r="B71" s="5" t="s">
        <v>20</v>
      </c>
      <c r="C71" s="13">
        <v>421</v>
      </c>
      <c r="D71" s="13">
        <v>408</v>
      </c>
      <c r="E71" s="13">
        <v>20479</v>
      </c>
      <c r="F71" s="13">
        <v>19885</v>
      </c>
      <c r="G71" s="13">
        <v>111521</v>
      </c>
      <c r="H71" s="13">
        <v>3.4</v>
      </c>
      <c r="I71" s="13">
        <v>80627</v>
      </c>
      <c r="J71" s="13">
        <v>30894</v>
      </c>
      <c r="K71" s="13">
        <v>-0.1</v>
      </c>
      <c r="L71" s="13">
        <v>13.8</v>
      </c>
      <c r="M71" s="13">
        <v>262487</v>
      </c>
      <c r="N71" s="13">
        <v>6.2</v>
      </c>
      <c r="O71" s="13">
        <v>188329</v>
      </c>
      <c r="P71" s="13">
        <v>74158</v>
      </c>
      <c r="Q71" s="13">
        <v>4.4000000000000004</v>
      </c>
      <c r="R71" s="13">
        <v>11.2</v>
      </c>
      <c r="S71" s="13">
        <v>2.4</v>
      </c>
    </row>
    <row r="72" spans="1:19" s="10" customFormat="1" ht="13.2" x14ac:dyDescent="0.25">
      <c r="A72" s="2" t="s">
        <v>21</v>
      </c>
      <c r="B72" s="5" t="s">
        <v>22</v>
      </c>
      <c r="C72" s="13">
        <v>570</v>
      </c>
      <c r="D72" s="13">
        <v>559</v>
      </c>
      <c r="E72" s="13">
        <v>29369</v>
      </c>
      <c r="F72" s="13">
        <v>28689</v>
      </c>
      <c r="G72" s="13">
        <v>182756</v>
      </c>
      <c r="H72" s="13">
        <v>-3.2</v>
      </c>
      <c r="I72" s="13">
        <v>147095</v>
      </c>
      <c r="J72" s="13">
        <v>35661</v>
      </c>
      <c r="K72" s="13">
        <v>-1.5</v>
      </c>
      <c r="L72" s="13">
        <v>-9.5</v>
      </c>
      <c r="M72" s="13">
        <v>373613</v>
      </c>
      <c r="N72" s="13">
        <v>-2.2999999999999998</v>
      </c>
      <c r="O72" s="13">
        <v>309135</v>
      </c>
      <c r="P72" s="13">
        <v>64478</v>
      </c>
      <c r="Q72" s="13">
        <v>0.6</v>
      </c>
      <c r="R72" s="13">
        <v>-14</v>
      </c>
      <c r="S72" s="13">
        <v>2</v>
      </c>
    </row>
    <row r="73" spans="1:19" s="10" customFormat="1" ht="13.2" x14ac:dyDescent="0.25">
      <c r="A73" s="2" t="s">
        <v>23</v>
      </c>
      <c r="B73" s="5" t="s">
        <v>24</v>
      </c>
      <c r="C73" s="13">
        <v>548</v>
      </c>
      <c r="D73" s="13">
        <v>540</v>
      </c>
      <c r="E73" s="13">
        <v>26123</v>
      </c>
      <c r="F73" s="13">
        <v>25516</v>
      </c>
      <c r="G73" s="13">
        <v>136864</v>
      </c>
      <c r="H73" s="13">
        <v>-3.1</v>
      </c>
      <c r="I73" s="13">
        <v>120852</v>
      </c>
      <c r="J73" s="13">
        <v>16012</v>
      </c>
      <c r="K73" s="13">
        <v>-2.4</v>
      </c>
      <c r="L73" s="13">
        <v>-8</v>
      </c>
      <c r="M73" s="13">
        <v>334148</v>
      </c>
      <c r="N73" s="13">
        <v>2.1</v>
      </c>
      <c r="O73" s="13">
        <v>300207</v>
      </c>
      <c r="P73" s="13">
        <v>33941</v>
      </c>
      <c r="Q73" s="13">
        <v>2.9</v>
      </c>
      <c r="R73" s="13">
        <v>-4.2</v>
      </c>
      <c r="S73" s="13">
        <v>2.4</v>
      </c>
    </row>
    <row r="74" spans="1:19" s="10" customFormat="1" ht="13.2" x14ac:dyDescent="0.25">
      <c r="A74" s="2" t="s">
        <v>25</v>
      </c>
      <c r="B74" s="5" t="s">
        <v>26</v>
      </c>
      <c r="C74" s="13">
        <v>735</v>
      </c>
      <c r="D74" s="13">
        <v>713</v>
      </c>
      <c r="E74" s="13">
        <v>39260</v>
      </c>
      <c r="F74" s="13">
        <v>38197</v>
      </c>
      <c r="G74" s="13">
        <v>171512</v>
      </c>
      <c r="H74" s="13">
        <v>-1.8</v>
      </c>
      <c r="I74" s="13">
        <v>150775</v>
      </c>
      <c r="J74" s="13">
        <v>20737</v>
      </c>
      <c r="K74" s="13">
        <v>-1.6</v>
      </c>
      <c r="L74" s="13">
        <v>-3.5</v>
      </c>
      <c r="M74" s="13">
        <v>584928</v>
      </c>
      <c r="N74" s="13">
        <v>2.5</v>
      </c>
      <c r="O74" s="13">
        <v>535277</v>
      </c>
      <c r="P74" s="13">
        <v>49651</v>
      </c>
      <c r="Q74" s="13">
        <v>2.9</v>
      </c>
      <c r="R74" s="13">
        <v>-1.9</v>
      </c>
      <c r="S74" s="13">
        <v>3.4</v>
      </c>
    </row>
    <row r="75" spans="1:19" s="10" customFormat="1" ht="13.2" x14ac:dyDescent="0.25">
      <c r="A75" s="2" t="s">
        <v>27</v>
      </c>
      <c r="B75" s="5" t="s">
        <v>28</v>
      </c>
      <c r="C75" s="13">
        <v>854</v>
      </c>
      <c r="D75" s="13">
        <v>834</v>
      </c>
      <c r="E75" s="13">
        <v>43802</v>
      </c>
      <c r="F75" s="13">
        <v>42530</v>
      </c>
      <c r="G75" s="13">
        <v>168330</v>
      </c>
      <c r="H75" s="13">
        <v>0</v>
      </c>
      <c r="I75" s="13">
        <v>142647</v>
      </c>
      <c r="J75" s="13">
        <v>25683</v>
      </c>
      <c r="K75" s="13">
        <v>1.2</v>
      </c>
      <c r="L75" s="13">
        <v>-5.7</v>
      </c>
      <c r="M75" s="13">
        <v>546402</v>
      </c>
      <c r="N75" s="13">
        <v>5.2</v>
      </c>
      <c r="O75" s="13">
        <v>463080</v>
      </c>
      <c r="P75" s="13">
        <v>83322</v>
      </c>
      <c r="Q75" s="13">
        <v>6</v>
      </c>
      <c r="R75" s="13">
        <v>0.9</v>
      </c>
      <c r="S75" s="13">
        <v>3.2</v>
      </c>
    </row>
    <row r="76" spans="1:19" s="10" customFormat="1" ht="13.2" x14ac:dyDescent="0.25">
      <c r="A76" s="2" t="s">
        <v>29</v>
      </c>
      <c r="B76" s="5" t="s">
        <v>108</v>
      </c>
      <c r="C76" s="13">
        <v>113</v>
      </c>
      <c r="D76" s="13">
        <v>108</v>
      </c>
      <c r="E76" s="13">
        <v>5145</v>
      </c>
      <c r="F76" s="13">
        <v>4926</v>
      </c>
      <c r="G76" s="13">
        <v>20952</v>
      </c>
      <c r="H76" s="13">
        <v>-6.3</v>
      </c>
      <c r="I76" s="13">
        <v>16577</v>
      </c>
      <c r="J76" s="13">
        <v>4375</v>
      </c>
      <c r="K76" s="13">
        <v>-11.4</v>
      </c>
      <c r="L76" s="13">
        <v>19.8</v>
      </c>
      <c r="M76" s="13">
        <v>69538</v>
      </c>
      <c r="N76" s="13">
        <v>-2.5</v>
      </c>
      <c r="O76" s="13">
        <v>59544</v>
      </c>
      <c r="P76" s="13">
        <v>9994</v>
      </c>
      <c r="Q76" s="13">
        <v>-5.7</v>
      </c>
      <c r="R76" s="13">
        <v>21.8</v>
      </c>
      <c r="S76" s="13">
        <v>3.3</v>
      </c>
    </row>
    <row r="77" spans="1:19" s="10" customFormat="1" ht="13.2" x14ac:dyDescent="0.25">
      <c r="A77" s="2" t="s">
        <v>30</v>
      </c>
      <c r="B77" s="5" t="s">
        <v>31</v>
      </c>
      <c r="C77" s="13">
        <v>202</v>
      </c>
      <c r="D77" s="13">
        <v>198</v>
      </c>
      <c r="E77" s="13">
        <v>11232</v>
      </c>
      <c r="F77" s="13">
        <v>10893</v>
      </c>
      <c r="G77" s="13">
        <v>54061</v>
      </c>
      <c r="H77" s="13">
        <v>-4.2</v>
      </c>
      <c r="I77" s="13">
        <v>47008</v>
      </c>
      <c r="J77" s="13">
        <v>7053</v>
      </c>
      <c r="K77" s="13">
        <v>-2.2000000000000002</v>
      </c>
      <c r="L77" s="13">
        <v>-15.6</v>
      </c>
      <c r="M77" s="13">
        <v>142249</v>
      </c>
      <c r="N77" s="13">
        <v>-1.5</v>
      </c>
      <c r="O77" s="13">
        <v>126988</v>
      </c>
      <c r="P77" s="13">
        <v>15261</v>
      </c>
      <c r="Q77" s="13">
        <v>0.7</v>
      </c>
      <c r="R77" s="13">
        <v>-17.2</v>
      </c>
      <c r="S77" s="13">
        <v>2.6</v>
      </c>
    </row>
    <row r="78" spans="1:19" s="10" customFormat="1" ht="13.2" x14ac:dyDescent="0.25">
      <c r="A78" s="2" t="s">
        <v>32</v>
      </c>
      <c r="B78" s="5" t="s">
        <v>33</v>
      </c>
      <c r="C78" s="13">
        <v>80</v>
      </c>
      <c r="D78" s="13">
        <v>79</v>
      </c>
      <c r="E78" s="13">
        <v>5986</v>
      </c>
      <c r="F78" s="13">
        <v>5901</v>
      </c>
      <c r="G78" s="13">
        <v>30346</v>
      </c>
      <c r="H78" s="13">
        <v>-0.7</v>
      </c>
      <c r="I78" s="13">
        <v>25988</v>
      </c>
      <c r="J78" s="13">
        <v>4358</v>
      </c>
      <c r="K78" s="13">
        <v>2</v>
      </c>
      <c r="L78" s="13">
        <v>-14.3</v>
      </c>
      <c r="M78" s="13">
        <v>65448</v>
      </c>
      <c r="N78" s="13">
        <v>-4.0999999999999996</v>
      </c>
      <c r="O78" s="13">
        <v>56933</v>
      </c>
      <c r="P78" s="13">
        <v>8515</v>
      </c>
      <c r="Q78" s="13">
        <v>-2.4</v>
      </c>
      <c r="R78" s="13">
        <v>-14.2</v>
      </c>
      <c r="S78" s="13">
        <v>2.2000000000000002</v>
      </c>
    </row>
    <row r="79" spans="1:19" s="10" customFormat="1" ht="13.2" x14ac:dyDescent="0.25">
      <c r="A79" s="2" t="s">
        <v>34</v>
      </c>
      <c r="B79" s="5" t="s">
        <v>35</v>
      </c>
      <c r="C79" s="13">
        <v>249</v>
      </c>
      <c r="D79" s="13">
        <v>245</v>
      </c>
      <c r="E79" s="13">
        <v>19429</v>
      </c>
      <c r="F79" s="13">
        <v>19103</v>
      </c>
      <c r="G79" s="13">
        <v>120576</v>
      </c>
      <c r="H79" s="13">
        <v>-4.5</v>
      </c>
      <c r="I79" s="13">
        <v>100229</v>
      </c>
      <c r="J79" s="13">
        <v>20347</v>
      </c>
      <c r="K79" s="13">
        <v>-3.9</v>
      </c>
      <c r="L79" s="13">
        <v>-7</v>
      </c>
      <c r="M79" s="13">
        <v>241192</v>
      </c>
      <c r="N79" s="13">
        <v>-1.8</v>
      </c>
      <c r="O79" s="13">
        <v>198533</v>
      </c>
      <c r="P79" s="13">
        <v>42659</v>
      </c>
      <c r="Q79" s="13">
        <v>-0.7</v>
      </c>
      <c r="R79" s="13">
        <v>-6.5</v>
      </c>
      <c r="S79" s="13">
        <v>2</v>
      </c>
    </row>
    <row r="80" spans="1:19" s="10" customFormat="1" ht="13.2" x14ac:dyDescent="0.25">
      <c r="A80" s="2" t="s">
        <v>36</v>
      </c>
      <c r="B80" s="5" t="s">
        <v>37</v>
      </c>
      <c r="C80" s="13">
        <v>414</v>
      </c>
      <c r="D80" s="13">
        <v>399</v>
      </c>
      <c r="E80" s="13">
        <v>42611</v>
      </c>
      <c r="F80" s="13">
        <v>41423</v>
      </c>
      <c r="G80" s="13">
        <v>344325</v>
      </c>
      <c r="H80" s="13">
        <v>-3.9</v>
      </c>
      <c r="I80" s="13">
        <v>238603</v>
      </c>
      <c r="J80" s="13">
        <v>105722</v>
      </c>
      <c r="K80" s="13">
        <v>-4.0999999999999996</v>
      </c>
      <c r="L80" s="13">
        <v>-3.6</v>
      </c>
      <c r="M80" s="13">
        <v>630378</v>
      </c>
      <c r="N80" s="13">
        <v>-3</v>
      </c>
      <c r="O80" s="13">
        <v>437640</v>
      </c>
      <c r="P80" s="13">
        <v>192738</v>
      </c>
      <c r="Q80" s="13">
        <v>-2.6</v>
      </c>
      <c r="R80" s="13">
        <v>-3.8</v>
      </c>
      <c r="S80" s="13">
        <v>1.8</v>
      </c>
    </row>
    <row r="81" spans="1:19" s="10" customFormat="1" ht="13.2" x14ac:dyDescent="0.25">
      <c r="A81" s="2" t="s">
        <v>38</v>
      </c>
      <c r="B81" s="5" t="s">
        <v>39</v>
      </c>
      <c r="C81" s="13">
        <v>329</v>
      </c>
      <c r="D81" s="13">
        <v>326</v>
      </c>
      <c r="E81" s="13">
        <v>36127</v>
      </c>
      <c r="F81" s="13">
        <v>35831</v>
      </c>
      <c r="G81" s="13">
        <v>277665</v>
      </c>
      <c r="H81" s="13">
        <v>-4.2</v>
      </c>
      <c r="I81" s="13">
        <v>186426</v>
      </c>
      <c r="J81" s="13">
        <v>91239</v>
      </c>
      <c r="K81" s="13">
        <v>2</v>
      </c>
      <c r="L81" s="13">
        <v>-14.9</v>
      </c>
      <c r="M81" s="13">
        <v>445487</v>
      </c>
      <c r="N81" s="13">
        <v>-7.1</v>
      </c>
      <c r="O81" s="13">
        <v>289451</v>
      </c>
      <c r="P81" s="13">
        <v>156036</v>
      </c>
      <c r="Q81" s="13">
        <v>0.2</v>
      </c>
      <c r="R81" s="13">
        <v>-18.100000000000001</v>
      </c>
      <c r="S81" s="13">
        <v>1.6</v>
      </c>
    </row>
    <row r="82" spans="1:19" s="10" customFormat="1" ht="13.2" x14ac:dyDescent="0.25">
      <c r="A82" s="2" t="s">
        <v>40</v>
      </c>
      <c r="B82" s="5" t="s">
        <v>41</v>
      </c>
      <c r="C82" s="13">
        <v>574</v>
      </c>
      <c r="D82" s="13">
        <v>562</v>
      </c>
      <c r="E82" s="13">
        <v>44455</v>
      </c>
      <c r="F82" s="13">
        <v>43695</v>
      </c>
      <c r="G82" s="13">
        <v>287671</v>
      </c>
      <c r="H82" s="13">
        <v>-2.8</v>
      </c>
      <c r="I82" s="13">
        <v>236319</v>
      </c>
      <c r="J82" s="13">
        <v>51352</v>
      </c>
      <c r="K82" s="13">
        <v>-3.8</v>
      </c>
      <c r="L82" s="13">
        <v>2</v>
      </c>
      <c r="M82" s="13">
        <v>562969</v>
      </c>
      <c r="N82" s="13">
        <v>-1.2</v>
      </c>
      <c r="O82" s="13">
        <v>467084</v>
      </c>
      <c r="P82" s="13">
        <v>95885</v>
      </c>
      <c r="Q82" s="13">
        <v>-1.8</v>
      </c>
      <c r="R82" s="13">
        <v>1.4</v>
      </c>
      <c r="S82" s="13">
        <v>2</v>
      </c>
    </row>
    <row r="83" spans="1:19" s="10" customFormat="1" ht="33.75" customHeight="1" x14ac:dyDescent="0.3">
      <c r="A83" s="76" t="s">
        <v>45</v>
      </c>
      <c r="B83" s="82"/>
      <c r="C83" s="82"/>
      <c r="D83" s="82"/>
      <c r="E83" s="82"/>
      <c r="F83" s="82"/>
      <c r="G83" s="46"/>
      <c r="H83" s="82"/>
      <c r="I83" s="46"/>
      <c r="J83" s="82"/>
      <c r="K83" s="82"/>
      <c r="L83" s="82"/>
      <c r="M83" s="46"/>
      <c r="N83" s="82"/>
      <c r="O83" s="46"/>
      <c r="P83" s="82"/>
      <c r="Q83" s="82"/>
      <c r="R83" s="82"/>
      <c r="S83" s="82"/>
    </row>
    <row r="84" spans="1:19" s="10" customFormat="1" ht="13.2" x14ac:dyDescent="0.25">
      <c r="A84" s="2" t="s">
        <v>17</v>
      </c>
      <c r="B84" s="5" t="s">
        <v>18</v>
      </c>
      <c r="C84" s="13">
        <v>5075</v>
      </c>
      <c r="D84" s="13">
        <v>4978</v>
      </c>
      <c r="E84" s="13">
        <v>323679</v>
      </c>
      <c r="F84" s="13">
        <v>316445</v>
      </c>
      <c r="G84" s="13">
        <v>2227835</v>
      </c>
      <c r="H84" s="13">
        <v>6.9</v>
      </c>
      <c r="I84" s="13">
        <v>1774670</v>
      </c>
      <c r="J84" s="13">
        <v>453165</v>
      </c>
      <c r="K84" s="13">
        <v>7.6</v>
      </c>
      <c r="L84" s="13">
        <v>4.5</v>
      </c>
      <c r="M84" s="13">
        <v>4682314</v>
      </c>
      <c r="N84" s="13">
        <v>2.2999999999999998</v>
      </c>
      <c r="O84" s="13">
        <v>3797490</v>
      </c>
      <c r="P84" s="13">
        <v>884824</v>
      </c>
      <c r="Q84" s="13">
        <v>2.5</v>
      </c>
      <c r="R84" s="13">
        <v>1.4</v>
      </c>
      <c r="S84" s="13">
        <v>2.1</v>
      </c>
    </row>
    <row r="85" spans="1:19" s="10" customFormat="1" ht="13.2" x14ac:dyDescent="0.25">
      <c r="A85" s="2"/>
      <c r="B85" s="5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2" t="s">
        <v>19</v>
      </c>
      <c r="B86" s="5" t="s">
        <v>20</v>
      </c>
      <c r="C86" s="13">
        <v>420</v>
      </c>
      <c r="D86" s="13">
        <v>411</v>
      </c>
      <c r="E86" s="13">
        <v>20477</v>
      </c>
      <c r="F86" s="13">
        <v>19902</v>
      </c>
      <c r="G86" s="13">
        <v>128973</v>
      </c>
      <c r="H86" s="13">
        <v>0.8</v>
      </c>
      <c r="I86" s="13">
        <v>99802</v>
      </c>
      <c r="J86" s="13">
        <v>29171</v>
      </c>
      <c r="K86" s="13">
        <v>4.0999999999999996</v>
      </c>
      <c r="L86" s="13">
        <v>-9</v>
      </c>
      <c r="M86" s="13">
        <v>274903</v>
      </c>
      <c r="N86" s="13">
        <v>-5.3</v>
      </c>
      <c r="O86" s="13">
        <v>211249</v>
      </c>
      <c r="P86" s="13">
        <v>63654</v>
      </c>
      <c r="Q86" s="13">
        <v>-1.3</v>
      </c>
      <c r="R86" s="13">
        <v>-16.3</v>
      </c>
      <c r="S86" s="13">
        <v>2.1</v>
      </c>
    </row>
    <row r="87" spans="1:19" s="10" customFormat="1" ht="13.2" x14ac:dyDescent="0.25">
      <c r="A87" s="2" t="s">
        <v>21</v>
      </c>
      <c r="B87" s="5" t="s">
        <v>22</v>
      </c>
      <c r="C87" s="13">
        <v>571</v>
      </c>
      <c r="D87" s="13">
        <v>564</v>
      </c>
      <c r="E87" s="13">
        <v>29438</v>
      </c>
      <c r="F87" s="13">
        <v>28761</v>
      </c>
      <c r="G87" s="13">
        <v>217266</v>
      </c>
      <c r="H87" s="13">
        <v>1.3</v>
      </c>
      <c r="I87" s="13">
        <v>178178</v>
      </c>
      <c r="J87" s="13">
        <v>39088</v>
      </c>
      <c r="K87" s="13">
        <v>3.3</v>
      </c>
      <c r="L87" s="13">
        <v>-6.9</v>
      </c>
      <c r="M87" s="13">
        <v>422793</v>
      </c>
      <c r="N87" s="13">
        <v>-0.9</v>
      </c>
      <c r="O87" s="13">
        <v>351877</v>
      </c>
      <c r="P87" s="13">
        <v>70916</v>
      </c>
      <c r="Q87" s="13">
        <v>1.3</v>
      </c>
      <c r="R87" s="13">
        <v>-10.4</v>
      </c>
      <c r="S87" s="13">
        <v>1.9</v>
      </c>
    </row>
    <row r="88" spans="1:19" s="10" customFormat="1" ht="13.2" x14ac:dyDescent="0.25">
      <c r="A88" s="2" t="s">
        <v>23</v>
      </c>
      <c r="B88" s="5" t="s">
        <v>24</v>
      </c>
      <c r="C88" s="13">
        <v>549</v>
      </c>
      <c r="D88" s="13">
        <v>544</v>
      </c>
      <c r="E88" s="13">
        <v>26138</v>
      </c>
      <c r="F88" s="13">
        <v>25567</v>
      </c>
      <c r="G88" s="13">
        <v>172227</v>
      </c>
      <c r="H88" s="13">
        <v>3.7</v>
      </c>
      <c r="I88" s="13">
        <v>153567</v>
      </c>
      <c r="J88" s="13">
        <v>18660</v>
      </c>
      <c r="K88" s="13">
        <v>3.1</v>
      </c>
      <c r="L88" s="13">
        <v>8.9</v>
      </c>
      <c r="M88" s="13">
        <v>385236</v>
      </c>
      <c r="N88" s="13">
        <v>-2.2999999999999998</v>
      </c>
      <c r="O88" s="13">
        <v>345660</v>
      </c>
      <c r="P88" s="13">
        <v>39576</v>
      </c>
      <c r="Q88" s="13">
        <v>-3.2</v>
      </c>
      <c r="R88" s="13">
        <v>6.3</v>
      </c>
      <c r="S88" s="13">
        <v>2.2000000000000002</v>
      </c>
    </row>
    <row r="89" spans="1:19" s="10" customFormat="1" ht="13.2" x14ac:dyDescent="0.25">
      <c r="A89" s="2" t="s">
        <v>25</v>
      </c>
      <c r="B89" s="5" t="s">
        <v>26</v>
      </c>
      <c r="C89" s="13">
        <v>732</v>
      </c>
      <c r="D89" s="13">
        <v>711</v>
      </c>
      <c r="E89" s="13">
        <v>39068</v>
      </c>
      <c r="F89" s="13">
        <v>37989</v>
      </c>
      <c r="G89" s="13">
        <v>203378</v>
      </c>
      <c r="H89" s="13">
        <v>3.6</v>
      </c>
      <c r="I89" s="13">
        <v>179701</v>
      </c>
      <c r="J89" s="13">
        <v>23677</v>
      </c>
      <c r="K89" s="13">
        <v>2.6</v>
      </c>
      <c r="L89" s="13">
        <v>12</v>
      </c>
      <c r="M89" s="13">
        <v>636875</v>
      </c>
      <c r="N89" s="13">
        <v>0.5</v>
      </c>
      <c r="O89" s="13">
        <v>582596</v>
      </c>
      <c r="P89" s="13">
        <v>54279</v>
      </c>
      <c r="Q89" s="13">
        <v>0.2</v>
      </c>
      <c r="R89" s="13">
        <v>3.9</v>
      </c>
      <c r="S89" s="13">
        <v>3.1</v>
      </c>
    </row>
    <row r="90" spans="1:19" s="10" customFormat="1" ht="13.2" x14ac:dyDescent="0.25">
      <c r="A90" s="2" t="s">
        <v>27</v>
      </c>
      <c r="B90" s="5" t="s">
        <v>28</v>
      </c>
      <c r="C90" s="13">
        <v>850</v>
      </c>
      <c r="D90" s="13">
        <v>838</v>
      </c>
      <c r="E90" s="13">
        <v>43680</v>
      </c>
      <c r="F90" s="13">
        <v>42518</v>
      </c>
      <c r="G90" s="13">
        <v>198000</v>
      </c>
      <c r="H90" s="13">
        <v>-4.3</v>
      </c>
      <c r="I90" s="13">
        <v>166999</v>
      </c>
      <c r="J90" s="13">
        <v>31001</v>
      </c>
      <c r="K90" s="13">
        <v>-3.8</v>
      </c>
      <c r="L90" s="13">
        <v>-7</v>
      </c>
      <c r="M90" s="13">
        <v>554061</v>
      </c>
      <c r="N90" s="13">
        <v>-12.4</v>
      </c>
      <c r="O90" s="13">
        <v>465127</v>
      </c>
      <c r="P90" s="13">
        <v>88934</v>
      </c>
      <c r="Q90" s="13">
        <v>-11.9</v>
      </c>
      <c r="R90" s="13">
        <v>-15.1</v>
      </c>
      <c r="S90" s="13">
        <v>2.8</v>
      </c>
    </row>
    <row r="91" spans="1:19" s="10" customFormat="1" ht="13.2" x14ac:dyDescent="0.25">
      <c r="A91" s="2" t="s">
        <v>29</v>
      </c>
      <c r="B91" s="5" t="s">
        <v>108</v>
      </c>
      <c r="C91" s="13">
        <v>113</v>
      </c>
      <c r="D91" s="13">
        <v>108</v>
      </c>
      <c r="E91" s="13">
        <v>5156</v>
      </c>
      <c r="F91" s="13">
        <v>4958</v>
      </c>
      <c r="G91" s="13">
        <v>25601</v>
      </c>
      <c r="H91" s="13">
        <v>6.7</v>
      </c>
      <c r="I91" s="13">
        <v>20702</v>
      </c>
      <c r="J91" s="13">
        <v>4899</v>
      </c>
      <c r="K91" s="13">
        <v>2.7</v>
      </c>
      <c r="L91" s="13">
        <v>27.3</v>
      </c>
      <c r="M91" s="13">
        <v>76539</v>
      </c>
      <c r="N91" s="13">
        <v>3.3</v>
      </c>
      <c r="O91" s="13">
        <v>65764</v>
      </c>
      <c r="P91" s="13">
        <v>10775</v>
      </c>
      <c r="Q91" s="13">
        <v>0.4</v>
      </c>
      <c r="R91" s="13">
        <v>25.8</v>
      </c>
      <c r="S91" s="13">
        <v>3</v>
      </c>
    </row>
    <row r="92" spans="1:19" s="10" customFormat="1" ht="13.2" x14ac:dyDescent="0.25">
      <c r="A92" s="2" t="s">
        <v>30</v>
      </c>
      <c r="B92" s="5" t="s">
        <v>31</v>
      </c>
      <c r="C92" s="13">
        <v>202</v>
      </c>
      <c r="D92" s="13">
        <v>198</v>
      </c>
      <c r="E92" s="13">
        <v>11249</v>
      </c>
      <c r="F92" s="13">
        <v>10883</v>
      </c>
      <c r="G92" s="13">
        <v>66391</v>
      </c>
      <c r="H92" s="13">
        <v>12</v>
      </c>
      <c r="I92" s="13">
        <v>57353</v>
      </c>
      <c r="J92" s="13">
        <v>9038</v>
      </c>
      <c r="K92" s="13">
        <v>11.3</v>
      </c>
      <c r="L92" s="13">
        <v>16.8</v>
      </c>
      <c r="M92" s="13">
        <v>156927</v>
      </c>
      <c r="N92" s="13">
        <v>9.8000000000000007</v>
      </c>
      <c r="O92" s="13">
        <v>137675</v>
      </c>
      <c r="P92" s="13">
        <v>19252</v>
      </c>
      <c r="Q92" s="13">
        <v>8.3000000000000007</v>
      </c>
      <c r="R92" s="13">
        <v>22.1</v>
      </c>
      <c r="S92" s="13">
        <v>2.4</v>
      </c>
    </row>
    <row r="93" spans="1:19" s="10" customFormat="1" ht="13.2" x14ac:dyDescent="0.25">
      <c r="A93" s="2" t="s">
        <v>32</v>
      </c>
      <c r="B93" s="5" t="s">
        <v>33</v>
      </c>
      <c r="C93" s="13">
        <v>80</v>
      </c>
      <c r="D93" s="13">
        <v>80</v>
      </c>
      <c r="E93" s="13">
        <v>5977</v>
      </c>
      <c r="F93" s="13">
        <v>5894</v>
      </c>
      <c r="G93" s="13">
        <v>35741</v>
      </c>
      <c r="H93" s="13">
        <v>22.3</v>
      </c>
      <c r="I93" s="13">
        <v>29795</v>
      </c>
      <c r="J93" s="13">
        <v>5946</v>
      </c>
      <c r="K93" s="13">
        <v>19.3</v>
      </c>
      <c r="L93" s="13">
        <v>40</v>
      </c>
      <c r="M93" s="13">
        <v>77626</v>
      </c>
      <c r="N93" s="13">
        <v>17.3</v>
      </c>
      <c r="O93" s="13">
        <v>66647</v>
      </c>
      <c r="P93" s="13">
        <v>10979</v>
      </c>
      <c r="Q93" s="13">
        <v>14.4</v>
      </c>
      <c r="R93" s="13">
        <v>38.5</v>
      </c>
      <c r="S93" s="13">
        <v>2.2000000000000002</v>
      </c>
    </row>
    <row r="94" spans="1:19" s="10" customFormat="1" ht="13.2" x14ac:dyDescent="0.25">
      <c r="A94" s="2" t="s">
        <v>34</v>
      </c>
      <c r="B94" s="5" t="s">
        <v>35</v>
      </c>
      <c r="C94" s="13">
        <v>249</v>
      </c>
      <c r="D94" s="13">
        <v>243</v>
      </c>
      <c r="E94" s="13">
        <v>19335</v>
      </c>
      <c r="F94" s="13">
        <v>19015</v>
      </c>
      <c r="G94" s="13">
        <v>150759</v>
      </c>
      <c r="H94" s="13">
        <v>19.2</v>
      </c>
      <c r="I94" s="13">
        <v>125895</v>
      </c>
      <c r="J94" s="13">
        <v>24864</v>
      </c>
      <c r="K94" s="13">
        <v>21.8</v>
      </c>
      <c r="L94" s="13">
        <v>7.4</v>
      </c>
      <c r="M94" s="13">
        <v>285087</v>
      </c>
      <c r="N94" s="13">
        <v>9</v>
      </c>
      <c r="O94" s="13">
        <v>233775</v>
      </c>
      <c r="P94" s="13">
        <v>51312</v>
      </c>
      <c r="Q94" s="13">
        <v>13.5</v>
      </c>
      <c r="R94" s="13">
        <v>-7.9</v>
      </c>
      <c r="S94" s="13">
        <v>1.9</v>
      </c>
    </row>
    <row r="95" spans="1:19" s="10" customFormat="1" ht="13.2" x14ac:dyDescent="0.25">
      <c r="A95" s="2" t="s">
        <v>36</v>
      </c>
      <c r="B95" s="5" t="s">
        <v>37</v>
      </c>
      <c r="C95" s="13">
        <v>408</v>
      </c>
      <c r="D95" s="13">
        <v>393</v>
      </c>
      <c r="E95" s="13">
        <v>42475</v>
      </c>
      <c r="F95" s="13">
        <v>41248</v>
      </c>
      <c r="G95" s="13">
        <v>376974</v>
      </c>
      <c r="H95" s="13">
        <v>7.1</v>
      </c>
      <c r="I95" s="13">
        <v>255645</v>
      </c>
      <c r="J95" s="13">
        <v>121329</v>
      </c>
      <c r="K95" s="13">
        <v>5</v>
      </c>
      <c r="L95" s="13">
        <v>11.8</v>
      </c>
      <c r="M95" s="13">
        <v>672361</v>
      </c>
      <c r="N95" s="13">
        <v>5.0999999999999996</v>
      </c>
      <c r="O95" s="13">
        <v>455403</v>
      </c>
      <c r="P95" s="13">
        <v>216958</v>
      </c>
      <c r="Q95" s="13">
        <v>2.4</v>
      </c>
      <c r="R95" s="13">
        <v>11.3</v>
      </c>
      <c r="S95" s="13">
        <v>1.8</v>
      </c>
    </row>
    <row r="96" spans="1:19" s="10" customFormat="1" ht="13.2" x14ac:dyDescent="0.25">
      <c r="A96" s="2" t="s">
        <v>38</v>
      </c>
      <c r="B96" s="5" t="s">
        <v>39</v>
      </c>
      <c r="C96" s="13">
        <v>327</v>
      </c>
      <c r="D96" s="13">
        <v>325</v>
      </c>
      <c r="E96" s="13">
        <v>36092</v>
      </c>
      <c r="F96" s="13">
        <v>35830</v>
      </c>
      <c r="G96" s="13">
        <v>315839</v>
      </c>
      <c r="H96" s="13">
        <v>7.8</v>
      </c>
      <c r="I96" s="13">
        <v>221411</v>
      </c>
      <c r="J96" s="13">
        <v>94428</v>
      </c>
      <c r="K96" s="13">
        <v>10.4</v>
      </c>
      <c r="L96" s="13">
        <v>2.2999999999999998</v>
      </c>
      <c r="M96" s="13">
        <v>507329</v>
      </c>
      <c r="N96" s="13">
        <v>10.3</v>
      </c>
      <c r="O96" s="13">
        <v>345023</v>
      </c>
      <c r="P96" s="13">
        <v>162306</v>
      </c>
      <c r="Q96" s="13">
        <v>12</v>
      </c>
      <c r="R96" s="13">
        <v>6.8</v>
      </c>
      <c r="S96" s="13">
        <v>1.6</v>
      </c>
    </row>
    <row r="97" spans="1:19" s="10" customFormat="1" ht="13.2" x14ac:dyDescent="0.25">
      <c r="A97" s="2" t="s">
        <v>40</v>
      </c>
      <c r="B97" s="5" t="s">
        <v>41</v>
      </c>
      <c r="C97" s="13">
        <v>574</v>
      </c>
      <c r="D97" s="13">
        <v>563</v>
      </c>
      <c r="E97" s="13">
        <v>44594</v>
      </c>
      <c r="F97" s="13">
        <v>43880</v>
      </c>
      <c r="G97" s="13">
        <v>336686</v>
      </c>
      <c r="H97" s="13">
        <v>16.899999999999999</v>
      </c>
      <c r="I97" s="13">
        <v>285622</v>
      </c>
      <c r="J97" s="13">
        <v>51064</v>
      </c>
      <c r="K97" s="13">
        <v>19.2</v>
      </c>
      <c r="L97" s="13">
        <v>5.6</v>
      </c>
      <c r="M97" s="13">
        <v>632577</v>
      </c>
      <c r="N97" s="13">
        <v>13.6</v>
      </c>
      <c r="O97" s="13">
        <v>536694</v>
      </c>
      <c r="P97" s="13">
        <v>95883</v>
      </c>
      <c r="Q97" s="13">
        <v>14.4</v>
      </c>
      <c r="R97" s="13">
        <v>9.1</v>
      </c>
      <c r="S97" s="13">
        <v>1.9</v>
      </c>
    </row>
    <row r="98" spans="1:19" s="10" customFormat="1" ht="33.75" customHeight="1" x14ac:dyDescent="0.3">
      <c r="A98" s="76" t="s">
        <v>46</v>
      </c>
      <c r="B98" s="82"/>
      <c r="C98" s="82"/>
      <c r="D98" s="82"/>
      <c r="E98" s="82"/>
      <c r="F98" s="82"/>
      <c r="G98" s="46"/>
      <c r="H98" s="82"/>
      <c r="I98" s="46"/>
      <c r="J98" s="82"/>
      <c r="K98" s="82"/>
      <c r="L98" s="82"/>
      <c r="M98" s="46"/>
      <c r="N98" s="82"/>
      <c r="O98" s="46"/>
      <c r="P98" s="82"/>
      <c r="Q98" s="82"/>
      <c r="R98" s="82"/>
      <c r="S98" s="82"/>
    </row>
    <row r="99" spans="1:19" s="10" customFormat="1" ht="13.2" x14ac:dyDescent="0.25">
      <c r="A99" s="2" t="s">
        <v>17</v>
      </c>
      <c r="B99" s="5" t="s">
        <v>18</v>
      </c>
      <c r="C99" s="13">
        <v>5073</v>
      </c>
      <c r="D99" s="13">
        <v>4981</v>
      </c>
      <c r="E99" s="13">
        <v>324279</v>
      </c>
      <c r="F99" s="13">
        <v>317368</v>
      </c>
      <c r="G99" s="13">
        <v>2229194</v>
      </c>
      <c r="H99" s="13">
        <v>2.9</v>
      </c>
      <c r="I99" s="13">
        <v>1765838</v>
      </c>
      <c r="J99" s="13">
        <v>463356</v>
      </c>
      <c r="K99" s="13">
        <v>1.6</v>
      </c>
      <c r="L99" s="13">
        <v>8.4</v>
      </c>
      <c r="M99" s="13">
        <v>4879763</v>
      </c>
      <c r="N99" s="13">
        <v>6.4</v>
      </c>
      <c r="O99" s="13">
        <v>3919914</v>
      </c>
      <c r="P99" s="13">
        <v>959849</v>
      </c>
      <c r="Q99" s="13">
        <v>4.5999999999999996</v>
      </c>
      <c r="R99" s="13">
        <v>14.6</v>
      </c>
      <c r="S99" s="13">
        <v>2.2000000000000002</v>
      </c>
    </row>
    <row r="100" spans="1:19" s="10" customFormat="1" ht="13.2" x14ac:dyDescent="0.25">
      <c r="A100" s="2"/>
      <c r="B100" s="5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2" t="s">
        <v>19</v>
      </c>
      <c r="B101" s="5" t="s">
        <v>20</v>
      </c>
      <c r="C101" s="13">
        <v>420</v>
      </c>
      <c r="D101" s="13">
        <v>413</v>
      </c>
      <c r="E101" s="13">
        <v>20508</v>
      </c>
      <c r="F101" s="13">
        <v>19936</v>
      </c>
      <c r="G101" s="13">
        <v>137969</v>
      </c>
      <c r="H101" s="13">
        <v>9.4</v>
      </c>
      <c r="I101" s="13">
        <v>104802</v>
      </c>
      <c r="J101" s="13">
        <v>33167</v>
      </c>
      <c r="K101" s="13">
        <v>9.5</v>
      </c>
      <c r="L101" s="13">
        <v>9.3000000000000007</v>
      </c>
      <c r="M101" s="13">
        <v>306534</v>
      </c>
      <c r="N101" s="13">
        <v>10.1</v>
      </c>
      <c r="O101" s="13">
        <v>231143</v>
      </c>
      <c r="P101" s="13">
        <v>75391</v>
      </c>
      <c r="Q101" s="13">
        <v>8.5</v>
      </c>
      <c r="R101" s="13">
        <v>15.4</v>
      </c>
      <c r="S101" s="13">
        <v>2.2000000000000002</v>
      </c>
    </row>
    <row r="102" spans="1:19" s="10" customFormat="1" ht="13.2" x14ac:dyDescent="0.25">
      <c r="A102" s="2" t="s">
        <v>21</v>
      </c>
      <c r="B102" s="5" t="s">
        <v>22</v>
      </c>
      <c r="C102" s="13">
        <v>569</v>
      </c>
      <c r="D102" s="13">
        <v>563</v>
      </c>
      <c r="E102" s="13">
        <v>29574</v>
      </c>
      <c r="F102" s="13">
        <v>28990</v>
      </c>
      <c r="G102" s="13">
        <v>229110</v>
      </c>
      <c r="H102" s="13">
        <v>7.2</v>
      </c>
      <c r="I102" s="13">
        <v>184751</v>
      </c>
      <c r="J102" s="13">
        <v>44359</v>
      </c>
      <c r="K102" s="13">
        <v>4.2</v>
      </c>
      <c r="L102" s="13">
        <v>22.4</v>
      </c>
      <c r="M102" s="13">
        <v>456765</v>
      </c>
      <c r="N102" s="13">
        <v>9.3000000000000007</v>
      </c>
      <c r="O102" s="13">
        <v>371561</v>
      </c>
      <c r="P102" s="13">
        <v>85204</v>
      </c>
      <c r="Q102" s="13">
        <v>6.4</v>
      </c>
      <c r="R102" s="13">
        <v>24.3</v>
      </c>
      <c r="S102" s="13">
        <v>2</v>
      </c>
    </row>
    <row r="103" spans="1:19" s="10" customFormat="1" ht="13.2" x14ac:dyDescent="0.25">
      <c r="A103" s="2" t="s">
        <v>23</v>
      </c>
      <c r="B103" s="5" t="s">
        <v>24</v>
      </c>
      <c r="C103" s="13">
        <v>551</v>
      </c>
      <c r="D103" s="13">
        <v>545</v>
      </c>
      <c r="E103" s="13">
        <v>26327</v>
      </c>
      <c r="F103" s="13">
        <v>25734</v>
      </c>
      <c r="G103" s="13">
        <v>176478</v>
      </c>
      <c r="H103" s="13">
        <v>-1.3</v>
      </c>
      <c r="I103" s="13">
        <v>158753</v>
      </c>
      <c r="J103" s="13">
        <v>17725</v>
      </c>
      <c r="K103" s="13">
        <v>0.6</v>
      </c>
      <c r="L103" s="13">
        <v>-15.2</v>
      </c>
      <c r="M103" s="13">
        <v>394952</v>
      </c>
      <c r="N103" s="13">
        <v>-0.1</v>
      </c>
      <c r="O103" s="13">
        <v>355202</v>
      </c>
      <c r="P103" s="13">
        <v>39750</v>
      </c>
      <c r="Q103" s="13">
        <v>1.1000000000000001</v>
      </c>
      <c r="R103" s="13">
        <v>-9.9</v>
      </c>
      <c r="S103" s="13">
        <v>2.2000000000000002</v>
      </c>
    </row>
    <row r="104" spans="1:19" s="10" customFormat="1" ht="13.2" x14ac:dyDescent="0.25">
      <c r="A104" s="2" t="s">
        <v>25</v>
      </c>
      <c r="B104" s="5" t="s">
        <v>26</v>
      </c>
      <c r="C104" s="13">
        <v>729</v>
      </c>
      <c r="D104" s="13">
        <v>713</v>
      </c>
      <c r="E104" s="13">
        <v>39000</v>
      </c>
      <c r="F104" s="13">
        <v>38004</v>
      </c>
      <c r="G104" s="13">
        <v>212218</v>
      </c>
      <c r="H104" s="13">
        <v>1.9</v>
      </c>
      <c r="I104" s="13">
        <v>187034</v>
      </c>
      <c r="J104" s="13">
        <v>25184</v>
      </c>
      <c r="K104" s="13">
        <v>1.8</v>
      </c>
      <c r="L104" s="13">
        <v>2.4</v>
      </c>
      <c r="M104" s="13">
        <v>664392</v>
      </c>
      <c r="N104" s="13">
        <v>3.8</v>
      </c>
      <c r="O104" s="13">
        <v>603087</v>
      </c>
      <c r="P104" s="13">
        <v>61305</v>
      </c>
      <c r="Q104" s="13">
        <v>4.4000000000000004</v>
      </c>
      <c r="R104" s="13">
        <v>-2.2999999999999998</v>
      </c>
      <c r="S104" s="13">
        <v>3.1</v>
      </c>
    </row>
    <row r="105" spans="1:19" s="10" customFormat="1" ht="13.2" x14ac:dyDescent="0.25">
      <c r="A105" s="2" t="s">
        <v>27</v>
      </c>
      <c r="B105" s="5" t="s">
        <v>28</v>
      </c>
      <c r="C105" s="13">
        <v>847</v>
      </c>
      <c r="D105" s="13">
        <v>832</v>
      </c>
      <c r="E105" s="13">
        <v>43530</v>
      </c>
      <c r="F105" s="13">
        <v>42478</v>
      </c>
      <c r="G105" s="13">
        <v>206536</v>
      </c>
      <c r="H105" s="13">
        <v>7.8</v>
      </c>
      <c r="I105" s="13">
        <v>177749</v>
      </c>
      <c r="J105" s="13">
        <v>28787</v>
      </c>
      <c r="K105" s="13">
        <v>8.1</v>
      </c>
      <c r="L105" s="13">
        <v>5.5</v>
      </c>
      <c r="M105" s="13">
        <v>618903</v>
      </c>
      <c r="N105" s="13">
        <v>11.4</v>
      </c>
      <c r="O105" s="13">
        <v>529334</v>
      </c>
      <c r="P105" s="13">
        <v>89569</v>
      </c>
      <c r="Q105" s="13">
        <v>11.8</v>
      </c>
      <c r="R105" s="13">
        <v>8.8000000000000007</v>
      </c>
      <c r="S105" s="13">
        <v>3</v>
      </c>
    </row>
    <row r="106" spans="1:19" s="10" customFormat="1" ht="13.2" x14ac:dyDescent="0.25">
      <c r="A106" s="2" t="s">
        <v>29</v>
      </c>
      <c r="B106" s="5" t="s">
        <v>108</v>
      </c>
      <c r="C106" s="13">
        <v>112</v>
      </c>
      <c r="D106" s="13">
        <v>108</v>
      </c>
      <c r="E106" s="13">
        <v>5156</v>
      </c>
      <c r="F106" s="13">
        <v>4944</v>
      </c>
      <c r="G106" s="13">
        <v>24032</v>
      </c>
      <c r="H106" s="13">
        <v>0.1</v>
      </c>
      <c r="I106" s="13">
        <v>18934</v>
      </c>
      <c r="J106" s="13">
        <v>5098</v>
      </c>
      <c r="K106" s="13">
        <v>-3</v>
      </c>
      <c r="L106" s="13">
        <v>13.3</v>
      </c>
      <c r="M106" s="13">
        <v>75076</v>
      </c>
      <c r="N106" s="13">
        <v>-1.5</v>
      </c>
      <c r="O106" s="13">
        <v>63614</v>
      </c>
      <c r="P106" s="13">
        <v>11462</v>
      </c>
      <c r="Q106" s="13">
        <v>-3.9</v>
      </c>
      <c r="R106" s="13">
        <v>14.3</v>
      </c>
      <c r="S106" s="13">
        <v>3.1</v>
      </c>
    </row>
    <row r="107" spans="1:19" s="10" customFormat="1" ht="13.2" x14ac:dyDescent="0.25">
      <c r="A107" s="2" t="s">
        <v>30</v>
      </c>
      <c r="B107" s="5" t="s">
        <v>31</v>
      </c>
      <c r="C107" s="13">
        <v>202</v>
      </c>
      <c r="D107" s="13">
        <v>198</v>
      </c>
      <c r="E107" s="13">
        <v>11253</v>
      </c>
      <c r="F107" s="13">
        <v>10920</v>
      </c>
      <c r="G107" s="13">
        <v>62681</v>
      </c>
      <c r="H107" s="13">
        <v>-0.6</v>
      </c>
      <c r="I107" s="13">
        <v>54547</v>
      </c>
      <c r="J107" s="13">
        <v>8134</v>
      </c>
      <c r="K107" s="13">
        <v>-2.2999999999999998</v>
      </c>
      <c r="L107" s="13">
        <v>12.3</v>
      </c>
      <c r="M107" s="13">
        <v>151366</v>
      </c>
      <c r="N107" s="13">
        <v>0.6</v>
      </c>
      <c r="O107" s="13">
        <v>134257</v>
      </c>
      <c r="P107" s="13">
        <v>17109</v>
      </c>
      <c r="Q107" s="13">
        <v>-0.6</v>
      </c>
      <c r="R107" s="13">
        <v>10.4</v>
      </c>
      <c r="S107" s="13">
        <v>2.4</v>
      </c>
    </row>
    <row r="108" spans="1:19" s="10" customFormat="1" ht="13.2" x14ac:dyDescent="0.25">
      <c r="A108" s="2" t="s">
        <v>32</v>
      </c>
      <c r="B108" s="5" t="s">
        <v>33</v>
      </c>
      <c r="C108" s="13">
        <v>80</v>
      </c>
      <c r="D108" s="13">
        <v>80</v>
      </c>
      <c r="E108" s="13">
        <v>5977</v>
      </c>
      <c r="F108" s="13">
        <v>5895</v>
      </c>
      <c r="G108" s="13">
        <v>33768</v>
      </c>
      <c r="H108" s="13">
        <v>3.4</v>
      </c>
      <c r="I108" s="13">
        <v>28014</v>
      </c>
      <c r="J108" s="13">
        <v>5754</v>
      </c>
      <c r="K108" s="13">
        <v>0.8</v>
      </c>
      <c r="L108" s="13">
        <v>18.5</v>
      </c>
      <c r="M108" s="13">
        <v>78881</v>
      </c>
      <c r="N108" s="13">
        <v>6.1</v>
      </c>
      <c r="O108" s="13">
        <v>67608</v>
      </c>
      <c r="P108" s="13">
        <v>11273</v>
      </c>
      <c r="Q108" s="13">
        <v>3.1</v>
      </c>
      <c r="R108" s="13">
        <v>28</v>
      </c>
      <c r="S108" s="13">
        <v>2.2999999999999998</v>
      </c>
    </row>
    <row r="109" spans="1:19" s="10" customFormat="1" ht="13.2" x14ac:dyDescent="0.25">
      <c r="A109" s="2" t="s">
        <v>34</v>
      </c>
      <c r="B109" s="5" t="s">
        <v>35</v>
      </c>
      <c r="C109" s="13">
        <v>251</v>
      </c>
      <c r="D109" s="13">
        <v>244</v>
      </c>
      <c r="E109" s="13">
        <v>19437</v>
      </c>
      <c r="F109" s="13">
        <v>19110</v>
      </c>
      <c r="G109" s="13">
        <v>138491</v>
      </c>
      <c r="H109" s="13">
        <v>0.1</v>
      </c>
      <c r="I109" s="13">
        <v>112659</v>
      </c>
      <c r="J109" s="13">
        <v>25832</v>
      </c>
      <c r="K109" s="13">
        <v>-4</v>
      </c>
      <c r="L109" s="13">
        <v>23.2</v>
      </c>
      <c r="M109" s="13">
        <v>280083</v>
      </c>
      <c r="N109" s="13">
        <v>5.8</v>
      </c>
      <c r="O109" s="13">
        <v>220514</v>
      </c>
      <c r="P109" s="13">
        <v>59569</v>
      </c>
      <c r="Q109" s="13">
        <v>0</v>
      </c>
      <c r="R109" s="13">
        <v>34.6</v>
      </c>
      <c r="S109" s="13">
        <v>2</v>
      </c>
    </row>
    <row r="110" spans="1:19" s="10" customFormat="1" ht="13.2" x14ac:dyDescent="0.25">
      <c r="A110" s="2" t="s">
        <v>36</v>
      </c>
      <c r="B110" s="5" t="s">
        <v>37</v>
      </c>
      <c r="C110" s="13">
        <v>409</v>
      </c>
      <c r="D110" s="13">
        <v>395</v>
      </c>
      <c r="E110" s="13">
        <v>42506</v>
      </c>
      <c r="F110" s="13">
        <v>41315</v>
      </c>
      <c r="G110" s="13">
        <v>384882</v>
      </c>
      <c r="H110" s="13">
        <v>4.8</v>
      </c>
      <c r="I110" s="13">
        <v>271326</v>
      </c>
      <c r="J110" s="13">
        <v>113556</v>
      </c>
      <c r="K110" s="13">
        <v>4</v>
      </c>
      <c r="L110" s="13">
        <v>6.9</v>
      </c>
      <c r="M110" s="13">
        <v>691808</v>
      </c>
      <c r="N110" s="13">
        <v>5.9</v>
      </c>
      <c r="O110" s="13">
        <v>481555</v>
      </c>
      <c r="P110" s="13">
        <v>210253</v>
      </c>
      <c r="Q110" s="13">
        <v>3.4</v>
      </c>
      <c r="R110" s="13">
        <v>12.2</v>
      </c>
      <c r="S110" s="13">
        <v>1.8</v>
      </c>
    </row>
    <row r="111" spans="1:19" s="10" customFormat="1" ht="13.2" x14ac:dyDescent="0.25">
      <c r="A111" s="2" t="s">
        <v>38</v>
      </c>
      <c r="B111" s="5" t="s">
        <v>39</v>
      </c>
      <c r="C111" s="13">
        <v>329</v>
      </c>
      <c r="D111" s="13">
        <v>327</v>
      </c>
      <c r="E111" s="13">
        <v>36409</v>
      </c>
      <c r="F111" s="13">
        <v>36171</v>
      </c>
      <c r="G111" s="13">
        <v>304602</v>
      </c>
      <c r="H111" s="13">
        <v>-0.7</v>
      </c>
      <c r="I111" s="13">
        <v>202118</v>
      </c>
      <c r="J111" s="13">
        <v>102484</v>
      </c>
      <c r="K111" s="13">
        <v>-5</v>
      </c>
      <c r="L111" s="13">
        <v>9.1</v>
      </c>
      <c r="M111" s="13">
        <v>520578</v>
      </c>
      <c r="N111" s="13">
        <v>7.1</v>
      </c>
      <c r="O111" s="13">
        <v>331995</v>
      </c>
      <c r="P111" s="13">
        <v>188583</v>
      </c>
      <c r="Q111" s="13">
        <v>0.9</v>
      </c>
      <c r="R111" s="13">
        <v>20.2</v>
      </c>
      <c r="S111" s="13">
        <v>1.7</v>
      </c>
    </row>
    <row r="112" spans="1:19" s="10" customFormat="1" ht="13.2" x14ac:dyDescent="0.25">
      <c r="A112" s="2" t="s">
        <v>40</v>
      </c>
      <c r="B112" s="5" t="s">
        <v>41</v>
      </c>
      <c r="C112" s="13">
        <v>574</v>
      </c>
      <c r="D112" s="13">
        <v>563</v>
      </c>
      <c r="E112" s="13">
        <v>44602</v>
      </c>
      <c r="F112" s="13">
        <v>43871</v>
      </c>
      <c r="G112" s="13">
        <v>318427</v>
      </c>
      <c r="H112" s="13">
        <v>1.1000000000000001</v>
      </c>
      <c r="I112" s="13">
        <v>265151</v>
      </c>
      <c r="J112" s="13">
        <v>53276</v>
      </c>
      <c r="K112" s="13">
        <v>0.2</v>
      </c>
      <c r="L112" s="13">
        <v>5.6</v>
      </c>
      <c r="M112" s="13">
        <v>640425</v>
      </c>
      <c r="N112" s="13">
        <v>7.8</v>
      </c>
      <c r="O112" s="13">
        <v>530044</v>
      </c>
      <c r="P112" s="13">
        <v>110381</v>
      </c>
      <c r="Q112" s="13">
        <v>5.5</v>
      </c>
      <c r="R112" s="13">
        <v>20.8</v>
      </c>
      <c r="S112" s="13">
        <v>2</v>
      </c>
    </row>
    <row r="113" spans="1:19" s="10" customFormat="1" ht="33.75" customHeight="1" x14ac:dyDescent="0.3">
      <c r="A113" s="76" t="s">
        <v>47</v>
      </c>
      <c r="B113" s="82"/>
      <c r="C113" s="82"/>
      <c r="D113" s="82"/>
      <c r="E113" s="82"/>
      <c r="F113" s="82"/>
      <c r="G113" s="46"/>
      <c r="H113" s="82"/>
      <c r="I113" s="46"/>
      <c r="J113" s="82"/>
      <c r="K113" s="82"/>
      <c r="L113" s="82"/>
      <c r="M113" s="46"/>
      <c r="N113" s="82"/>
      <c r="O113" s="46"/>
      <c r="P113" s="82"/>
      <c r="Q113" s="82"/>
      <c r="R113" s="82"/>
      <c r="S113" s="82"/>
    </row>
    <row r="114" spans="1:19" s="10" customFormat="1" ht="13.2" x14ac:dyDescent="0.25">
      <c r="A114" s="2" t="s">
        <v>17</v>
      </c>
      <c r="B114" s="5" t="s">
        <v>18</v>
      </c>
      <c r="C114" s="13">
        <v>5079</v>
      </c>
      <c r="D114" s="13">
        <v>4993</v>
      </c>
      <c r="E114" s="13">
        <v>324929</v>
      </c>
      <c r="F114" s="13">
        <v>318212</v>
      </c>
      <c r="G114" s="13">
        <v>2136421</v>
      </c>
      <c r="H114" s="13">
        <v>4.5</v>
      </c>
      <c r="I114" s="13">
        <v>1640589</v>
      </c>
      <c r="J114" s="13">
        <v>495832</v>
      </c>
      <c r="K114" s="13">
        <v>4.5</v>
      </c>
      <c r="L114" s="13">
        <v>4.5</v>
      </c>
      <c r="M114" s="13">
        <v>4891590</v>
      </c>
      <c r="N114" s="13">
        <v>3.9</v>
      </c>
      <c r="O114" s="13">
        <v>3832713</v>
      </c>
      <c r="P114" s="13">
        <v>1058877</v>
      </c>
      <c r="Q114" s="13">
        <v>3.9</v>
      </c>
      <c r="R114" s="13">
        <v>4</v>
      </c>
      <c r="S114" s="13">
        <v>2.2999999999999998</v>
      </c>
    </row>
    <row r="115" spans="1:19" s="10" customFormat="1" ht="13.2" x14ac:dyDescent="0.25">
      <c r="A115" s="2"/>
      <c r="B115" s="5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2" t="s">
        <v>19</v>
      </c>
      <c r="B116" s="5" t="s">
        <v>20</v>
      </c>
      <c r="C116" s="13">
        <v>427</v>
      </c>
      <c r="D116" s="13">
        <v>419</v>
      </c>
      <c r="E116" s="13">
        <v>20756</v>
      </c>
      <c r="F116" s="13">
        <v>20162</v>
      </c>
      <c r="G116" s="13">
        <v>137219</v>
      </c>
      <c r="H116" s="13">
        <v>4.7</v>
      </c>
      <c r="I116" s="13">
        <v>99444</v>
      </c>
      <c r="J116" s="13">
        <v>37775</v>
      </c>
      <c r="K116" s="13">
        <v>7</v>
      </c>
      <c r="L116" s="13">
        <v>-0.9</v>
      </c>
      <c r="M116" s="13">
        <v>340278</v>
      </c>
      <c r="N116" s="13">
        <v>4.8</v>
      </c>
      <c r="O116" s="13">
        <v>239198</v>
      </c>
      <c r="P116" s="13">
        <v>101080</v>
      </c>
      <c r="Q116" s="13">
        <v>6.9</v>
      </c>
      <c r="R116" s="13">
        <v>0.3</v>
      </c>
      <c r="S116" s="13">
        <v>2.5</v>
      </c>
    </row>
    <row r="117" spans="1:19" s="10" customFormat="1" ht="13.2" x14ac:dyDescent="0.25">
      <c r="A117" s="2" t="s">
        <v>21</v>
      </c>
      <c r="B117" s="5" t="s">
        <v>22</v>
      </c>
      <c r="C117" s="13">
        <v>570</v>
      </c>
      <c r="D117" s="13">
        <v>564</v>
      </c>
      <c r="E117" s="13">
        <v>29582</v>
      </c>
      <c r="F117" s="13">
        <v>29115</v>
      </c>
      <c r="G117" s="13">
        <v>209751</v>
      </c>
      <c r="H117" s="13">
        <v>3.6</v>
      </c>
      <c r="I117" s="13">
        <v>166746</v>
      </c>
      <c r="J117" s="13">
        <v>43005</v>
      </c>
      <c r="K117" s="13">
        <v>4.2</v>
      </c>
      <c r="L117" s="13">
        <v>1.4</v>
      </c>
      <c r="M117" s="13">
        <v>445499</v>
      </c>
      <c r="N117" s="13">
        <v>4.2</v>
      </c>
      <c r="O117" s="13">
        <v>360677</v>
      </c>
      <c r="P117" s="13">
        <v>84822</v>
      </c>
      <c r="Q117" s="13">
        <v>5.2</v>
      </c>
      <c r="R117" s="13">
        <v>0.3</v>
      </c>
      <c r="S117" s="13">
        <v>2.1</v>
      </c>
    </row>
    <row r="118" spans="1:19" s="10" customFormat="1" ht="13.2" x14ac:dyDescent="0.25">
      <c r="A118" s="2" t="s">
        <v>23</v>
      </c>
      <c r="B118" s="5" t="s">
        <v>24</v>
      </c>
      <c r="C118" s="13">
        <v>552</v>
      </c>
      <c r="D118" s="13">
        <v>549</v>
      </c>
      <c r="E118" s="13">
        <v>26423</v>
      </c>
      <c r="F118" s="13">
        <v>25908</v>
      </c>
      <c r="G118" s="13">
        <v>164654</v>
      </c>
      <c r="H118" s="13">
        <v>0.7</v>
      </c>
      <c r="I118" s="13">
        <v>141747</v>
      </c>
      <c r="J118" s="13">
        <v>22907</v>
      </c>
      <c r="K118" s="13">
        <v>1.4</v>
      </c>
      <c r="L118" s="13">
        <v>-3.3</v>
      </c>
      <c r="M118" s="13">
        <v>375150</v>
      </c>
      <c r="N118" s="13">
        <v>1.6</v>
      </c>
      <c r="O118" s="13">
        <v>323119</v>
      </c>
      <c r="P118" s="13">
        <v>52031</v>
      </c>
      <c r="Q118" s="13">
        <v>1.5</v>
      </c>
      <c r="R118" s="13">
        <v>2.5</v>
      </c>
      <c r="S118" s="13">
        <v>2.2999999999999998</v>
      </c>
    </row>
    <row r="119" spans="1:19" s="10" customFormat="1" ht="13.2" x14ac:dyDescent="0.25">
      <c r="A119" s="2" t="s">
        <v>25</v>
      </c>
      <c r="B119" s="5" t="s">
        <v>26</v>
      </c>
      <c r="C119" s="13">
        <v>728</v>
      </c>
      <c r="D119" s="13">
        <v>714</v>
      </c>
      <c r="E119" s="13">
        <v>39212</v>
      </c>
      <c r="F119" s="13">
        <v>38190</v>
      </c>
      <c r="G119" s="13">
        <v>198553</v>
      </c>
      <c r="H119" s="13">
        <v>6.6</v>
      </c>
      <c r="I119" s="13">
        <v>174455</v>
      </c>
      <c r="J119" s="13">
        <v>24098</v>
      </c>
      <c r="K119" s="13">
        <v>7.2</v>
      </c>
      <c r="L119" s="13">
        <v>2.5</v>
      </c>
      <c r="M119" s="13">
        <v>685703</v>
      </c>
      <c r="N119" s="13">
        <v>5.3</v>
      </c>
      <c r="O119" s="13">
        <v>620824</v>
      </c>
      <c r="P119" s="13">
        <v>64879</v>
      </c>
      <c r="Q119" s="13">
        <v>5.5</v>
      </c>
      <c r="R119" s="13">
        <v>4.2</v>
      </c>
      <c r="S119" s="13">
        <v>3.5</v>
      </c>
    </row>
    <row r="120" spans="1:19" s="10" customFormat="1" ht="13.2" x14ac:dyDescent="0.25">
      <c r="A120" s="2" t="s">
        <v>27</v>
      </c>
      <c r="B120" s="5" t="s">
        <v>28</v>
      </c>
      <c r="C120" s="13">
        <v>847</v>
      </c>
      <c r="D120" s="13">
        <v>833</v>
      </c>
      <c r="E120" s="13">
        <v>43523</v>
      </c>
      <c r="F120" s="13">
        <v>42447</v>
      </c>
      <c r="G120" s="13">
        <v>194823</v>
      </c>
      <c r="H120" s="13">
        <v>0.6</v>
      </c>
      <c r="I120" s="13">
        <v>157615</v>
      </c>
      <c r="J120" s="13">
        <v>37208</v>
      </c>
      <c r="K120" s="13">
        <v>0.3</v>
      </c>
      <c r="L120" s="13">
        <v>2.1</v>
      </c>
      <c r="M120" s="13">
        <v>677085</v>
      </c>
      <c r="N120" s="13">
        <v>1.6</v>
      </c>
      <c r="O120" s="13">
        <v>531756</v>
      </c>
      <c r="P120" s="13">
        <v>145329</v>
      </c>
      <c r="Q120" s="13">
        <v>0.6</v>
      </c>
      <c r="R120" s="13">
        <v>5.4</v>
      </c>
      <c r="S120" s="13">
        <v>3.5</v>
      </c>
    </row>
    <row r="121" spans="1:19" s="10" customFormat="1" ht="13.2" x14ac:dyDescent="0.25">
      <c r="A121" s="2" t="s">
        <v>29</v>
      </c>
      <c r="B121" s="5" t="s">
        <v>108</v>
      </c>
      <c r="C121" s="13">
        <v>110</v>
      </c>
      <c r="D121" s="13">
        <v>106</v>
      </c>
      <c r="E121" s="13">
        <v>5107</v>
      </c>
      <c r="F121" s="13">
        <v>4912</v>
      </c>
      <c r="G121" s="13">
        <v>21797</v>
      </c>
      <c r="H121" s="13">
        <v>4.9000000000000004</v>
      </c>
      <c r="I121" s="13">
        <v>16806</v>
      </c>
      <c r="J121" s="13">
        <v>4991</v>
      </c>
      <c r="K121" s="13">
        <v>1.7</v>
      </c>
      <c r="L121" s="13">
        <v>17.5</v>
      </c>
      <c r="M121" s="13">
        <v>74658</v>
      </c>
      <c r="N121" s="13">
        <v>2.7</v>
      </c>
      <c r="O121" s="13">
        <v>62950</v>
      </c>
      <c r="P121" s="13">
        <v>11708</v>
      </c>
      <c r="Q121" s="13">
        <v>-0.2</v>
      </c>
      <c r="R121" s="13">
        <v>22.1</v>
      </c>
      <c r="S121" s="13">
        <v>3.4</v>
      </c>
    </row>
    <row r="122" spans="1:19" s="10" customFormat="1" ht="13.2" x14ac:dyDescent="0.25">
      <c r="A122" s="2" t="s">
        <v>30</v>
      </c>
      <c r="B122" s="5" t="s">
        <v>31</v>
      </c>
      <c r="C122" s="13">
        <v>201</v>
      </c>
      <c r="D122" s="13">
        <v>198</v>
      </c>
      <c r="E122" s="13">
        <v>11246</v>
      </c>
      <c r="F122" s="13">
        <v>10909</v>
      </c>
      <c r="G122" s="13">
        <v>56401</v>
      </c>
      <c r="H122" s="13">
        <v>5.4</v>
      </c>
      <c r="I122" s="13">
        <v>48853</v>
      </c>
      <c r="J122" s="13">
        <v>7548</v>
      </c>
      <c r="K122" s="13">
        <v>6.8</v>
      </c>
      <c r="L122" s="13">
        <v>-3.2</v>
      </c>
      <c r="M122" s="13">
        <v>154948</v>
      </c>
      <c r="N122" s="13">
        <v>4.8</v>
      </c>
      <c r="O122" s="13">
        <v>136646</v>
      </c>
      <c r="P122" s="13">
        <v>18302</v>
      </c>
      <c r="Q122" s="13">
        <v>5.5</v>
      </c>
      <c r="R122" s="13">
        <v>-0.4</v>
      </c>
      <c r="S122" s="13">
        <v>2.7</v>
      </c>
    </row>
    <row r="123" spans="1:19" s="10" customFormat="1" ht="13.2" x14ac:dyDescent="0.25">
      <c r="A123" s="2" t="s">
        <v>32</v>
      </c>
      <c r="B123" s="5" t="s">
        <v>33</v>
      </c>
      <c r="C123" s="13">
        <v>80</v>
      </c>
      <c r="D123" s="13">
        <v>80</v>
      </c>
      <c r="E123" s="13">
        <v>5968</v>
      </c>
      <c r="F123" s="13">
        <v>5869</v>
      </c>
      <c r="G123" s="13">
        <v>33086</v>
      </c>
      <c r="H123" s="13">
        <v>13.9</v>
      </c>
      <c r="I123" s="13">
        <v>25534</v>
      </c>
      <c r="J123" s="13">
        <v>7552</v>
      </c>
      <c r="K123" s="13">
        <v>6.8</v>
      </c>
      <c r="L123" s="13">
        <v>47.1</v>
      </c>
      <c r="M123" s="13">
        <v>71779</v>
      </c>
      <c r="N123" s="13">
        <v>9</v>
      </c>
      <c r="O123" s="13">
        <v>57894</v>
      </c>
      <c r="P123" s="13">
        <v>13885</v>
      </c>
      <c r="Q123" s="13">
        <v>4</v>
      </c>
      <c r="R123" s="13">
        <v>36.299999999999997</v>
      </c>
      <c r="S123" s="13">
        <v>2.2000000000000002</v>
      </c>
    </row>
    <row r="124" spans="1:19" s="10" customFormat="1" ht="13.2" x14ac:dyDescent="0.25">
      <c r="A124" s="2" t="s">
        <v>34</v>
      </c>
      <c r="B124" s="5" t="s">
        <v>35</v>
      </c>
      <c r="C124" s="13">
        <v>253</v>
      </c>
      <c r="D124" s="13">
        <v>246</v>
      </c>
      <c r="E124" s="13">
        <v>19497</v>
      </c>
      <c r="F124" s="13">
        <v>19172</v>
      </c>
      <c r="G124" s="13">
        <v>136448</v>
      </c>
      <c r="H124" s="13">
        <v>10.9</v>
      </c>
      <c r="I124" s="13">
        <v>110360</v>
      </c>
      <c r="J124" s="13">
        <v>26088</v>
      </c>
      <c r="K124" s="13">
        <v>11.9</v>
      </c>
      <c r="L124" s="13">
        <v>7</v>
      </c>
      <c r="M124" s="13">
        <v>271275</v>
      </c>
      <c r="N124" s="13">
        <v>7</v>
      </c>
      <c r="O124" s="13">
        <v>216782</v>
      </c>
      <c r="P124" s="13">
        <v>54493</v>
      </c>
      <c r="Q124" s="13">
        <v>8.5</v>
      </c>
      <c r="R124" s="13">
        <v>1.5</v>
      </c>
      <c r="S124" s="13">
        <v>2</v>
      </c>
    </row>
    <row r="125" spans="1:19" s="10" customFormat="1" ht="13.2" x14ac:dyDescent="0.25">
      <c r="A125" s="2" t="s">
        <v>36</v>
      </c>
      <c r="B125" s="5" t="s">
        <v>37</v>
      </c>
      <c r="C125" s="13">
        <v>407</v>
      </c>
      <c r="D125" s="13">
        <v>394</v>
      </c>
      <c r="E125" s="13">
        <v>42474</v>
      </c>
      <c r="F125" s="13">
        <v>41268</v>
      </c>
      <c r="G125" s="13">
        <v>367803</v>
      </c>
      <c r="H125" s="13">
        <v>0.1</v>
      </c>
      <c r="I125" s="13">
        <v>248232</v>
      </c>
      <c r="J125" s="13">
        <v>119571</v>
      </c>
      <c r="K125" s="13">
        <v>-2.2000000000000002</v>
      </c>
      <c r="L125" s="13">
        <v>5.3</v>
      </c>
      <c r="M125" s="13">
        <v>677525</v>
      </c>
      <c r="N125" s="13">
        <v>0.1</v>
      </c>
      <c r="O125" s="13">
        <v>460411</v>
      </c>
      <c r="P125" s="13">
        <v>217114</v>
      </c>
      <c r="Q125" s="13">
        <v>-1.8</v>
      </c>
      <c r="R125" s="13">
        <v>4.3</v>
      </c>
      <c r="S125" s="13">
        <v>1.8</v>
      </c>
    </row>
    <row r="126" spans="1:19" s="10" customFormat="1" ht="13.2" x14ac:dyDescent="0.25">
      <c r="A126" s="2" t="s">
        <v>38</v>
      </c>
      <c r="B126" s="5" t="s">
        <v>39</v>
      </c>
      <c r="C126" s="13">
        <v>329</v>
      </c>
      <c r="D126" s="13">
        <v>326</v>
      </c>
      <c r="E126" s="13">
        <v>36377</v>
      </c>
      <c r="F126" s="13">
        <v>36135</v>
      </c>
      <c r="G126" s="13">
        <v>304842</v>
      </c>
      <c r="H126" s="13">
        <v>4.5999999999999996</v>
      </c>
      <c r="I126" s="13">
        <v>201830</v>
      </c>
      <c r="J126" s="13">
        <v>103012</v>
      </c>
      <c r="K126" s="13">
        <v>6.7</v>
      </c>
      <c r="L126" s="13">
        <v>0.7</v>
      </c>
      <c r="M126" s="13">
        <v>494606</v>
      </c>
      <c r="N126" s="13">
        <v>2.1</v>
      </c>
      <c r="O126" s="13">
        <v>316955</v>
      </c>
      <c r="P126" s="13">
        <v>177651</v>
      </c>
      <c r="Q126" s="13">
        <v>5.8</v>
      </c>
      <c r="R126" s="13">
        <v>-3.9</v>
      </c>
      <c r="S126" s="13">
        <v>1.6</v>
      </c>
    </row>
    <row r="127" spans="1:19" s="10" customFormat="1" ht="13.2" x14ac:dyDescent="0.25">
      <c r="A127" s="2" t="s">
        <v>40</v>
      </c>
      <c r="B127" s="5" t="s">
        <v>41</v>
      </c>
      <c r="C127" s="13">
        <v>575</v>
      </c>
      <c r="D127" s="13">
        <v>564</v>
      </c>
      <c r="E127" s="13">
        <v>44764</v>
      </c>
      <c r="F127" s="13">
        <v>44125</v>
      </c>
      <c r="G127" s="13">
        <v>311044</v>
      </c>
      <c r="H127" s="13">
        <v>10.199999999999999</v>
      </c>
      <c r="I127" s="13">
        <v>248967</v>
      </c>
      <c r="J127" s="13">
        <v>62077</v>
      </c>
      <c r="K127" s="13">
        <v>8.6</v>
      </c>
      <c r="L127" s="13">
        <v>17.399999999999999</v>
      </c>
      <c r="M127" s="13">
        <v>623084</v>
      </c>
      <c r="N127" s="13">
        <v>9.9</v>
      </c>
      <c r="O127" s="13">
        <v>505501</v>
      </c>
      <c r="P127" s="13">
        <v>117583</v>
      </c>
      <c r="Q127" s="13">
        <v>7.7</v>
      </c>
      <c r="R127" s="13">
        <v>20.8</v>
      </c>
      <c r="S127" s="13">
        <v>2</v>
      </c>
    </row>
    <row r="128" spans="1:19" s="10" customFormat="1" ht="33.75" customHeight="1" x14ac:dyDescent="0.3">
      <c r="A128" s="76" t="s">
        <v>48</v>
      </c>
      <c r="B128" s="82"/>
      <c r="C128" s="82"/>
      <c r="D128" s="82"/>
      <c r="E128" s="82"/>
      <c r="F128" s="82"/>
      <c r="G128" s="46"/>
      <c r="H128" s="82"/>
      <c r="I128" s="46"/>
      <c r="J128" s="82"/>
      <c r="K128" s="82"/>
      <c r="L128" s="82"/>
      <c r="M128" s="46"/>
      <c r="N128" s="82"/>
      <c r="O128" s="46"/>
      <c r="P128" s="82"/>
      <c r="Q128" s="82"/>
      <c r="R128" s="82"/>
      <c r="S128" s="82"/>
    </row>
    <row r="129" spans="1:19" s="10" customFormat="1" ht="13.2" x14ac:dyDescent="0.25">
      <c r="A129" s="2" t="s">
        <v>17</v>
      </c>
      <c r="B129" s="5" t="s">
        <v>18</v>
      </c>
      <c r="C129" s="13">
        <v>5087</v>
      </c>
      <c r="D129" s="13">
        <v>5001</v>
      </c>
      <c r="E129" s="13">
        <v>325097</v>
      </c>
      <c r="F129" s="13">
        <v>318236</v>
      </c>
      <c r="G129" s="13">
        <v>2117855</v>
      </c>
      <c r="H129" s="13">
        <v>3.7</v>
      </c>
      <c r="I129" s="13">
        <v>1617759</v>
      </c>
      <c r="J129" s="13">
        <v>500096</v>
      </c>
      <c r="K129" s="13">
        <v>5</v>
      </c>
      <c r="L129" s="13">
        <v>-0.4</v>
      </c>
      <c r="M129" s="13">
        <v>4925448</v>
      </c>
      <c r="N129" s="13">
        <v>2.6</v>
      </c>
      <c r="O129" s="13">
        <v>3808491</v>
      </c>
      <c r="P129" s="13">
        <v>1116957</v>
      </c>
      <c r="Q129" s="13">
        <v>4</v>
      </c>
      <c r="R129" s="13">
        <v>-1.8</v>
      </c>
      <c r="S129" s="13">
        <v>2.2999999999999998</v>
      </c>
    </row>
    <row r="130" spans="1:19" s="10" customFormat="1" ht="13.2" x14ac:dyDescent="0.25">
      <c r="A130" s="2"/>
      <c r="B130" s="5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2" t="s">
        <v>19</v>
      </c>
      <c r="B131" s="5" t="s">
        <v>20</v>
      </c>
      <c r="C131" s="13">
        <v>438</v>
      </c>
      <c r="D131" s="13">
        <v>430</v>
      </c>
      <c r="E131" s="13">
        <v>20917</v>
      </c>
      <c r="F131" s="13">
        <v>20306</v>
      </c>
      <c r="G131" s="13">
        <v>143579</v>
      </c>
      <c r="H131" s="13">
        <v>11.8</v>
      </c>
      <c r="I131" s="13">
        <v>98702</v>
      </c>
      <c r="J131" s="13">
        <v>44877</v>
      </c>
      <c r="K131" s="13">
        <v>14.3</v>
      </c>
      <c r="L131" s="13">
        <v>6.6</v>
      </c>
      <c r="M131" s="13">
        <v>377478</v>
      </c>
      <c r="N131" s="13">
        <v>13.8</v>
      </c>
      <c r="O131" s="13">
        <v>252220</v>
      </c>
      <c r="P131" s="13">
        <v>125258</v>
      </c>
      <c r="Q131" s="13">
        <v>17</v>
      </c>
      <c r="R131" s="13">
        <v>7.8</v>
      </c>
      <c r="S131" s="13">
        <v>2.6</v>
      </c>
    </row>
    <row r="132" spans="1:19" s="10" customFormat="1" ht="13.2" x14ac:dyDescent="0.25">
      <c r="A132" s="2" t="s">
        <v>21</v>
      </c>
      <c r="B132" s="5" t="s">
        <v>22</v>
      </c>
      <c r="C132" s="13">
        <v>568</v>
      </c>
      <c r="D132" s="13">
        <v>563</v>
      </c>
      <c r="E132" s="13">
        <v>29541</v>
      </c>
      <c r="F132" s="13">
        <v>29072</v>
      </c>
      <c r="G132" s="13">
        <v>211647</v>
      </c>
      <c r="H132" s="13">
        <v>4.3</v>
      </c>
      <c r="I132" s="13">
        <v>167004</v>
      </c>
      <c r="J132" s="13">
        <v>44643</v>
      </c>
      <c r="K132" s="13">
        <v>4.3</v>
      </c>
      <c r="L132" s="13">
        <v>4.0999999999999996</v>
      </c>
      <c r="M132" s="13">
        <v>445472</v>
      </c>
      <c r="N132" s="13">
        <v>4.4000000000000004</v>
      </c>
      <c r="O132" s="13">
        <v>357850</v>
      </c>
      <c r="P132" s="13">
        <v>87622</v>
      </c>
      <c r="Q132" s="13">
        <v>4.9000000000000004</v>
      </c>
      <c r="R132" s="13">
        <v>2.4</v>
      </c>
      <c r="S132" s="13">
        <v>2.1</v>
      </c>
    </row>
    <row r="133" spans="1:19" s="10" customFormat="1" ht="13.2" x14ac:dyDescent="0.25">
      <c r="A133" s="2" t="s">
        <v>23</v>
      </c>
      <c r="B133" s="5" t="s">
        <v>24</v>
      </c>
      <c r="C133" s="13">
        <v>552</v>
      </c>
      <c r="D133" s="13">
        <v>545</v>
      </c>
      <c r="E133" s="13">
        <v>26460</v>
      </c>
      <c r="F133" s="13">
        <v>25846</v>
      </c>
      <c r="G133" s="13">
        <v>167087</v>
      </c>
      <c r="H133" s="13">
        <v>1.2</v>
      </c>
      <c r="I133" s="13">
        <v>146047</v>
      </c>
      <c r="J133" s="13">
        <v>21040</v>
      </c>
      <c r="K133" s="13">
        <v>1.9</v>
      </c>
      <c r="L133" s="13">
        <v>-3.4</v>
      </c>
      <c r="M133" s="13">
        <v>374918</v>
      </c>
      <c r="N133" s="13">
        <v>1</v>
      </c>
      <c r="O133" s="13">
        <v>326995</v>
      </c>
      <c r="P133" s="13">
        <v>47923</v>
      </c>
      <c r="Q133" s="13">
        <v>1.2</v>
      </c>
      <c r="R133" s="13">
        <v>-0.9</v>
      </c>
      <c r="S133" s="13">
        <v>2.2000000000000002</v>
      </c>
    </row>
    <row r="134" spans="1:19" s="10" customFormat="1" ht="13.2" x14ac:dyDescent="0.25">
      <c r="A134" s="2" t="s">
        <v>25</v>
      </c>
      <c r="B134" s="5" t="s">
        <v>26</v>
      </c>
      <c r="C134" s="13">
        <v>728</v>
      </c>
      <c r="D134" s="13">
        <v>715</v>
      </c>
      <c r="E134" s="13">
        <v>39271</v>
      </c>
      <c r="F134" s="13">
        <v>38289</v>
      </c>
      <c r="G134" s="13">
        <v>196961</v>
      </c>
      <c r="H134" s="13">
        <v>6.2</v>
      </c>
      <c r="I134" s="13">
        <v>173966</v>
      </c>
      <c r="J134" s="13">
        <v>22995</v>
      </c>
      <c r="K134" s="13">
        <v>7</v>
      </c>
      <c r="L134" s="13">
        <v>0.7</v>
      </c>
      <c r="M134" s="13">
        <v>674522</v>
      </c>
      <c r="N134" s="13">
        <v>2.5</v>
      </c>
      <c r="O134" s="13">
        <v>611140</v>
      </c>
      <c r="P134" s="13">
        <v>63382</v>
      </c>
      <c r="Q134" s="13">
        <v>3.2</v>
      </c>
      <c r="R134" s="13">
        <v>-4.2</v>
      </c>
      <c r="S134" s="13">
        <v>3.4</v>
      </c>
    </row>
    <row r="135" spans="1:19" s="10" customFormat="1" ht="13.2" x14ac:dyDescent="0.25">
      <c r="A135" s="2" t="s">
        <v>27</v>
      </c>
      <c r="B135" s="5" t="s">
        <v>28</v>
      </c>
      <c r="C135" s="13">
        <v>846</v>
      </c>
      <c r="D135" s="13">
        <v>832</v>
      </c>
      <c r="E135" s="13">
        <v>43436</v>
      </c>
      <c r="F135" s="13">
        <v>42377</v>
      </c>
      <c r="G135" s="13">
        <v>204585</v>
      </c>
      <c r="H135" s="13">
        <v>3</v>
      </c>
      <c r="I135" s="13">
        <v>162094</v>
      </c>
      <c r="J135" s="13">
        <v>42491</v>
      </c>
      <c r="K135" s="13">
        <v>4.5999999999999996</v>
      </c>
      <c r="L135" s="13">
        <v>-2.5</v>
      </c>
      <c r="M135" s="13">
        <v>702221</v>
      </c>
      <c r="N135" s="13">
        <v>1.4</v>
      </c>
      <c r="O135" s="13">
        <v>533882</v>
      </c>
      <c r="P135" s="13">
        <v>168339</v>
      </c>
      <c r="Q135" s="13">
        <v>4.7</v>
      </c>
      <c r="R135" s="13">
        <v>-7.8</v>
      </c>
      <c r="S135" s="13">
        <v>3.4</v>
      </c>
    </row>
    <row r="136" spans="1:19" s="10" customFormat="1" ht="13.2" x14ac:dyDescent="0.25">
      <c r="A136" s="2" t="s">
        <v>29</v>
      </c>
      <c r="B136" s="5" t="s">
        <v>108</v>
      </c>
      <c r="C136" s="13">
        <v>111</v>
      </c>
      <c r="D136" s="13">
        <v>107</v>
      </c>
      <c r="E136" s="13">
        <v>5140</v>
      </c>
      <c r="F136" s="13">
        <v>4946</v>
      </c>
      <c r="G136" s="13">
        <v>20298</v>
      </c>
      <c r="H136" s="13">
        <v>-1.5</v>
      </c>
      <c r="I136" s="13">
        <v>15526</v>
      </c>
      <c r="J136" s="13">
        <v>4772</v>
      </c>
      <c r="K136" s="13">
        <v>-4.9000000000000004</v>
      </c>
      <c r="L136" s="13">
        <v>11.8</v>
      </c>
      <c r="M136" s="13">
        <v>70732</v>
      </c>
      <c r="N136" s="13">
        <v>-2.4</v>
      </c>
      <c r="O136" s="13">
        <v>59073</v>
      </c>
      <c r="P136" s="13">
        <v>11659</v>
      </c>
      <c r="Q136" s="13">
        <v>-4.8</v>
      </c>
      <c r="R136" s="13">
        <v>11.5</v>
      </c>
      <c r="S136" s="13">
        <v>3.5</v>
      </c>
    </row>
    <row r="137" spans="1:19" s="10" customFormat="1" ht="13.2" x14ac:dyDescent="0.25">
      <c r="A137" s="2" t="s">
        <v>30</v>
      </c>
      <c r="B137" s="5" t="s">
        <v>31</v>
      </c>
      <c r="C137" s="13">
        <v>200</v>
      </c>
      <c r="D137" s="13">
        <v>198</v>
      </c>
      <c r="E137" s="13">
        <v>11217</v>
      </c>
      <c r="F137" s="13">
        <v>10914</v>
      </c>
      <c r="G137" s="13">
        <v>56114</v>
      </c>
      <c r="H137" s="13">
        <v>8.4</v>
      </c>
      <c r="I137" s="13">
        <v>47581</v>
      </c>
      <c r="J137" s="13">
        <v>8533</v>
      </c>
      <c r="K137" s="13">
        <v>10.8</v>
      </c>
      <c r="L137" s="13">
        <v>-3.6</v>
      </c>
      <c r="M137" s="13">
        <v>154344</v>
      </c>
      <c r="N137" s="13">
        <v>5.2</v>
      </c>
      <c r="O137" s="13">
        <v>134151</v>
      </c>
      <c r="P137" s="13">
        <v>20193</v>
      </c>
      <c r="Q137" s="13">
        <v>6.7</v>
      </c>
      <c r="R137" s="13">
        <v>-3.7</v>
      </c>
      <c r="S137" s="13">
        <v>2.8</v>
      </c>
    </row>
    <row r="138" spans="1:19" s="10" customFormat="1" ht="13.2" x14ac:dyDescent="0.25">
      <c r="A138" s="2" t="s">
        <v>32</v>
      </c>
      <c r="B138" s="5" t="s">
        <v>33</v>
      </c>
      <c r="C138" s="13">
        <v>80</v>
      </c>
      <c r="D138" s="13">
        <v>79</v>
      </c>
      <c r="E138" s="13">
        <v>5969</v>
      </c>
      <c r="F138" s="13">
        <v>5750</v>
      </c>
      <c r="G138" s="13">
        <v>30772</v>
      </c>
      <c r="H138" s="13">
        <v>3.9</v>
      </c>
      <c r="I138" s="13">
        <v>26026</v>
      </c>
      <c r="J138" s="13">
        <v>4746</v>
      </c>
      <c r="K138" s="13">
        <v>4.2</v>
      </c>
      <c r="L138" s="13">
        <v>2.6</v>
      </c>
      <c r="M138" s="13">
        <v>65477</v>
      </c>
      <c r="N138" s="13">
        <v>2.2999999999999998</v>
      </c>
      <c r="O138" s="13">
        <v>55886</v>
      </c>
      <c r="P138" s="13">
        <v>9591</v>
      </c>
      <c r="Q138" s="13">
        <v>2</v>
      </c>
      <c r="R138" s="13">
        <v>3.8</v>
      </c>
      <c r="S138" s="13">
        <v>2.1</v>
      </c>
    </row>
    <row r="139" spans="1:19" s="10" customFormat="1" ht="13.2" x14ac:dyDescent="0.25">
      <c r="A139" s="2" t="s">
        <v>34</v>
      </c>
      <c r="B139" s="5" t="s">
        <v>35</v>
      </c>
      <c r="C139" s="13">
        <v>254</v>
      </c>
      <c r="D139" s="13">
        <v>247</v>
      </c>
      <c r="E139" s="13">
        <v>19522</v>
      </c>
      <c r="F139" s="13">
        <v>19208</v>
      </c>
      <c r="G139" s="13">
        <v>140958</v>
      </c>
      <c r="H139" s="13">
        <v>14.3</v>
      </c>
      <c r="I139" s="13">
        <v>113813</v>
      </c>
      <c r="J139" s="13">
        <v>27145</v>
      </c>
      <c r="K139" s="13">
        <v>16.600000000000001</v>
      </c>
      <c r="L139" s="13">
        <v>5.7</v>
      </c>
      <c r="M139" s="13">
        <v>283521</v>
      </c>
      <c r="N139" s="13">
        <v>11.7</v>
      </c>
      <c r="O139" s="13">
        <v>222241</v>
      </c>
      <c r="P139" s="13">
        <v>61280</v>
      </c>
      <c r="Q139" s="13">
        <v>13.2</v>
      </c>
      <c r="R139" s="13">
        <v>6.4</v>
      </c>
      <c r="S139" s="13">
        <v>2</v>
      </c>
    </row>
    <row r="140" spans="1:19" s="10" customFormat="1" ht="13.2" x14ac:dyDescent="0.25">
      <c r="A140" s="2" t="s">
        <v>36</v>
      </c>
      <c r="B140" s="5" t="s">
        <v>37</v>
      </c>
      <c r="C140" s="13">
        <v>406</v>
      </c>
      <c r="D140" s="13">
        <v>393</v>
      </c>
      <c r="E140" s="13">
        <v>42410</v>
      </c>
      <c r="F140" s="13">
        <v>41261</v>
      </c>
      <c r="G140" s="13">
        <v>367411</v>
      </c>
      <c r="H140" s="13">
        <v>2.5</v>
      </c>
      <c r="I140" s="13">
        <v>238184</v>
      </c>
      <c r="J140" s="13">
        <v>129227</v>
      </c>
      <c r="K140" s="13">
        <v>0.8</v>
      </c>
      <c r="L140" s="13">
        <v>5.6</v>
      </c>
      <c r="M140" s="13">
        <v>701211</v>
      </c>
      <c r="N140" s="13">
        <v>0.5</v>
      </c>
      <c r="O140" s="13">
        <v>460751</v>
      </c>
      <c r="P140" s="13">
        <v>240460</v>
      </c>
      <c r="Q140" s="13">
        <v>-1.2</v>
      </c>
      <c r="R140" s="13">
        <v>3.8</v>
      </c>
      <c r="S140" s="13">
        <v>1.9</v>
      </c>
    </row>
    <row r="141" spans="1:19" s="10" customFormat="1" ht="13.2" x14ac:dyDescent="0.25">
      <c r="A141" s="2" t="s">
        <v>38</v>
      </c>
      <c r="B141" s="5" t="s">
        <v>39</v>
      </c>
      <c r="C141" s="13">
        <v>329</v>
      </c>
      <c r="D141" s="13">
        <v>326</v>
      </c>
      <c r="E141" s="13">
        <v>36376</v>
      </c>
      <c r="F141" s="13">
        <v>36036</v>
      </c>
      <c r="G141" s="13">
        <v>277653</v>
      </c>
      <c r="H141" s="13">
        <v>-5.0999999999999996</v>
      </c>
      <c r="I141" s="13">
        <v>183032</v>
      </c>
      <c r="J141" s="13">
        <v>94621</v>
      </c>
      <c r="K141" s="13">
        <v>-0.9</v>
      </c>
      <c r="L141" s="13">
        <v>-12.3</v>
      </c>
      <c r="M141" s="13">
        <v>482219</v>
      </c>
      <c r="N141" s="13">
        <v>-7.1</v>
      </c>
      <c r="O141" s="13">
        <v>302237</v>
      </c>
      <c r="P141" s="13">
        <v>179982</v>
      </c>
      <c r="Q141" s="13">
        <v>-3</v>
      </c>
      <c r="R141" s="13">
        <v>-13.1</v>
      </c>
      <c r="S141" s="13">
        <v>1.7</v>
      </c>
    </row>
    <row r="142" spans="1:19" s="10" customFormat="1" ht="13.2" x14ac:dyDescent="0.25">
      <c r="A142" s="2" t="s">
        <v>40</v>
      </c>
      <c r="B142" s="5" t="s">
        <v>41</v>
      </c>
      <c r="C142" s="13">
        <v>575</v>
      </c>
      <c r="D142" s="13">
        <v>566</v>
      </c>
      <c r="E142" s="13">
        <v>44838</v>
      </c>
      <c r="F142" s="13">
        <v>44231</v>
      </c>
      <c r="G142" s="13">
        <v>300790</v>
      </c>
      <c r="H142" s="13">
        <v>5</v>
      </c>
      <c r="I142" s="13">
        <v>245784</v>
      </c>
      <c r="J142" s="13">
        <v>55006</v>
      </c>
      <c r="K142" s="13">
        <v>6.4</v>
      </c>
      <c r="L142" s="13">
        <v>-0.8</v>
      </c>
      <c r="M142" s="13">
        <v>593333</v>
      </c>
      <c r="N142" s="13">
        <v>4.8</v>
      </c>
      <c r="O142" s="13">
        <v>492065</v>
      </c>
      <c r="P142" s="13">
        <v>101268</v>
      </c>
      <c r="Q142" s="13">
        <v>5.9</v>
      </c>
      <c r="R142" s="13">
        <v>-0.1</v>
      </c>
      <c r="S142" s="13">
        <v>2</v>
      </c>
    </row>
    <row r="143" spans="1:19" s="10" customFormat="1" ht="33.75" customHeight="1" x14ac:dyDescent="0.3">
      <c r="A143" s="76" t="s">
        <v>49</v>
      </c>
      <c r="B143" s="82"/>
      <c r="C143" s="82"/>
      <c r="D143" s="82"/>
      <c r="E143" s="82"/>
      <c r="F143" s="82"/>
      <c r="G143" s="46"/>
      <c r="H143" s="82"/>
      <c r="I143" s="46"/>
      <c r="J143" s="82"/>
      <c r="K143" s="82"/>
      <c r="L143" s="82"/>
      <c r="M143" s="46"/>
      <c r="N143" s="82"/>
      <c r="O143" s="46"/>
      <c r="P143" s="82"/>
      <c r="Q143" s="82"/>
      <c r="R143" s="82"/>
      <c r="S143" s="82"/>
    </row>
    <row r="144" spans="1:19" s="10" customFormat="1" ht="13.2" x14ac:dyDescent="0.25">
      <c r="A144" s="2" t="s">
        <v>17</v>
      </c>
      <c r="B144" s="5" t="s">
        <v>18</v>
      </c>
      <c r="C144" s="13">
        <v>5083</v>
      </c>
      <c r="D144" s="13">
        <v>4994</v>
      </c>
      <c r="E144" s="13">
        <v>325257</v>
      </c>
      <c r="F144" s="13">
        <v>317606</v>
      </c>
      <c r="G144" s="13">
        <v>2273460</v>
      </c>
      <c r="H144" s="13">
        <v>-0.9</v>
      </c>
      <c r="I144" s="13">
        <v>1814576</v>
      </c>
      <c r="J144" s="13">
        <v>458884</v>
      </c>
      <c r="K144" s="13">
        <v>-0.6</v>
      </c>
      <c r="L144" s="13">
        <v>-1.9</v>
      </c>
      <c r="M144" s="13">
        <v>4862741</v>
      </c>
      <c r="N144" s="13">
        <v>0</v>
      </c>
      <c r="O144" s="13">
        <v>3931752</v>
      </c>
      <c r="P144" s="13">
        <v>930989</v>
      </c>
      <c r="Q144" s="13">
        <v>0.3</v>
      </c>
      <c r="R144" s="13">
        <v>-1</v>
      </c>
      <c r="S144" s="13">
        <v>2.1</v>
      </c>
    </row>
    <row r="145" spans="1:19" s="10" customFormat="1" ht="13.2" x14ac:dyDescent="0.25">
      <c r="A145" s="2"/>
      <c r="B145" s="5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2" t="s">
        <v>19</v>
      </c>
      <c r="B146" s="5" t="s">
        <v>20</v>
      </c>
      <c r="C146" s="13">
        <v>440</v>
      </c>
      <c r="D146" s="13">
        <v>432</v>
      </c>
      <c r="E146" s="13">
        <v>21324</v>
      </c>
      <c r="F146" s="13">
        <v>20702</v>
      </c>
      <c r="G146" s="13">
        <v>139385</v>
      </c>
      <c r="H146" s="13">
        <v>3</v>
      </c>
      <c r="I146" s="13">
        <v>108154</v>
      </c>
      <c r="J146" s="13">
        <v>31231</v>
      </c>
      <c r="K146" s="13">
        <v>2.6</v>
      </c>
      <c r="L146" s="13">
        <v>4.4000000000000004</v>
      </c>
      <c r="M146" s="13">
        <v>315507</v>
      </c>
      <c r="N146" s="13">
        <v>4.7</v>
      </c>
      <c r="O146" s="13">
        <v>240448</v>
      </c>
      <c r="P146" s="13">
        <v>75059</v>
      </c>
      <c r="Q146" s="13">
        <v>3.7</v>
      </c>
      <c r="R146" s="13">
        <v>8.1</v>
      </c>
      <c r="S146" s="13">
        <v>2.2999999999999998</v>
      </c>
    </row>
    <row r="147" spans="1:19" s="10" customFormat="1" ht="13.2" x14ac:dyDescent="0.25">
      <c r="A147" s="2" t="s">
        <v>21</v>
      </c>
      <c r="B147" s="5" t="s">
        <v>22</v>
      </c>
      <c r="C147" s="13">
        <v>567</v>
      </c>
      <c r="D147" s="13">
        <v>563</v>
      </c>
      <c r="E147" s="13">
        <v>29577</v>
      </c>
      <c r="F147" s="13">
        <v>29130</v>
      </c>
      <c r="G147" s="13">
        <v>221489</v>
      </c>
      <c r="H147" s="13">
        <v>-1.5</v>
      </c>
      <c r="I147" s="13">
        <v>180564</v>
      </c>
      <c r="J147" s="13">
        <v>40925</v>
      </c>
      <c r="K147" s="13">
        <v>-3.2</v>
      </c>
      <c r="L147" s="13">
        <v>7</v>
      </c>
      <c r="M147" s="13">
        <v>436524</v>
      </c>
      <c r="N147" s="13">
        <v>0.6</v>
      </c>
      <c r="O147" s="13">
        <v>360068</v>
      </c>
      <c r="P147" s="13">
        <v>76456</v>
      </c>
      <c r="Q147" s="13">
        <v>-0.9</v>
      </c>
      <c r="R147" s="13">
        <v>8.4</v>
      </c>
      <c r="S147" s="13">
        <v>2</v>
      </c>
    </row>
    <row r="148" spans="1:19" s="10" customFormat="1" ht="13.2" x14ac:dyDescent="0.25">
      <c r="A148" s="2" t="s">
        <v>23</v>
      </c>
      <c r="B148" s="5" t="s">
        <v>24</v>
      </c>
      <c r="C148" s="13">
        <v>552</v>
      </c>
      <c r="D148" s="13">
        <v>546</v>
      </c>
      <c r="E148" s="13">
        <v>26328</v>
      </c>
      <c r="F148" s="13">
        <v>25916</v>
      </c>
      <c r="G148" s="13">
        <v>176141</v>
      </c>
      <c r="H148" s="13">
        <v>-1.1000000000000001</v>
      </c>
      <c r="I148" s="13">
        <v>157640</v>
      </c>
      <c r="J148" s="13">
        <v>18501</v>
      </c>
      <c r="K148" s="13">
        <v>0</v>
      </c>
      <c r="L148" s="13">
        <v>-9.8000000000000007</v>
      </c>
      <c r="M148" s="13">
        <v>393802</v>
      </c>
      <c r="N148" s="13">
        <v>-0.1</v>
      </c>
      <c r="O148" s="13">
        <v>354426</v>
      </c>
      <c r="P148" s="13">
        <v>39376</v>
      </c>
      <c r="Q148" s="13">
        <v>0.5</v>
      </c>
      <c r="R148" s="13">
        <v>-5.5</v>
      </c>
      <c r="S148" s="13">
        <v>2.2000000000000002</v>
      </c>
    </row>
    <row r="149" spans="1:19" s="10" customFormat="1" ht="13.2" x14ac:dyDescent="0.25">
      <c r="A149" s="2" t="s">
        <v>25</v>
      </c>
      <c r="B149" s="5" t="s">
        <v>26</v>
      </c>
      <c r="C149" s="13">
        <v>727</v>
      </c>
      <c r="D149" s="13">
        <v>713</v>
      </c>
      <c r="E149" s="13">
        <v>39282</v>
      </c>
      <c r="F149" s="13">
        <v>38187</v>
      </c>
      <c r="G149" s="13">
        <v>217264</v>
      </c>
      <c r="H149" s="13">
        <v>0.6</v>
      </c>
      <c r="I149" s="13">
        <v>190197</v>
      </c>
      <c r="J149" s="13">
        <v>27067</v>
      </c>
      <c r="K149" s="13">
        <v>0.3</v>
      </c>
      <c r="L149" s="13">
        <v>2.5</v>
      </c>
      <c r="M149" s="13">
        <v>658393</v>
      </c>
      <c r="N149" s="13">
        <v>2</v>
      </c>
      <c r="O149" s="13">
        <v>598151</v>
      </c>
      <c r="P149" s="13">
        <v>60242</v>
      </c>
      <c r="Q149" s="13">
        <v>2.5</v>
      </c>
      <c r="R149" s="13">
        <v>-3</v>
      </c>
      <c r="S149" s="13">
        <v>3</v>
      </c>
    </row>
    <row r="150" spans="1:19" s="10" customFormat="1" ht="13.2" x14ac:dyDescent="0.25">
      <c r="A150" s="2" t="s">
        <v>27</v>
      </c>
      <c r="B150" s="5" t="s">
        <v>28</v>
      </c>
      <c r="C150" s="13">
        <v>847</v>
      </c>
      <c r="D150" s="13">
        <v>832</v>
      </c>
      <c r="E150" s="13">
        <v>43523</v>
      </c>
      <c r="F150" s="13">
        <v>42316</v>
      </c>
      <c r="G150" s="13">
        <v>207159</v>
      </c>
      <c r="H150" s="13">
        <v>-0.5</v>
      </c>
      <c r="I150" s="13">
        <v>177458</v>
      </c>
      <c r="J150" s="13">
        <v>29701</v>
      </c>
      <c r="K150" s="13">
        <v>-0.3</v>
      </c>
      <c r="L150" s="13">
        <v>-1.3</v>
      </c>
      <c r="M150" s="13">
        <v>583145</v>
      </c>
      <c r="N150" s="13">
        <v>-2</v>
      </c>
      <c r="O150" s="13">
        <v>494456</v>
      </c>
      <c r="P150" s="13">
        <v>88689</v>
      </c>
      <c r="Q150" s="13">
        <v>-1.5</v>
      </c>
      <c r="R150" s="13">
        <v>-4.4000000000000004</v>
      </c>
      <c r="S150" s="13">
        <v>2.8</v>
      </c>
    </row>
    <row r="151" spans="1:19" s="10" customFormat="1" ht="13.2" x14ac:dyDescent="0.25">
      <c r="A151" s="2" t="s">
        <v>29</v>
      </c>
      <c r="B151" s="5" t="s">
        <v>108</v>
      </c>
      <c r="C151" s="13">
        <v>111</v>
      </c>
      <c r="D151" s="13">
        <v>107</v>
      </c>
      <c r="E151" s="13">
        <v>5130</v>
      </c>
      <c r="F151" s="13">
        <v>4943</v>
      </c>
      <c r="G151" s="13">
        <v>26126</v>
      </c>
      <c r="H151" s="13">
        <v>-1.1000000000000001</v>
      </c>
      <c r="I151" s="13">
        <v>20885</v>
      </c>
      <c r="J151" s="13">
        <v>5241</v>
      </c>
      <c r="K151" s="13">
        <v>-3.6</v>
      </c>
      <c r="L151" s="13">
        <v>10</v>
      </c>
      <c r="M151" s="13">
        <v>76347</v>
      </c>
      <c r="N151" s="13">
        <v>-4.9000000000000004</v>
      </c>
      <c r="O151" s="13">
        <v>64935</v>
      </c>
      <c r="P151" s="13">
        <v>11412</v>
      </c>
      <c r="Q151" s="13">
        <v>-6.9</v>
      </c>
      <c r="R151" s="13">
        <v>7.9</v>
      </c>
      <c r="S151" s="13">
        <v>2.9</v>
      </c>
    </row>
    <row r="152" spans="1:19" s="10" customFormat="1" ht="13.2" x14ac:dyDescent="0.25">
      <c r="A152" s="2" t="s">
        <v>30</v>
      </c>
      <c r="B152" s="5" t="s">
        <v>31</v>
      </c>
      <c r="C152" s="13">
        <v>200</v>
      </c>
      <c r="D152" s="13">
        <v>196</v>
      </c>
      <c r="E152" s="13">
        <v>11207</v>
      </c>
      <c r="F152" s="13">
        <v>10839</v>
      </c>
      <c r="G152" s="13">
        <v>66255</v>
      </c>
      <c r="H152" s="13">
        <v>-0.8</v>
      </c>
      <c r="I152" s="13">
        <v>57886</v>
      </c>
      <c r="J152" s="13">
        <v>8369</v>
      </c>
      <c r="K152" s="13">
        <v>-0.4</v>
      </c>
      <c r="L152" s="13">
        <v>-3.5</v>
      </c>
      <c r="M152" s="13">
        <v>160273</v>
      </c>
      <c r="N152" s="13">
        <v>0.6</v>
      </c>
      <c r="O152" s="13">
        <v>141032</v>
      </c>
      <c r="P152" s="13">
        <v>19241</v>
      </c>
      <c r="Q152" s="13">
        <v>1.1000000000000001</v>
      </c>
      <c r="R152" s="13">
        <v>-3</v>
      </c>
      <c r="S152" s="13">
        <v>2.4</v>
      </c>
    </row>
    <row r="153" spans="1:19" s="10" customFormat="1" ht="13.2" x14ac:dyDescent="0.25">
      <c r="A153" s="2" t="s">
        <v>32</v>
      </c>
      <c r="B153" s="5" t="s">
        <v>33</v>
      </c>
      <c r="C153" s="13">
        <v>80</v>
      </c>
      <c r="D153" s="13">
        <v>80</v>
      </c>
      <c r="E153" s="13">
        <v>5944</v>
      </c>
      <c r="F153" s="13">
        <v>5922</v>
      </c>
      <c r="G153" s="13">
        <v>37646</v>
      </c>
      <c r="H153" s="13">
        <v>3.6</v>
      </c>
      <c r="I153" s="13">
        <v>32032</v>
      </c>
      <c r="J153" s="13">
        <v>5614</v>
      </c>
      <c r="K153" s="13">
        <v>2.1</v>
      </c>
      <c r="L153" s="13">
        <v>12.6</v>
      </c>
      <c r="M153" s="13">
        <v>78339</v>
      </c>
      <c r="N153" s="13">
        <v>5.9</v>
      </c>
      <c r="O153" s="13">
        <v>68232</v>
      </c>
      <c r="P153" s="13">
        <v>10107</v>
      </c>
      <c r="Q153" s="13">
        <v>4.0999999999999996</v>
      </c>
      <c r="R153" s="13">
        <v>20.2</v>
      </c>
      <c r="S153" s="13">
        <v>2.1</v>
      </c>
    </row>
    <row r="154" spans="1:19" s="10" customFormat="1" ht="13.2" x14ac:dyDescent="0.25">
      <c r="A154" s="2" t="s">
        <v>34</v>
      </c>
      <c r="B154" s="5" t="s">
        <v>35</v>
      </c>
      <c r="C154" s="13">
        <v>253</v>
      </c>
      <c r="D154" s="13">
        <v>247</v>
      </c>
      <c r="E154" s="13">
        <v>19514</v>
      </c>
      <c r="F154" s="13">
        <v>18666</v>
      </c>
      <c r="G154" s="13">
        <v>157515</v>
      </c>
      <c r="H154" s="13">
        <v>5.5</v>
      </c>
      <c r="I154" s="13">
        <v>133489</v>
      </c>
      <c r="J154" s="13">
        <v>24026</v>
      </c>
      <c r="K154" s="13">
        <v>5.7</v>
      </c>
      <c r="L154" s="13">
        <v>4.2</v>
      </c>
      <c r="M154" s="13">
        <v>307946</v>
      </c>
      <c r="N154" s="13">
        <v>7.3</v>
      </c>
      <c r="O154" s="13">
        <v>256596</v>
      </c>
      <c r="P154" s="13">
        <v>51350</v>
      </c>
      <c r="Q154" s="13">
        <v>7.3</v>
      </c>
      <c r="R154" s="13">
        <v>6.8</v>
      </c>
      <c r="S154" s="13">
        <v>2</v>
      </c>
    </row>
    <row r="155" spans="1:19" s="10" customFormat="1" ht="13.2" x14ac:dyDescent="0.25">
      <c r="A155" s="2" t="s">
        <v>36</v>
      </c>
      <c r="B155" s="5" t="s">
        <v>37</v>
      </c>
      <c r="C155" s="13">
        <v>403</v>
      </c>
      <c r="D155" s="13">
        <v>390</v>
      </c>
      <c r="E155" s="13">
        <v>42316</v>
      </c>
      <c r="F155" s="13">
        <v>41190</v>
      </c>
      <c r="G155" s="13">
        <v>365452</v>
      </c>
      <c r="H155" s="13">
        <v>-1.9</v>
      </c>
      <c r="I155" s="13">
        <v>248678</v>
      </c>
      <c r="J155" s="13">
        <v>116774</v>
      </c>
      <c r="K155" s="13">
        <v>-1.2</v>
      </c>
      <c r="L155" s="13">
        <v>-3.4</v>
      </c>
      <c r="M155" s="13">
        <v>672597</v>
      </c>
      <c r="N155" s="13">
        <v>-2.1</v>
      </c>
      <c r="O155" s="13">
        <v>446118</v>
      </c>
      <c r="P155" s="13">
        <v>226479</v>
      </c>
      <c r="Q155" s="13">
        <v>-2.1</v>
      </c>
      <c r="R155" s="13">
        <v>-2.1</v>
      </c>
      <c r="S155" s="13">
        <v>1.8</v>
      </c>
    </row>
    <row r="156" spans="1:19" s="10" customFormat="1" ht="13.2" x14ac:dyDescent="0.25">
      <c r="A156" s="2" t="s">
        <v>38</v>
      </c>
      <c r="B156" s="5" t="s">
        <v>39</v>
      </c>
      <c r="C156" s="13">
        <v>328</v>
      </c>
      <c r="D156" s="13">
        <v>323</v>
      </c>
      <c r="E156" s="13">
        <v>36008</v>
      </c>
      <c r="F156" s="13">
        <v>35297</v>
      </c>
      <c r="G156" s="13">
        <v>321044</v>
      </c>
      <c r="H156" s="13">
        <v>-5</v>
      </c>
      <c r="I156" s="13">
        <v>222684</v>
      </c>
      <c r="J156" s="13">
        <v>98360</v>
      </c>
      <c r="K156" s="13">
        <v>-3.3</v>
      </c>
      <c r="L156" s="13">
        <v>-8.6</v>
      </c>
      <c r="M156" s="13">
        <v>532126</v>
      </c>
      <c r="N156" s="13">
        <v>-1.6</v>
      </c>
      <c r="O156" s="13">
        <v>359867</v>
      </c>
      <c r="P156" s="13">
        <v>172259</v>
      </c>
      <c r="Q156" s="13">
        <v>0.1</v>
      </c>
      <c r="R156" s="13">
        <v>-5.2</v>
      </c>
      <c r="S156" s="13">
        <v>1.7</v>
      </c>
    </row>
    <row r="157" spans="1:19" s="10" customFormat="1" ht="13.2" x14ac:dyDescent="0.25">
      <c r="A157" s="2" t="s">
        <v>40</v>
      </c>
      <c r="B157" s="5" t="s">
        <v>41</v>
      </c>
      <c r="C157" s="13">
        <v>575</v>
      </c>
      <c r="D157" s="13">
        <v>565</v>
      </c>
      <c r="E157" s="13">
        <v>45104</v>
      </c>
      <c r="F157" s="13">
        <v>44498</v>
      </c>
      <c r="G157" s="13">
        <v>337984</v>
      </c>
      <c r="H157" s="13">
        <v>-0.9</v>
      </c>
      <c r="I157" s="13">
        <v>284909</v>
      </c>
      <c r="J157" s="13">
        <v>53075</v>
      </c>
      <c r="K157" s="13">
        <v>-1.3</v>
      </c>
      <c r="L157" s="13">
        <v>1.3</v>
      </c>
      <c r="M157" s="13">
        <v>647742</v>
      </c>
      <c r="N157" s="13">
        <v>-2.2000000000000002</v>
      </c>
      <c r="O157" s="13">
        <v>547423</v>
      </c>
      <c r="P157" s="13">
        <v>100319</v>
      </c>
      <c r="Q157" s="13">
        <v>-2</v>
      </c>
      <c r="R157" s="13">
        <v>-3.3</v>
      </c>
      <c r="S157" s="13">
        <v>1.9</v>
      </c>
    </row>
    <row r="158" spans="1:19" s="10" customFormat="1" ht="33.75" customHeight="1" x14ac:dyDescent="0.3">
      <c r="A158" s="76" t="s">
        <v>50</v>
      </c>
      <c r="B158" s="82"/>
      <c r="C158" s="82"/>
      <c r="D158" s="82"/>
      <c r="E158" s="82"/>
      <c r="F158" s="82"/>
      <c r="G158" s="46"/>
      <c r="H158" s="82"/>
      <c r="I158" s="46"/>
      <c r="J158" s="82"/>
      <c r="K158" s="82"/>
      <c r="L158" s="82"/>
      <c r="M158" s="46"/>
      <c r="N158" s="82"/>
      <c r="O158" s="46"/>
      <c r="P158" s="82"/>
      <c r="Q158" s="82"/>
      <c r="R158" s="82"/>
      <c r="S158" s="82"/>
    </row>
    <row r="159" spans="1:19" s="10" customFormat="1" ht="13.2" x14ac:dyDescent="0.25">
      <c r="A159" s="2" t="s">
        <v>17</v>
      </c>
      <c r="B159" s="5" t="s">
        <v>18</v>
      </c>
      <c r="C159" s="13">
        <v>5068</v>
      </c>
      <c r="D159" s="13">
        <v>4968</v>
      </c>
      <c r="E159" s="13">
        <v>324976</v>
      </c>
      <c r="F159" s="13">
        <v>317919</v>
      </c>
      <c r="G159" s="13">
        <v>2182699</v>
      </c>
      <c r="H159" s="13">
        <v>2.5</v>
      </c>
      <c r="I159" s="13">
        <v>1673268</v>
      </c>
      <c r="J159" s="13">
        <v>509431</v>
      </c>
      <c r="K159" s="13">
        <v>0.1</v>
      </c>
      <c r="L159" s="13">
        <v>11.3</v>
      </c>
      <c r="M159" s="13">
        <v>4984730</v>
      </c>
      <c r="N159" s="13">
        <v>5.3</v>
      </c>
      <c r="O159" s="13">
        <v>3885869</v>
      </c>
      <c r="P159" s="13">
        <v>1098861</v>
      </c>
      <c r="Q159" s="13">
        <v>2.2999999999999998</v>
      </c>
      <c r="R159" s="13">
        <v>17.600000000000001</v>
      </c>
      <c r="S159" s="13">
        <v>2.2999999999999998</v>
      </c>
    </row>
    <row r="160" spans="1:19" s="10" customFormat="1" ht="13.2" x14ac:dyDescent="0.25">
      <c r="A160" s="2"/>
      <c r="B160" s="5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2" t="s">
        <v>19</v>
      </c>
      <c r="B161" s="5" t="s">
        <v>20</v>
      </c>
      <c r="C161" s="13">
        <v>439</v>
      </c>
      <c r="D161" s="13">
        <v>432</v>
      </c>
      <c r="E161" s="13">
        <v>21284</v>
      </c>
      <c r="F161" s="13">
        <v>20886</v>
      </c>
      <c r="G161" s="13">
        <v>128993</v>
      </c>
      <c r="H161" s="13">
        <v>6.7</v>
      </c>
      <c r="I161" s="13">
        <v>97032</v>
      </c>
      <c r="J161" s="13">
        <v>31961</v>
      </c>
      <c r="K161" s="13">
        <v>5.5</v>
      </c>
      <c r="L161" s="13">
        <v>10.3</v>
      </c>
      <c r="M161" s="13">
        <v>305555</v>
      </c>
      <c r="N161" s="13">
        <v>7.1</v>
      </c>
      <c r="O161" s="13">
        <v>228924</v>
      </c>
      <c r="P161" s="13">
        <v>76631</v>
      </c>
      <c r="Q161" s="13">
        <v>7.1</v>
      </c>
      <c r="R161" s="13">
        <v>7.1</v>
      </c>
      <c r="S161" s="13">
        <v>2.4</v>
      </c>
    </row>
    <row r="162" spans="1:19" s="10" customFormat="1" ht="13.2" x14ac:dyDescent="0.25">
      <c r="A162" s="2" t="s">
        <v>21</v>
      </c>
      <c r="B162" s="5" t="s">
        <v>22</v>
      </c>
      <c r="C162" s="13">
        <v>566</v>
      </c>
      <c r="D162" s="13">
        <v>557</v>
      </c>
      <c r="E162" s="13">
        <v>29596</v>
      </c>
      <c r="F162" s="13">
        <v>29032</v>
      </c>
      <c r="G162" s="13">
        <v>205378</v>
      </c>
      <c r="H162" s="13">
        <v>4.5</v>
      </c>
      <c r="I162" s="13">
        <v>158129</v>
      </c>
      <c r="J162" s="13">
        <v>47249</v>
      </c>
      <c r="K162" s="13">
        <v>0.5</v>
      </c>
      <c r="L162" s="13">
        <v>20.5</v>
      </c>
      <c r="M162" s="13">
        <v>440583</v>
      </c>
      <c r="N162" s="13">
        <v>8.5</v>
      </c>
      <c r="O162" s="13">
        <v>344290</v>
      </c>
      <c r="P162" s="13">
        <v>96293</v>
      </c>
      <c r="Q162" s="13">
        <v>4.4000000000000004</v>
      </c>
      <c r="R162" s="13">
        <v>26.2</v>
      </c>
      <c r="S162" s="13">
        <v>2.1</v>
      </c>
    </row>
    <row r="163" spans="1:19" s="10" customFormat="1" ht="13.2" x14ac:dyDescent="0.25">
      <c r="A163" s="2" t="s">
        <v>23</v>
      </c>
      <c r="B163" s="5" t="s">
        <v>24</v>
      </c>
      <c r="C163" s="13">
        <v>549</v>
      </c>
      <c r="D163" s="13">
        <v>542</v>
      </c>
      <c r="E163" s="13">
        <v>26301</v>
      </c>
      <c r="F163" s="13">
        <v>25847</v>
      </c>
      <c r="G163" s="13">
        <v>153381</v>
      </c>
      <c r="H163" s="13">
        <v>-1.6</v>
      </c>
      <c r="I163" s="13">
        <v>136012</v>
      </c>
      <c r="J163" s="13">
        <v>17369</v>
      </c>
      <c r="K163" s="13">
        <v>-1.3</v>
      </c>
      <c r="L163" s="13">
        <v>-3.6</v>
      </c>
      <c r="M163" s="13">
        <v>371286</v>
      </c>
      <c r="N163" s="13">
        <v>0.6</v>
      </c>
      <c r="O163" s="13">
        <v>336377</v>
      </c>
      <c r="P163" s="13">
        <v>34909</v>
      </c>
      <c r="Q163" s="13">
        <v>0.9</v>
      </c>
      <c r="R163" s="13">
        <v>-1.9</v>
      </c>
      <c r="S163" s="13">
        <v>2.4</v>
      </c>
    </row>
    <row r="164" spans="1:19" s="10" customFormat="1" ht="13.2" x14ac:dyDescent="0.25">
      <c r="A164" s="2" t="s">
        <v>25</v>
      </c>
      <c r="B164" s="5" t="s">
        <v>26</v>
      </c>
      <c r="C164" s="13">
        <v>721</v>
      </c>
      <c r="D164" s="13">
        <v>704</v>
      </c>
      <c r="E164" s="13">
        <v>39075</v>
      </c>
      <c r="F164" s="13">
        <v>38105</v>
      </c>
      <c r="G164" s="13">
        <v>189140</v>
      </c>
      <c r="H164" s="13">
        <v>1.7</v>
      </c>
      <c r="I164" s="13">
        <v>169381</v>
      </c>
      <c r="J164" s="13">
        <v>19759</v>
      </c>
      <c r="K164" s="13">
        <v>1.7</v>
      </c>
      <c r="L164" s="13">
        <v>1.6</v>
      </c>
      <c r="M164" s="13">
        <v>633049</v>
      </c>
      <c r="N164" s="13">
        <v>4.7</v>
      </c>
      <c r="O164" s="13">
        <v>586310</v>
      </c>
      <c r="P164" s="13">
        <v>46739</v>
      </c>
      <c r="Q164" s="13">
        <v>4.5999999999999996</v>
      </c>
      <c r="R164" s="13">
        <v>5.9</v>
      </c>
      <c r="S164" s="13">
        <v>3.3</v>
      </c>
    </row>
    <row r="165" spans="1:19" s="10" customFormat="1" ht="13.2" x14ac:dyDescent="0.25">
      <c r="A165" s="2" t="s">
        <v>27</v>
      </c>
      <c r="B165" s="5" t="s">
        <v>28</v>
      </c>
      <c r="C165" s="13">
        <v>846</v>
      </c>
      <c r="D165" s="13">
        <v>831</v>
      </c>
      <c r="E165" s="13">
        <v>43516</v>
      </c>
      <c r="F165" s="13">
        <v>42428</v>
      </c>
      <c r="G165" s="13">
        <v>197526</v>
      </c>
      <c r="H165" s="13">
        <v>-0.5</v>
      </c>
      <c r="I165" s="13">
        <v>169667</v>
      </c>
      <c r="J165" s="13">
        <v>27859</v>
      </c>
      <c r="K165" s="13">
        <v>0.2</v>
      </c>
      <c r="L165" s="13">
        <v>-4.4000000000000004</v>
      </c>
      <c r="M165" s="13">
        <v>623068</v>
      </c>
      <c r="N165" s="13">
        <v>-0.5</v>
      </c>
      <c r="O165" s="13">
        <v>535150</v>
      </c>
      <c r="P165" s="13">
        <v>87918</v>
      </c>
      <c r="Q165" s="13">
        <v>-0.2</v>
      </c>
      <c r="R165" s="13">
        <v>-2.2000000000000002</v>
      </c>
      <c r="S165" s="13">
        <v>3.2</v>
      </c>
    </row>
    <row r="166" spans="1:19" s="10" customFormat="1" ht="13.2" x14ac:dyDescent="0.25">
      <c r="A166" s="2" t="s">
        <v>29</v>
      </c>
      <c r="B166" s="5" t="s">
        <v>108</v>
      </c>
      <c r="C166" s="13">
        <v>110</v>
      </c>
      <c r="D166" s="13">
        <v>105</v>
      </c>
      <c r="E166" s="13">
        <v>5084</v>
      </c>
      <c r="F166" s="13">
        <v>4883</v>
      </c>
      <c r="G166" s="13">
        <v>24372</v>
      </c>
      <c r="H166" s="13">
        <v>-0.3</v>
      </c>
      <c r="I166" s="13">
        <v>19691</v>
      </c>
      <c r="J166" s="13">
        <v>4681</v>
      </c>
      <c r="K166" s="13">
        <v>0</v>
      </c>
      <c r="L166" s="13">
        <v>-1.6</v>
      </c>
      <c r="M166" s="13">
        <v>76624</v>
      </c>
      <c r="N166" s="13">
        <v>-0.9</v>
      </c>
      <c r="O166" s="13">
        <v>65887</v>
      </c>
      <c r="P166" s="13">
        <v>10737</v>
      </c>
      <c r="Q166" s="13">
        <v>-2.5</v>
      </c>
      <c r="R166" s="13">
        <v>10</v>
      </c>
      <c r="S166" s="13">
        <v>3.1</v>
      </c>
    </row>
    <row r="167" spans="1:19" s="10" customFormat="1" ht="13.2" x14ac:dyDescent="0.25">
      <c r="A167" s="2" t="s">
        <v>30</v>
      </c>
      <c r="B167" s="5" t="s">
        <v>31</v>
      </c>
      <c r="C167" s="13">
        <v>200</v>
      </c>
      <c r="D167" s="13">
        <v>194</v>
      </c>
      <c r="E167" s="13">
        <v>11202</v>
      </c>
      <c r="F167" s="13">
        <v>10856</v>
      </c>
      <c r="G167" s="13">
        <v>62524</v>
      </c>
      <c r="H167" s="13">
        <v>9</v>
      </c>
      <c r="I167" s="13">
        <v>51950</v>
      </c>
      <c r="J167" s="13">
        <v>10574</v>
      </c>
      <c r="K167" s="13">
        <v>4.9000000000000004</v>
      </c>
      <c r="L167" s="13">
        <v>35.200000000000003</v>
      </c>
      <c r="M167" s="13">
        <v>159610</v>
      </c>
      <c r="N167" s="13">
        <v>5</v>
      </c>
      <c r="O167" s="13">
        <v>136346</v>
      </c>
      <c r="P167" s="13">
        <v>23264</v>
      </c>
      <c r="Q167" s="13">
        <v>2.2999999999999998</v>
      </c>
      <c r="R167" s="13">
        <v>24.7</v>
      </c>
      <c r="S167" s="13">
        <v>2.6</v>
      </c>
    </row>
    <row r="168" spans="1:19" s="10" customFormat="1" ht="13.2" x14ac:dyDescent="0.25">
      <c r="A168" s="2" t="s">
        <v>32</v>
      </c>
      <c r="B168" s="5" t="s">
        <v>33</v>
      </c>
      <c r="C168" s="13">
        <v>80</v>
      </c>
      <c r="D168" s="13">
        <v>79</v>
      </c>
      <c r="E168" s="13">
        <v>5939</v>
      </c>
      <c r="F168" s="13">
        <v>5911</v>
      </c>
      <c r="G168" s="13">
        <v>39589</v>
      </c>
      <c r="H168" s="13">
        <v>16.600000000000001</v>
      </c>
      <c r="I168" s="13">
        <v>31800</v>
      </c>
      <c r="J168" s="13">
        <v>7789</v>
      </c>
      <c r="K168" s="13">
        <v>10.7</v>
      </c>
      <c r="L168" s="13">
        <v>49.3</v>
      </c>
      <c r="M168" s="13">
        <v>88549</v>
      </c>
      <c r="N168" s="13">
        <v>13.4</v>
      </c>
      <c r="O168" s="13">
        <v>71862</v>
      </c>
      <c r="P168" s="13">
        <v>16687</v>
      </c>
      <c r="Q168" s="13">
        <v>4.2</v>
      </c>
      <c r="R168" s="13">
        <v>82.3</v>
      </c>
      <c r="S168" s="13">
        <v>2.2000000000000002</v>
      </c>
    </row>
    <row r="169" spans="1:19" s="10" customFormat="1" ht="13.2" x14ac:dyDescent="0.25">
      <c r="A169" s="2" t="s">
        <v>34</v>
      </c>
      <c r="B169" s="5" t="s">
        <v>35</v>
      </c>
      <c r="C169" s="13">
        <v>253</v>
      </c>
      <c r="D169" s="13">
        <v>245</v>
      </c>
      <c r="E169" s="13">
        <v>19520</v>
      </c>
      <c r="F169" s="13">
        <v>18604</v>
      </c>
      <c r="G169" s="13">
        <v>147175</v>
      </c>
      <c r="H169" s="13">
        <v>11</v>
      </c>
      <c r="I169" s="13">
        <v>119319</v>
      </c>
      <c r="J169" s="13">
        <v>27856</v>
      </c>
      <c r="K169" s="13">
        <v>6.9</v>
      </c>
      <c r="L169" s="13">
        <v>32.6</v>
      </c>
      <c r="M169" s="13">
        <v>302791</v>
      </c>
      <c r="N169" s="13">
        <v>14.2</v>
      </c>
      <c r="O169" s="13">
        <v>239815</v>
      </c>
      <c r="P169" s="13">
        <v>62976</v>
      </c>
      <c r="Q169" s="13">
        <v>8.5</v>
      </c>
      <c r="R169" s="13">
        <v>42.6</v>
      </c>
      <c r="S169" s="13">
        <v>2.1</v>
      </c>
    </row>
    <row r="170" spans="1:19" s="10" customFormat="1" ht="13.2" x14ac:dyDescent="0.25">
      <c r="A170" s="2" t="s">
        <v>36</v>
      </c>
      <c r="B170" s="5" t="s">
        <v>37</v>
      </c>
      <c r="C170" s="13">
        <v>404</v>
      </c>
      <c r="D170" s="13">
        <v>392</v>
      </c>
      <c r="E170" s="13">
        <v>42428</v>
      </c>
      <c r="F170" s="13">
        <v>41538</v>
      </c>
      <c r="G170" s="13">
        <v>379667</v>
      </c>
      <c r="H170" s="13">
        <v>0.8</v>
      </c>
      <c r="I170" s="13">
        <v>248670</v>
      </c>
      <c r="J170" s="13">
        <v>130997</v>
      </c>
      <c r="K170" s="13">
        <v>-6.8</v>
      </c>
      <c r="L170" s="13">
        <v>19.399999999999999</v>
      </c>
      <c r="M170" s="13">
        <v>725075</v>
      </c>
      <c r="N170" s="13">
        <v>4.9000000000000004</v>
      </c>
      <c r="O170" s="13">
        <v>460378</v>
      </c>
      <c r="P170" s="13">
        <v>264697</v>
      </c>
      <c r="Q170" s="13">
        <v>-4.9000000000000004</v>
      </c>
      <c r="R170" s="13">
        <v>27.5</v>
      </c>
      <c r="S170" s="13">
        <v>1.9</v>
      </c>
    </row>
    <row r="171" spans="1:19" s="10" customFormat="1" ht="13.2" x14ac:dyDescent="0.25">
      <c r="A171" s="2" t="s">
        <v>38</v>
      </c>
      <c r="B171" s="5" t="s">
        <v>39</v>
      </c>
      <c r="C171" s="13">
        <v>326</v>
      </c>
      <c r="D171" s="13">
        <v>321</v>
      </c>
      <c r="E171" s="13">
        <v>35962</v>
      </c>
      <c r="F171" s="13">
        <v>35323</v>
      </c>
      <c r="G171" s="13">
        <v>306289</v>
      </c>
      <c r="H171" s="13">
        <v>-3.4</v>
      </c>
      <c r="I171" s="13">
        <v>185739</v>
      </c>
      <c r="J171" s="13">
        <v>120550</v>
      </c>
      <c r="K171" s="13">
        <v>-6.8</v>
      </c>
      <c r="L171" s="13">
        <v>2.5</v>
      </c>
      <c r="M171" s="13">
        <v>559391</v>
      </c>
      <c r="N171" s="13">
        <v>5.2</v>
      </c>
      <c r="O171" s="13">
        <v>314354</v>
      </c>
      <c r="P171" s="13">
        <v>245037</v>
      </c>
      <c r="Q171" s="13">
        <v>-0.3</v>
      </c>
      <c r="R171" s="13">
        <v>13.1</v>
      </c>
      <c r="S171" s="13">
        <v>1.8</v>
      </c>
    </row>
    <row r="172" spans="1:19" s="10" customFormat="1" ht="13.2" x14ac:dyDescent="0.25">
      <c r="A172" s="2" t="s">
        <v>40</v>
      </c>
      <c r="B172" s="5" t="s">
        <v>41</v>
      </c>
      <c r="C172" s="13">
        <v>574</v>
      </c>
      <c r="D172" s="13">
        <v>566</v>
      </c>
      <c r="E172" s="13">
        <v>45069</v>
      </c>
      <c r="F172" s="13">
        <v>44506</v>
      </c>
      <c r="G172" s="13">
        <v>348665</v>
      </c>
      <c r="H172" s="13">
        <v>5.6</v>
      </c>
      <c r="I172" s="13">
        <v>285878</v>
      </c>
      <c r="J172" s="13">
        <v>62787</v>
      </c>
      <c r="K172" s="13">
        <v>4.5</v>
      </c>
      <c r="L172" s="13">
        <v>10.8</v>
      </c>
      <c r="M172" s="13">
        <v>699149</v>
      </c>
      <c r="N172" s="13">
        <v>8</v>
      </c>
      <c r="O172" s="13">
        <v>566176</v>
      </c>
      <c r="P172" s="13">
        <v>132973</v>
      </c>
      <c r="Q172" s="13">
        <v>5.6</v>
      </c>
      <c r="R172" s="13">
        <v>19.600000000000001</v>
      </c>
      <c r="S172" s="13">
        <v>2</v>
      </c>
    </row>
    <row r="173" spans="1:19" s="10" customFormat="1" ht="33.75" customHeight="1" x14ac:dyDescent="0.3">
      <c r="A173" s="76" t="s">
        <v>51</v>
      </c>
      <c r="B173" s="82"/>
      <c r="C173" s="82"/>
      <c r="D173" s="82"/>
      <c r="E173" s="82"/>
      <c r="F173" s="82"/>
      <c r="G173" s="46"/>
      <c r="H173" s="82"/>
      <c r="I173" s="46"/>
      <c r="J173" s="82"/>
      <c r="K173" s="82"/>
      <c r="L173" s="82"/>
      <c r="M173" s="46"/>
      <c r="N173" s="82"/>
      <c r="O173" s="46"/>
      <c r="P173" s="82"/>
      <c r="Q173" s="82"/>
      <c r="R173" s="82"/>
      <c r="S173" s="82"/>
    </row>
    <row r="174" spans="1:19" s="10" customFormat="1" ht="13.2" x14ac:dyDescent="0.25">
      <c r="A174" s="2" t="s">
        <v>17</v>
      </c>
      <c r="B174" s="5" t="s">
        <v>18</v>
      </c>
      <c r="C174" s="13">
        <v>5070</v>
      </c>
      <c r="D174" s="13">
        <v>4901</v>
      </c>
      <c r="E174" s="13">
        <v>325651</v>
      </c>
      <c r="F174" s="13">
        <v>317661</v>
      </c>
      <c r="G174" s="13">
        <v>2140019</v>
      </c>
      <c r="H174" s="13">
        <v>4.3</v>
      </c>
      <c r="I174" s="13">
        <v>1680359</v>
      </c>
      <c r="J174" s="13">
        <v>459660</v>
      </c>
      <c r="K174" s="13">
        <v>3.9</v>
      </c>
      <c r="L174" s="13">
        <v>6.1</v>
      </c>
      <c r="M174" s="13">
        <v>4445979</v>
      </c>
      <c r="N174" s="13">
        <v>5</v>
      </c>
      <c r="O174" s="13">
        <v>3540061</v>
      </c>
      <c r="P174" s="13">
        <v>905918</v>
      </c>
      <c r="Q174" s="13">
        <v>4.3</v>
      </c>
      <c r="R174" s="13">
        <v>7.4</v>
      </c>
      <c r="S174" s="13">
        <v>2.1</v>
      </c>
    </row>
    <row r="175" spans="1:19" s="10" customFormat="1" ht="13.2" x14ac:dyDescent="0.25">
      <c r="A175" s="2"/>
      <c r="B175" s="5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2" t="s">
        <v>19</v>
      </c>
      <c r="B176" s="5" t="s">
        <v>20</v>
      </c>
      <c r="C176" s="13">
        <v>441</v>
      </c>
      <c r="D176" s="13">
        <v>424</v>
      </c>
      <c r="E176" s="13">
        <v>21339</v>
      </c>
      <c r="F176" s="13">
        <v>20793</v>
      </c>
      <c r="G176" s="13">
        <v>113482</v>
      </c>
      <c r="H176" s="13">
        <v>4.9000000000000004</v>
      </c>
      <c r="I176" s="13">
        <v>86549</v>
      </c>
      <c r="J176" s="13">
        <v>26933</v>
      </c>
      <c r="K176" s="13">
        <v>5</v>
      </c>
      <c r="L176" s="13">
        <v>4.5999999999999996</v>
      </c>
      <c r="M176" s="13">
        <v>247321</v>
      </c>
      <c r="N176" s="13">
        <v>8</v>
      </c>
      <c r="O176" s="13">
        <v>189839</v>
      </c>
      <c r="P176" s="13">
        <v>57482</v>
      </c>
      <c r="Q176" s="13">
        <v>10.3</v>
      </c>
      <c r="R176" s="13">
        <v>1</v>
      </c>
      <c r="S176" s="13">
        <v>2.2000000000000002</v>
      </c>
    </row>
    <row r="177" spans="1:19" s="10" customFormat="1" ht="13.2" x14ac:dyDescent="0.25">
      <c r="A177" s="2" t="s">
        <v>21</v>
      </c>
      <c r="B177" s="5" t="s">
        <v>22</v>
      </c>
      <c r="C177" s="13">
        <v>565</v>
      </c>
      <c r="D177" s="13">
        <v>546</v>
      </c>
      <c r="E177" s="13">
        <v>29538</v>
      </c>
      <c r="F177" s="13">
        <v>28919</v>
      </c>
      <c r="G177" s="13">
        <v>194134</v>
      </c>
      <c r="H177" s="13">
        <v>7.3</v>
      </c>
      <c r="I177" s="13">
        <v>152755</v>
      </c>
      <c r="J177" s="13">
        <v>41379</v>
      </c>
      <c r="K177" s="13">
        <v>5.9</v>
      </c>
      <c r="L177" s="13">
        <v>12.9</v>
      </c>
      <c r="M177" s="13">
        <v>384443</v>
      </c>
      <c r="N177" s="13">
        <v>7.8</v>
      </c>
      <c r="O177" s="13">
        <v>303840</v>
      </c>
      <c r="P177" s="13">
        <v>80603</v>
      </c>
      <c r="Q177" s="13">
        <v>6.1</v>
      </c>
      <c r="R177" s="13">
        <v>15.1</v>
      </c>
      <c r="S177" s="13">
        <v>2</v>
      </c>
    </row>
    <row r="178" spans="1:19" s="10" customFormat="1" ht="13.2" x14ac:dyDescent="0.25">
      <c r="A178" s="2" t="s">
        <v>23</v>
      </c>
      <c r="B178" s="5" t="s">
        <v>24</v>
      </c>
      <c r="C178" s="13">
        <v>549</v>
      </c>
      <c r="D178" s="13">
        <v>534</v>
      </c>
      <c r="E178" s="13">
        <v>26672</v>
      </c>
      <c r="F178" s="13">
        <v>26158</v>
      </c>
      <c r="G178" s="13">
        <v>148014</v>
      </c>
      <c r="H178" s="13">
        <v>2.4</v>
      </c>
      <c r="I178" s="13">
        <v>132594</v>
      </c>
      <c r="J178" s="13">
        <v>15420</v>
      </c>
      <c r="K178" s="13">
        <v>2.8</v>
      </c>
      <c r="L178" s="13">
        <v>-0.5</v>
      </c>
      <c r="M178" s="13">
        <v>331200</v>
      </c>
      <c r="N178" s="13">
        <v>3.9</v>
      </c>
      <c r="O178" s="13">
        <v>298261</v>
      </c>
      <c r="P178" s="13">
        <v>32939</v>
      </c>
      <c r="Q178" s="13">
        <v>4.0999999999999996</v>
      </c>
      <c r="R178" s="13">
        <v>2.5</v>
      </c>
      <c r="S178" s="13">
        <v>2.2000000000000002</v>
      </c>
    </row>
    <row r="179" spans="1:19" s="10" customFormat="1" ht="13.2" x14ac:dyDescent="0.25">
      <c r="A179" s="2" t="s">
        <v>25</v>
      </c>
      <c r="B179" s="5" t="s">
        <v>26</v>
      </c>
      <c r="C179" s="13">
        <v>720</v>
      </c>
      <c r="D179" s="13">
        <v>691</v>
      </c>
      <c r="E179" s="13">
        <v>39062</v>
      </c>
      <c r="F179" s="13">
        <v>37695</v>
      </c>
      <c r="G179" s="13">
        <v>184424</v>
      </c>
      <c r="H179" s="13">
        <v>3.1</v>
      </c>
      <c r="I179" s="13">
        <v>164736</v>
      </c>
      <c r="J179" s="13">
        <v>19688</v>
      </c>
      <c r="K179" s="13">
        <v>2.9</v>
      </c>
      <c r="L179" s="13">
        <v>4.5</v>
      </c>
      <c r="M179" s="13">
        <v>561769</v>
      </c>
      <c r="N179" s="13">
        <v>2.4</v>
      </c>
      <c r="O179" s="13">
        <v>518906</v>
      </c>
      <c r="P179" s="13">
        <v>42863</v>
      </c>
      <c r="Q179" s="13">
        <v>2.5</v>
      </c>
      <c r="R179" s="13">
        <v>0.9</v>
      </c>
      <c r="S179" s="13">
        <v>3</v>
      </c>
    </row>
    <row r="180" spans="1:19" s="10" customFormat="1" ht="13.2" x14ac:dyDescent="0.25">
      <c r="A180" s="2" t="s">
        <v>27</v>
      </c>
      <c r="B180" s="5" t="s">
        <v>28</v>
      </c>
      <c r="C180" s="13">
        <v>844</v>
      </c>
      <c r="D180" s="13">
        <v>814</v>
      </c>
      <c r="E180" s="13">
        <v>43502</v>
      </c>
      <c r="F180" s="13">
        <v>42069</v>
      </c>
      <c r="G180" s="13">
        <v>153297</v>
      </c>
      <c r="H180" s="13">
        <v>0.3</v>
      </c>
      <c r="I180" s="13">
        <v>134914</v>
      </c>
      <c r="J180" s="13">
        <v>18383</v>
      </c>
      <c r="K180" s="13">
        <v>0.9</v>
      </c>
      <c r="L180" s="13">
        <v>-3.6</v>
      </c>
      <c r="M180" s="13">
        <v>427322</v>
      </c>
      <c r="N180" s="13">
        <v>0.6</v>
      </c>
      <c r="O180" s="13">
        <v>376544</v>
      </c>
      <c r="P180" s="13">
        <v>50778</v>
      </c>
      <c r="Q180" s="13">
        <v>1.3</v>
      </c>
      <c r="R180" s="13">
        <v>-4</v>
      </c>
      <c r="S180" s="13">
        <v>2.8</v>
      </c>
    </row>
    <row r="181" spans="1:19" s="10" customFormat="1" ht="13.2" x14ac:dyDescent="0.25">
      <c r="A181" s="2" t="s">
        <v>29</v>
      </c>
      <c r="B181" s="5" t="s">
        <v>108</v>
      </c>
      <c r="C181" s="13">
        <v>110</v>
      </c>
      <c r="D181" s="13">
        <v>105</v>
      </c>
      <c r="E181" s="13">
        <v>5070</v>
      </c>
      <c r="F181" s="13">
        <v>4896</v>
      </c>
      <c r="G181" s="13">
        <v>21780</v>
      </c>
      <c r="H181" s="13">
        <v>0.1</v>
      </c>
      <c r="I181" s="13">
        <v>17856</v>
      </c>
      <c r="J181" s="13">
        <v>3924</v>
      </c>
      <c r="K181" s="13">
        <v>0.1</v>
      </c>
      <c r="L181" s="13">
        <v>0.1</v>
      </c>
      <c r="M181" s="13">
        <v>66295</v>
      </c>
      <c r="N181" s="13">
        <v>-3.2</v>
      </c>
      <c r="O181" s="13">
        <v>58214</v>
      </c>
      <c r="P181" s="13">
        <v>8081</v>
      </c>
      <c r="Q181" s="13">
        <v>-2.8</v>
      </c>
      <c r="R181" s="13">
        <v>-5.8</v>
      </c>
      <c r="S181" s="13">
        <v>3</v>
      </c>
    </row>
    <row r="182" spans="1:19" s="10" customFormat="1" ht="13.2" x14ac:dyDescent="0.25">
      <c r="A182" s="2" t="s">
        <v>30</v>
      </c>
      <c r="B182" s="5" t="s">
        <v>31</v>
      </c>
      <c r="C182" s="13">
        <v>200</v>
      </c>
      <c r="D182" s="13">
        <v>192</v>
      </c>
      <c r="E182" s="13">
        <v>11189</v>
      </c>
      <c r="F182" s="13">
        <v>10880</v>
      </c>
      <c r="G182" s="13">
        <v>60227</v>
      </c>
      <c r="H182" s="13">
        <v>3.4</v>
      </c>
      <c r="I182" s="13">
        <v>52216</v>
      </c>
      <c r="J182" s="13">
        <v>8011</v>
      </c>
      <c r="K182" s="13">
        <v>2.2999999999999998</v>
      </c>
      <c r="L182" s="13">
        <v>11.7</v>
      </c>
      <c r="M182" s="13">
        <v>138667</v>
      </c>
      <c r="N182" s="13">
        <v>-0.5</v>
      </c>
      <c r="O182" s="13">
        <v>122617</v>
      </c>
      <c r="P182" s="13">
        <v>16050</v>
      </c>
      <c r="Q182" s="13">
        <v>0.1</v>
      </c>
      <c r="R182" s="13">
        <v>-5</v>
      </c>
      <c r="S182" s="13">
        <v>2.2999999999999998</v>
      </c>
    </row>
    <row r="183" spans="1:19" s="10" customFormat="1" ht="13.2" x14ac:dyDescent="0.25">
      <c r="A183" s="2" t="s">
        <v>32</v>
      </c>
      <c r="B183" s="5" t="s">
        <v>33</v>
      </c>
      <c r="C183" s="13">
        <v>80</v>
      </c>
      <c r="D183" s="13">
        <v>79</v>
      </c>
      <c r="E183" s="13">
        <v>5940</v>
      </c>
      <c r="F183" s="13">
        <v>5906</v>
      </c>
      <c r="G183" s="13">
        <v>37875</v>
      </c>
      <c r="H183" s="13">
        <v>10.1</v>
      </c>
      <c r="I183" s="13">
        <v>31992</v>
      </c>
      <c r="J183" s="13">
        <v>5883</v>
      </c>
      <c r="K183" s="13">
        <v>11.6</v>
      </c>
      <c r="L183" s="13">
        <v>2.8</v>
      </c>
      <c r="M183" s="13">
        <v>82310</v>
      </c>
      <c r="N183" s="13">
        <v>7.7</v>
      </c>
      <c r="O183" s="13">
        <v>70800</v>
      </c>
      <c r="P183" s="13">
        <v>11510</v>
      </c>
      <c r="Q183" s="13">
        <v>9</v>
      </c>
      <c r="R183" s="13">
        <v>0.8</v>
      </c>
      <c r="S183" s="13">
        <v>2.2000000000000002</v>
      </c>
    </row>
    <row r="184" spans="1:19" s="10" customFormat="1" ht="13.2" x14ac:dyDescent="0.25">
      <c r="A184" s="2" t="s">
        <v>34</v>
      </c>
      <c r="B184" s="5" t="s">
        <v>35</v>
      </c>
      <c r="C184" s="13">
        <v>254</v>
      </c>
      <c r="D184" s="13">
        <v>244</v>
      </c>
      <c r="E184" s="13">
        <v>19601</v>
      </c>
      <c r="F184" s="13">
        <v>18744</v>
      </c>
      <c r="G184" s="13">
        <v>145686</v>
      </c>
      <c r="H184" s="13">
        <v>9.1</v>
      </c>
      <c r="I184" s="13">
        <v>125135</v>
      </c>
      <c r="J184" s="13">
        <v>20551</v>
      </c>
      <c r="K184" s="13">
        <v>9.6</v>
      </c>
      <c r="L184" s="13">
        <v>6.4</v>
      </c>
      <c r="M184" s="13">
        <v>275454</v>
      </c>
      <c r="N184" s="13">
        <v>10.1</v>
      </c>
      <c r="O184" s="13">
        <v>233547</v>
      </c>
      <c r="P184" s="13">
        <v>41907</v>
      </c>
      <c r="Q184" s="13">
        <v>10.9</v>
      </c>
      <c r="R184" s="13">
        <v>6.2</v>
      </c>
      <c r="S184" s="13">
        <v>1.9</v>
      </c>
    </row>
    <row r="185" spans="1:19" s="10" customFormat="1" ht="13.2" x14ac:dyDescent="0.25">
      <c r="A185" s="2" t="s">
        <v>36</v>
      </c>
      <c r="B185" s="5" t="s">
        <v>37</v>
      </c>
      <c r="C185" s="13">
        <v>410</v>
      </c>
      <c r="D185" s="13">
        <v>395</v>
      </c>
      <c r="E185" s="13">
        <v>42652</v>
      </c>
      <c r="F185" s="13">
        <v>41736</v>
      </c>
      <c r="G185" s="13">
        <v>397911</v>
      </c>
      <c r="H185" s="13">
        <v>9.6999999999999993</v>
      </c>
      <c r="I185" s="13">
        <v>280045</v>
      </c>
      <c r="J185" s="13">
        <v>117866</v>
      </c>
      <c r="K185" s="13">
        <v>5.7</v>
      </c>
      <c r="L185" s="13">
        <v>20.3</v>
      </c>
      <c r="M185" s="13">
        <v>714003</v>
      </c>
      <c r="N185" s="13">
        <v>11.8</v>
      </c>
      <c r="O185" s="13">
        <v>487496</v>
      </c>
      <c r="P185" s="13">
        <v>226507</v>
      </c>
      <c r="Q185" s="13">
        <v>5.6</v>
      </c>
      <c r="R185" s="13">
        <v>27.7</v>
      </c>
      <c r="S185" s="13">
        <v>1.8</v>
      </c>
    </row>
    <row r="186" spans="1:19" s="10" customFormat="1" ht="13.2" x14ac:dyDescent="0.25">
      <c r="A186" s="2" t="s">
        <v>38</v>
      </c>
      <c r="B186" s="5" t="s">
        <v>39</v>
      </c>
      <c r="C186" s="13">
        <v>327</v>
      </c>
      <c r="D186" s="13">
        <v>319</v>
      </c>
      <c r="E186" s="13">
        <v>36286</v>
      </c>
      <c r="F186" s="13">
        <v>35606</v>
      </c>
      <c r="G186" s="13">
        <v>330861</v>
      </c>
      <c r="H186" s="13">
        <v>-0.6</v>
      </c>
      <c r="I186" s="13">
        <v>206177</v>
      </c>
      <c r="J186" s="13">
        <v>124684</v>
      </c>
      <c r="K186" s="13">
        <v>-0.2</v>
      </c>
      <c r="L186" s="13">
        <v>-1.1000000000000001</v>
      </c>
      <c r="M186" s="13">
        <v>553955</v>
      </c>
      <c r="N186" s="13">
        <v>0.7</v>
      </c>
      <c r="O186" s="13">
        <v>324096</v>
      </c>
      <c r="P186" s="13">
        <v>229859</v>
      </c>
      <c r="Q186" s="13">
        <v>0.3</v>
      </c>
      <c r="R186" s="13">
        <v>1.1000000000000001</v>
      </c>
      <c r="S186" s="13">
        <v>1.7</v>
      </c>
    </row>
    <row r="187" spans="1:19" s="10" customFormat="1" ht="13.2" x14ac:dyDescent="0.25">
      <c r="A187" s="2" t="s">
        <v>40</v>
      </c>
      <c r="B187" s="5" t="s">
        <v>41</v>
      </c>
      <c r="C187" s="13">
        <v>570</v>
      </c>
      <c r="D187" s="13">
        <v>558</v>
      </c>
      <c r="E187" s="13">
        <v>44800</v>
      </c>
      <c r="F187" s="13">
        <v>44259</v>
      </c>
      <c r="G187" s="13">
        <v>352328</v>
      </c>
      <c r="H187" s="13">
        <v>2.9</v>
      </c>
      <c r="I187" s="13">
        <v>295390</v>
      </c>
      <c r="J187" s="13">
        <v>56938</v>
      </c>
      <c r="K187" s="13">
        <v>3.6</v>
      </c>
      <c r="L187" s="13">
        <v>-0.6</v>
      </c>
      <c r="M187" s="13">
        <v>663240</v>
      </c>
      <c r="N187" s="13">
        <v>4.5</v>
      </c>
      <c r="O187" s="13">
        <v>555901</v>
      </c>
      <c r="P187" s="13">
        <v>107339</v>
      </c>
      <c r="Q187" s="13">
        <v>5.5</v>
      </c>
      <c r="R187" s="13">
        <v>-0.5</v>
      </c>
      <c r="S187" s="13">
        <v>1.9</v>
      </c>
    </row>
    <row r="188" spans="1:19" s="10" customFormat="1" ht="33.75" customHeight="1" x14ac:dyDescent="0.3">
      <c r="A188" s="76" t="s">
        <v>52</v>
      </c>
      <c r="B188" s="82"/>
      <c r="C188" s="82"/>
      <c r="D188" s="82"/>
      <c r="E188" s="82"/>
      <c r="F188" s="82"/>
      <c r="G188" s="46"/>
      <c r="H188" s="82"/>
      <c r="I188" s="46"/>
      <c r="J188" s="82"/>
      <c r="K188" s="82"/>
      <c r="L188" s="82"/>
      <c r="M188" s="46"/>
      <c r="N188" s="82"/>
      <c r="O188" s="46"/>
      <c r="P188" s="82"/>
      <c r="Q188" s="82"/>
      <c r="R188" s="82"/>
      <c r="S188" s="82"/>
    </row>
    <row r="189" spans="1:19" s="10" customFormat="1" ht="13.2" x14ac:dyDescent="0.25">
      <c r="A189" s="2" t="s">
        <v>17</v>
      </c>
      <c r="B189" s="5" t="s">
        <v>18</v>
      </c>
      <c r="C189" s="13">
        <v>5051</v>
      </c>
      <c r="D189" s="13">
        <v>4859</v>
      </c>
      <c r="E189" s="13">
        <v>324996</v>
      </c>
      <c r="F189" s="13">
        <v>315938</v>
      </c>
      <c r="G189" s="13">
        <v>1823690</v>
      </c>
      <c r="H189" s="13">
        <v>2.2000000000000002</v>
      </c>
      <c r="I189" s="13">
        <v>1346690</v>
      </c>
      <c r="J189" s="13">
        <v>477000</v>
      </c>
      <c r="K189" s="13">
        <v>1.9</v>
      </c>
      <c r="L189" s="13">
        <v>2.9</v>
      </c>
      <c r="M189" s="13">
        <v>3849551</v>
      </c>
      <c r="N189" s="13">
        <v>1.7</v>
      </c>
      <c r="O189" s="13">
        <v>2929718</v>
      </c>
      <c r="P189" s="13">
        <v>919833</v>
      </c>
      <c r="Q189" s="13">
        <v>1.6</v>
      </c>
      <c r="R189" s="13">
        <v>2</v>
      </c>
      <c r="S189" s="13">
        <v>2.1</v>
      </c>
    </row>
    <row r="190" spans="1:19" s="10" customFormat="1" ht="13.2" x14ac:dyDescent="0.25">
      <c r="A190" s="2"/>
      <c r="B190" s="5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2" t="s">
        <v>19</v>
      </c>
      <c r="B191" s="5" t="s">
        <v>20</v>
      </c>
      <c r="C191" s="13">
        <v>440</v>
      </c>
      <c r="D191" s="13">
        <v>419</v>
      </c>
      <c r="E191" s="13">
        <v>21345</v>
      </c>
      <c r="F191" s="13">
        <v>20711</v>
      </c>
      <c r="G191" s="13">
        <v>105774</v>
      </c>
      <c r="H191" s="13">
        <v>4.3</v>
      </c>
      <c r="I191" s="13">
        <v>71075</v>
      </c>
      <c r="J191" s="13">
        <v>34699</v>
      </c>
      <c r="K191" s="13">
        <v>5.7</v>
      </c>
      <c r="L191" s="13">
        <v>1.4</v>
      </c>
      <c r="M191" s="13">
        <v>233945</v>
      </c>
      <c r="N191" s="13">
        <v>5.6</v>
      </c>
      <c r="O191" s="13">
        <v>161693</v>
      </c>
      <c r="P191" s="13">
        <v>72252</v>
      </c>
      <c r="Q191" s="13">
        <v>8.1999999999999993</v>
      </c>
      <c r="R191" s="13">
        <v>0</v>
      </c>
      <c r="S191" s="13">
        <v>2.2000000000000002</v>
      </c>
    </row>
    <row r="192" spans="1:19" s="10" customFormat="1" ht="13.2" x14ac:dyDescent="0.25">
      <c r="A192" s="2" t="s">
        <v>21</v>
      </c>
      <c r="B192" s="5" t="s">
        <v>22</v>
      </c>
      <c r="C192" s="13">
        <v>562</v>
      </c>
      <c r="D192" s="13">
        <v>537</v>
      </c>
      <c r="E192" s="13">
        <v>29473</v>
      </c>
      <c r="F192" s="13">
        <v>28617</v>
      </c>
      <c r="G192" s="13">
        <v>143217</v>
      </c>
      <c r="H192" s="13">
        <v>0.8</v>
      </c>
      <c r="I192" s="13">
        <v>110385</v>
      </c>
      <c r="J192" s="13">
        <v>32832</v>
      </c>
      <c r="K192" s="13">
        <v>-0.7</v>
      </c>
      <c r="L192" s="13">
        <v>6.1</v>
      </c>
      <c r="M192" s="13">
        <v>277364</v>
      </c>
      <c r="N192" s="13">
        <v>-1.8</v>
      </c>
      <c r="O192" s="13">
        <v>218711</v>
      </c>
      <c r="P192" s="13">
        <v>58653</v>
      </c>
      <c r="Q192" s="13">
        <v>-2.7</v>
      </c>
      <c r="R192" s="13">
        <v>1.8</v>
      </c>
      <c r="S192" s="13">
        <v>1.9</v>
      </c>
    </row>
    <row r="193" spans="1:19" s="10" customFormat="1" ht="13.2" x14ac:dyDescent="0.25">
      <c r="A193" s="2" t="s">
        <v>23</v>
      </c>
      <c r="B193" s="5" t="s">
        <v>24</v>
      </c>
      <c r="C193" s="13">
        <v>548</v>
      </c>
      <c r="D193" s="13">
        <v>528</v>
      </c>
      <c r="E193" s="13">
        <v>26692</v>
      </c>
      <c r="F193" s="13">
        <v>25978</v>
      </c>
      <c r="G193" s="13">
        <v>122137</v>
      </c>
      <c r="H193" s="13">
        <v>4</v>
      </c>
      <c r="I193" s="13">
        <v>106468</v>
      </c>
      <c r="J193" s="13">
        <v>15669</v>
      </c>
      <c r="K193" s="13">
        <v>3.8</v>
      </c>
      <c r="L193" s="13">
        <v>4.9000000000000004</v>
      </c>
      <c r="M193" s="13">
        <v>264855</v>
      </c>
      <c r="N193" s="13">
        <v>1.8</v>
      </c>
      <c r="O193" s="13">
        <v>233296</v>
      </c>
      <c r="P193" s="13">
        <v>31559</v>
      </c>
      <c r="Q193" s="13">
        <v>1.7</v>
      </c>
      <c r="R193" s="13">
        <v>3</v>
      </c>
      <c r="S193" s="13">
        <v>2.2000000000000002</v>
      </c>
    </row>
    <row r="194" spans="1:19" s="10" customFormat="1" ht="13.2" x14ac:dyDescent="0.25">
      <c r="A194" s="2" t="s">
        <v>25</v>
      </c>
      <c r="B194" s="5" t="s">
        <v>26</v>
      </c>
      <c r="C194" s="13">
        <v>718</v>
      </c>
      <c r="D194" s="13">
        <v>682</v>
      </c>
      <c r="E194" s="13">
        <v>38928</v>
      </c>
      <c r="F194" s="13">
        <v>37518</v>
      </c>
      <c r="G194" s="13">
        <v>140985</v>
      </c>
      <c r="H194" s="13">
        <v>-1.3</v>
      </c>
      <c r="I194" s="13">
        <v>126487</v>
      </c>
      <c r="J194" s="13">
        <v>14498</v>
      </c>
      <c r="K194" s="13">
        <v>-1.1000000000000001</v>
      </c>
      <c r="L194" s="13">
        <v>-3.5</v>
      </c>
      <c r="M194" s="13">
        <v>476635</v>
      </c>
      <c r="N194" s="13">
        <v>-0.1</v>
      </c>
      <c r="O194" s="13">
        <v>444136</v>
      </c>
      <c r="P194" s="13">
        <v>32499</v>
      </c>
      <c r="Q194" s="13">
        <v>0.9</v>
      </c>
      <c r="R194" s="13">
        <v>-11.6</v>
      </c>
      <c r="S194" s="13">
        <v>3.4</v>
      </c>
    </row>
    <row r="195" spans="1:19" s="10" customFormat="1" ht="13.2" x14ac:dyDescent="0.25">
      <c r="A195" s="2" t="s">
        <v>27</v>
      </c>
      <c r="B195" s="5" t="s">
        <v>28</v>
      </c>
      <c r="C195" s="13">
        <v>843</v>
      </c>
      <c r="D195" s="13">
        <v>814</v>
      </c>
      <c r="E195" s="13">
        <v>43576</v>
      </c>
      <c r="F195" s="13">
        <v>41907</v>
      </c>
      <c r="G195" s="13">
        <v>146022</v>
      </c>
      <c r="H195" s="13">
        <v>1.2</v>
      </c>
      <c r="I195" s="13">
        <v>114921</v>
      </c>
      <c r="J195" s="13">
        <v>31101</v>
      </c>
      <c r="K195" s="13">
        <v>1.3</v>
      </c>
      <c r="L195" s="13">
        <v>0.9</v>
      </c>
      <c r="M195" s="13">
        <v>472438</v>
      </c>
      <c r="N195" s="13">
        <v>0.7</v>
      </c>
      <c r="O195" s="13">
        <v>367612</v>
      </c>
      <c r="P195" s="13">
        <v>104826</v>
      </c>
      <c r="Q195" s="13">
        <v>0.5</v>
      </c>
      <c r="R195" s="13">
        <v>1.5</v>
      </c>
      <c r="S195" s="13">
        <v>3.2</v>
      </c>
    </row>
    <row r="196" spans="1:19" s="10" customFormat="1" ht="13.2" x14ac:dyDescent="0.25">
      <c r="A196" s="2" t="s">
        <v>29</v>
      </c>
      <c r="B196" s="5" t="s">
        <v>108</v>
      </c>
      <c r="C196" s="13">
        <v>107</v>
      </c>
      <c r="D196" s="13">
        <v>101</v>
      </c>
      <c r="E196" s="13">
        <v>4808</v>
      </c>
      <c r="F196" s="13">
        <v>4616</v>
      </c>
      <c r="G196" s="13">
        <v>16542</v>
      </c>
      <c r="H196" s="13">
        <v>-2</v>
      </c>
      <c r="I196" s="13">
        <v>13331</v>
      </c>
      <c r="J196" s="13">
        <v>3211</v>
      </c>
      <c r="K196" s="13">
        <v>-5.0999999999999996</v>
      </c>
      <c r="L196" s="13">
        <v>13.1</v>
      </c>
      <c r="M196" s="13">
        <v>51872</v>
      </c>
      <c r="N196" s="13">
        <v>-11.1</v>
      </c>
      <c r="O196" s="13">
        <v>44773</v>
      </c>
      <c r="P196" s="13">
        <v>7099</v>
      </c>
      <c r="Q196" s="13">
        <v>-13.6</v>
      </c>
      <c r="R196" s="13">
        <v>8.9</v>
      </c>
      <c r="S196" s="13">
        <v>3.1</v>
      </c>
    </row>
    <row r="197" spans="1:19" s="10" customFormat="1" ht="13.2" x14ac:dyDescent="0.25">
      <c r="A197" s="2" t="s">
        <v>30</v>
      </c>
      <c r="B197" s="5" t="s">
        <v>31</v>
      </c>
      <c r="C197" s="13">
        <v>200</v>
      </c>
      <c r="D197" s="13">
        <v>192</v>
      </c>
      <c r="E197" s="13">
        <v>11069</v>
      </c>
      <c r="F197" s="13">
        <v>10866</v>
      </c>
      <c r="G197" s="13">
        <v>42402</v>
      </c>
      <c r="H197" s="13">
        <v>0.7</v>
      </c>
      <c r="I197" s="13">
        <v>34971</v>
      </c>
      <c r="J197" s="13">
        <v>7431</v>
      </c>
      <c r="K197" s="13">
        <v>-1.5</v>
      </c>
      <c r="L197" s="13">
        <v>12.5</v>
      </c>
      <c r="M197" s="13">
        <v>111365</v>
      </c>
      <c r="N197" s="13">
        <v>-0.2</v>
      </c>
      <c r="O197" s="13">
        <v>96124</v>
      </c>
      <c r="P197" s="13">
        <v>15241</v>
      </c>
      <c r="Q197" s="13">
        <v>-0.1</v>
      </c>
      <c r="R197" s="13">
        <v>-1</v>
      </c>
      <c r="S197" s="13">
        <v>2.6</v>
      </c>
    </row>
    <row r="198" spans="1:19" s="10" customFormat="1" ht="13.2" x14ac:dyDescent="0.25">
      <c r="A198" s="2" t="s">
        <v>32</v>
      </c>
      <c r="B198" s="5" t="s">
        <v>33</v>
      </c>
      <c r="C198" s="13">
        <v>81</v>
      </c>
      <c r="D198" s="13">
        <v>80</v>
      </c>
      <c r="E198" s="13">
        <v>6140</v>
      </c>
      <c r="F198" s="13">
        <v>6119</v>
      </c>
      <c r="G198" s="13">
        <v>29082</v>
      </c>
      <c r="H198" s="13">
        <v>13.2</v>
      </c>
      <c r="I198" s="13">
        <v>24925</v>
      </c>
      <c r="J198" s="13">
        <v>4157</v>
      </c>
      <c r="K198" s="13">
        <v>16.5</v>
      </c>
      <c r="L198" s="13">
        <v>-3.3</v>
      </c>
      <c r="M198" s="13">
        <v>60967</v>
      </c>
      <c r="N198" s="13">
        <v>9.6</v>
      </c>
      <c r="O198" s="13">
        <v>52889</v>
      </c>
      <c r="P198" s="13">
        <v>8078</v>
      </c>
      <c r="Q198" s="13">
        <v>12.3</v>
      </c>
      <c r="R198" s="13">
        <v>-5.6</v>
      </c>
      <c r="S198" s="13">
        <v>2.1</v>
      </c>
    </row>
    <row r="199" spans="1:19" s="10" customFormat="1" ht="13.2" x14ac:dyDescent="0.25">
      <c r="A199" s="2" t="s">
        <v>34</v>
      </c>
      <c r="B199" s="5" t="s">
        <v>35</v>
      </c>
      <c r="C199" s="13">
        <v>249</v>
      </c>
      <c r="D199" s="13">
        <v>236</v>
      </c>
      <c r="E199" s="13">
        <v>19378</v>
      </c>
      <c r="F199" s="13">
        <v>18410</v>
      </c>
      <c r="G199" s="13">
        <v>114892</v>
      </c>
      <c r="H199" s="13">
        <v>8.6</v>
      </c>
      <c r="I199" s="13">
        <v>94347</v>
      </c>
      <c r="J199" s="13">
        <v>20545</v>
      </c>
      <c r="K199" s="13">
        <v>8.1</v>
      </c>
      <c r="L199" s="13">
        <v>11.2</v>
      </c>
      <c r="M199" s="13">
        <v>219115</v>
      </c>
      <c r="N199" s="13">
        <v>7.9</v>
      </c>
      <c r="O199" s="13">
        <v>176555</v>
      </c>
      <c r="P199" s="13">
        <v>42560</v>
      </c>
      <c r="Q199" s="13">
        <v>7</v>
      </c>
      <c r="R199" s="13">
        <v>11.9</v>
      </c>
      <c r="S199" s="13">
        <v>1.9</v>
      </c>
    </row>
    <row r="200" spans="1:19" s="10" customFormat="1" ht="13.2" x14ac:dyDescent="0.25">
      <c r="A200" s="2" t="s">
        <v>36</v>
      </c>
      <c r="B200" s="5" t="s">
        <v>37</v>
      </c>
      <c r="C200" s="13">
        <v>411</v>
      </c>
      <c r="D200" s="13">
        <v>396</v>
      </c>
      <c r="E200" s="13">
        <v>42680</v>
      </c>
      <c r="F200" s="13">
        <v>41802</v>
      </c>
      <c r="G200" s="13">
        <v>370504</v>
      </c>
      <c r="H200" s="13">
        <v>5</v>
      </c>
      <c r="I200" s="13">
        <v>236163</v>
      </c>
      <c r="J200" s="13">
        <v>134341</v>
      </c>
      <c r="K200" s="13">
        <v>4.8</v>
      </c>
      <c r="L200" s="13">
        <v>5.3</v>
      </c>
      <c r="M200" s="13">
        <v>654483</v>
      </c>
      <c r="N200" s="13">
        <v>5</v>
      </c>
      <c r="O200" s="13">
        <v>410117</v>
      </c>
      <c r="P200" s="13">
        <v>244366</v>
      </c>
      <c r="Q200" s="13">
        <v>3.6</v>
      </c>
      <c r="R200" s="13">
        <v>7.5</v>
      </c>
      <c r="S200" s="13">
        <v>1.8</v>
      </c>
    </row>
    <row r="201" spans="1:19" s="10" customFormat="1" ht="13.2" x14ac:dyDescent="0.25">
      <c r="A201" s="2" t="s">
        <v>38</v>
      </c>
      <c r="B201" s="5" t="s">
        <v>39</v>
      </c>
      <c r="C201" s="13">
        <v>323</v>
      </c>
      <c r="D201" s="13">
        <v>316</v>
      </c>
      <c r="E201" s="13">
        <v>36144</v>
      </c>
      <c r="F201" s="13">
        <v>35347</v>
      </c>
      <c r="G201" s="13">
        <v>305618</v>
      </c>
      <c r="H201" s="13">
        <v>-0.7</v>
      </c>
      <c r="I201" s="13">
        <v>186351</v>
      </c>
      <c r="J201" s="13">
        <v>119267</v>
      </c>
      <c r="K201" s="13">
        <v>0</v>
      </c>
      <c r="L201" s="13">
        <v>-1.8</v>
      </c>
      <c r="M201" s="13">
        <v>481174</v>
      </c>
      <c r="N201" s="13">
        <v>-1.8</v>
      </c>
      <c r="O201" s="13">
        <v>283726</v>
      </c>
      <c r="P201" s="13">
        <v>197448</v>
      </c>
      <c r="Q201" s="13">
        <v>-0.5</v>
      </c>
      <c r="R201" s="13">
        <v>-3.7</v>
      </c>
      <c r="S201" s="13">
        <v>1.6</v>
      </c>
    </row>
    <row r="202" spans="1:19" s="10" customFormat="1" ht="13.2" x14ac:dyDescent="0.25">
      <c r="A202" s="2" t="s">
        <v>40</v>
      </c>
      <c r="B202" s="5" t="s">
        <v>41</v>
      </c>
      <c r="C202" s="13">
        <v>569</v>
      </c>
      <c r="D202" s="13">
        <v>558</v>
      </c>
      <c r="E202" s="13">
        <v>44763</v>
      </c>
      <c r="F202" s="13">
        <v>44047</v>
      </c>
      <c r="G202" s="13">
        <v>286515</v>
      </c>
      <c r="H202" s="13">
        <v>0.4</v>
      </c>
      <c r="I202" s="13">
        <v>227266</v>
      </c>
      <c r="J202" s="13">
        <v>59249</v>
      </c>
      <c r="K202" s="13">
        <v>-0.8</v>
      </c>
      <c r="L202" s="13">
        <v>4.9000000000000004</v>
      </c>
      <c r="M202" s="13">
        <v>545338</v>
      </c>
      <c r="N202" s="13">
        <v>2.5</v>
      </c>
      <c r="O202" s="13">
        <v>440086</v>
      </c>
      <c r="P202" s="13">
        <v>105252</v>
      </c>
      <c r="Q202" s="13">
        <v>1.9</v>
      </c>
      <c r="R202" s="13">
        <v>5</v>
      </c>
      <c r="S202" s="13">
        <v>1.9</v>
      </c>
    </row>
    <row r="203" spans="1:19" x14ac:dyDescent="0.3">
      <c r="A203" s="2" t="s">
        <v>53</v>
      </c>
    </row>
    <row r="204" spans="1:19" x14ac:dyDescent="0.3">
      <c r="A204" s="2" t="s">
        <v>54</v>
      </c>
    </row>
    <row r="205" spans="1:19" x14ac:dyDescent="0.3">
      <c r="A205" s="2" t="s">
        <v>55</v>
      </c>
    </row>
    <row r="206" spans="1:19" x14ac:dyDescent="0.3">
      <c r="A206" s="2" t="s">
        <v>56</v>
      </c>
    </row>
    <row r="207" spans="1:19" x14ac:dyDescent="0.3">
      <c r="A207" s="2" t="s">
        <v>57</v>
      </c>
    </row>
    <row r="208" spans="1:19" x14ac:dyDescent="0.3">
      <c r="A208" s="4" t="s">
        <v>58</v>
      </c>
    </row>
    <row r="209" spans="1:1" x14ac:dyDescent="0.3">
      <c r="A209" s="1" t="s">
        <v>59</v>
      </c>
    </row>
  </sheetData>
  <mergeCells count="28">
    <mergeCell ref="A7:S7"/>
    <mergeCell ref="A143:S143"/>
    <mergeCell ref="A158:S158"/>
    <mergeCell ref="A173:S173"/>
    <mergeCell ref="A188:S188"/>
    <mergeCell ref="A8:S8"/>
    <mergeCell ref="A38:S38"/>
    <mergeCell ref="A53:S53"/>
    <mergeCell ref="A68:S68"/>
    <mergeCell ref="A83:S83"/>
    <mergeCell ref="A98:S98"/>
    <mergeCell ref="A113:S113"/>
    <mergeCell ref="A128:S128"/>
    <mergeCell ref="A23:S2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2025</vt:lpstr>
      <vt:lpstr>VÄR zu 2019</vt:lpstr>
      <vt:lpstr>2024</vt:lpstr>
      <vt:lpstr>2023</vt:lpstr>
      <vt:lpstr>2022</vt:lpstr>
      <vt:lpstr>2021</vt:lpstr>
      <vt:lpstr>2020</vt:lpstr>
      <vt:lpstr>2019</vt:lpstr>
      <vt:lpstr>'2021'!Drucktitel</vt:lpstr>
      <vt:lpstr>'2022'!Drucktitel</vt:lpstr>
      <vt:lpstr>'2023'!Drucktitel</vt:lpstr>
      <vt:lpstr>'2025'!Drucktitel</vt:lpstr>
      <vt:lpstr>'VÄR zu 2019'!Drucktitel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2021-04-23T05:13:56Z</dcterms:created>
  <dcterms:modified xsi:type="dcterms:W3CDTF">2025-06-20T12:50:45Z</dcterms:modified>
</cp:coreProperties>
</file>