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8C295443-244E-4B5E-A944-880CE577057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externalReferences>
    <externalReference r:id="rId7"/>
  </externalReference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I113" i="7" s="1"/>
  <c r="K113" i="7" s="1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M104" i="7" s="1"/>
  <c r="N104" i="7" s="1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O104" i="7" s="1"/>
  <c r="Q104" i="7" s="1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I95" i="7" s="1"/>
  <c r="K95" i="7" s="1"/>
  <c r="J90" i="7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G77" i="7" s="1"/>
  <c r="H77" i="7" s="1"/>
  <c r="H72" i="7"/>
  <c r="I72" i="7"/>
  <c r="I77" i="7" s="1"/>
  <c r="K77" i="7" s="1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J41" i="7" s="1"/>
  <c r="L41" i="7" s="1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M41" i="7" s="1"/>
  <c r="N41" i="7" s="1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P23" i="7" s="1"/>
  <c r="R23" i="7" s="1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I23" i="7" s="1"/>
  <c r="K23" i="7" s="1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M14" i="7" s="1"/>
  <c r="N14" i="7" s="1"/>
  <c r="N9" i="7"/>
  <c r="O9" i="7"/>
  <c r="P9" i="7"/>
  <c r="Q9" i="7"/>
  <c r="R9" i="7"/>
  <c r="S9" i="7"/>
  <c r="C9" i="7"/>
  <c r="N115" i="6"/>
  <c r="J95" i="7"/>
  <c r="L95" i="7" s="1"/>
  <c r="P41" i="7"/>
  <c r="R41" i="7" s="1"/>
  <c r="O41" i="7"/>
  <c r="Q41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J104" i="7" l="1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P24" i="7"/>
  <c r="R24" i="7" s="1"/>
  <c r="P33" i="7"/>
  <c r="R33" i="7" s="1"/>
  <c r="P78" i="7"/>
  <c r="R78" i="7" s="1"/>
  <c r="I24" i="7"/>
  <c r="K24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33" i="7" l="1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<sst xmlns="http://schemas.openxmlformats.org/spreadsheetml/2006/main" count="1327" uniqueCount="86">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</sst>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74</v>
          </cell>
          <cell r="D9">
            <v>71</v>
          </cell>
          <cell r="E9">
            <v>6041</v>
          </cell>
          <cell r="F9">
            <v>5761</v>
          </cell>
          <cell r="G9">
            <v>24131</v>
          </cell>
          <cell r="H9">
            <v>-1.7</v>
          </cell>
          <cell r="I9">
            <v>20254</v>
          </cell>
          <cell r="J9">
            <v>3877</v>
          </cell>
          <cell r="K9">
            <v>-5.0999999999999996</v>
          </cell>
          <cell r="L9">
            <v>20.3</v>
          </cell>
          <cell r="M9">
            <v>58152</v>
          </cell>
          <cell r="N9">
            <v>-3.4</v>
          </cell>
          <cell r="O9">
            <v>51047</v>
          </cell>
          <cell r="P9">
            <v>7105</v>
          </cell>
          <cell r="Q9">
            <v>-5.5</v>
          </cell>
          <cell r="R9">
            <v>14.3</v>
          </cell>
          <cell r="S9">
            <v>2.4</v>
          </cell>
        </row>
        <row r="10">
          <cell r="C10">
            <v>213</v>
          </cell>
          <cell r="D10">
            <v>203</v>
          </cell>
          <cell r="E10">
            <v>19110</v>
          </cell>
          <cell r="F10">
            <v>18505</v>
          </cell>
          <cell r="G10">
            <v>86434</v>
          </cell>
          <cell r="H10">
            <v>8.6999999999999993</v>
          </cell>
          <cell r="I10">
            <v>74078</v>
          </cell>
          <cell r="J10">
            <v>12356</v>
          </cell>
          <cell r="K10">
            <v>6.6</v>
          </cell>
          <cell r="L10">
            <v>22.9</v>
          </cell>
          <cell r="M10">
            <v>175844</v>
          </cell>
          <cell r="N10">
            <v>6.8</v>
          </cell>
          <cell r="O10">
            <v>149424</v>
          </cell>
          <cell r="P10">
            <v>26420</v>
          </cell>
          <cell r="Q10">
            <v>5.3</v>
          </cell>
          <cell r="R10">
            <v>16</v>
          </cell>
          <cell r="S10">
            <v>2</v>
          </cell>
        </row>
        <row r="11">
          <cell r="C11">
            <v>367</v>
          </cell>
          <cell r="D11">
            <v>342</v>
          </cell>
          <cell r="E11">
            <v>48190</v>
          </cell>
          <cell r="F11">
            <v>45673</v>
          </cell>
          <cell r="G11">
            <v>309543</v>
          </cell>
          <cell r="H11">
            <v>19.899999999999999</v>
          </cell>
          <cell r="I11">
            <v>217911</v>
          </cell>
          <cell r="J11">
            <v>91632</v>
          </cell>
          <cell r="K11">
            <v>12.2</v>
          </cell>
          <cell r="L11">
            <v>43</v>
          </cell>
          <cell r="M11">
            <v>569890</v>
          </cell>
          <cell r="N11">
            <v>20.2</v>
          </cell>
          <cell r="O11">
            <v>397016</v>
          </cell>
          <cell r="P11">
            <v>172874</v>
          </cell>
          <cell r="Q11">
            <v>10.4</v>
          </cell>
          <cell r="R11">
            <v>50.9</v>
          </cell>
          <cell r="S11">
            <v>1.8</v>
          </cell>
        </row>
        <row r="12">
          <cell r="C12">
            <v>321</v>
          </cell>
          <cell r="D12">
            <v>301</v>
          </cell>
          <cell r="E12">
            <v>45531</v>
          </cell>
          <cell r="F12">
            <v>43492</v>
          </cell>
          <cell r="G12">
            <v>278419</v>
          </cell>
          <cell r="H12">
            <v>17.7</v>
          </cell>
          <cell r="I12">
            <v>187345</v>
          </cell>
          <cell r="J12">
            <v>91074</v>
          </cell>
          <cell r="K12">
            <v>17.3</v>
          </cell>
          <cell r="L12">
            <v>18.399999999999999</v>
          </cell>
          <cell r="M12">
            <v>478051</v>
          </cell>
          <cell r="N12">
            <v>11</v>
          </cell>
          <cell r="O12">
            <v>306428</v>
          </cell>
          <cell r="P12">
            <v>171623</v>
          </cell>
          <cell r="Q12">
            <v>11.1</v>
          </cell>
          <cell r="R12">
            <v>10.9</v>
          </cell>
          <cell r="S12">
            <v>1.7</v>
          </cell>
        </row>
        <row r="13">
          <cell r="C13">
            <v>581</v>
          </cell>
          <cell r="D13">
            <v>563</v>
          </cell>
          <cell r="E13">
            <v>50512</v>
          </cell>
          <cell r="F13">
            <v>48779</v>
          </cell>
          <cell r="G13">
            <v>243643</v>
          </cell>
          <cell r="H13">
            <v>11.3</v>
          </cell>
          <cell r="I13">
            <v>199658</v>
          </cell>
          <cell r="J13">
            <v>43985</v>
          </cell>
          <cell r="K13">
            <v>10.1</v>
          </cell>
          <cell r="L13">
            <v>16.600000000000001</v>
          </cell>
          <cell r="M13">
            <v>490010</v>
          </cell>
          <cell r="N13">
            <v>8.6999999999999993</v>
          </cell>
          <cell r="O13">
            <v>407396</v>
          </cell>
          <cell r="P13">
            <v>82614</v>
          </cell>
          <cell r="Q13">
            <v>8</v>
          </cell>
          <cell r="R13">
            <v>12.2</v>
          </cell>
          <cell r="S13">
            <v>2</v>
          </cell>
        </row>
        <row r="15">
          <cell r="C15">
            <v>75</v>
          </cell>
          <cell r="D15">
            <v>71</v>
          </cell>
          <cell r="E15">
            <v>6206</v>
          </cell>
          <cell r="F15">
            <v>5691</v>
          </cell>
          <cell r="G15">
            <v>25323</v>
          </cell>
          <cell r="H15">
            <v>5.4</v>
          </cell>
          <cell r="I15">
            <v>21130</v>
          </cell>
          <cell r="J15">
            <v>4193</v>
          </cell>
          <cell r="K15">
            <v>1.3</v>
          </cell>
          <cell r="L15">
            <v>31.8</v>
          </cell>
          <cell r="M15">
            <v>59894</v>
          </cell>
          <cell r="N15">
            <v>1.8</v>
          </cell>
          <cell r="O15">
            <v>52126</v>
          </cell>
          <cell r="P15">
            <v>7768</v>
          </cell>
          <cell r="Q15">
            <v>-0.9</v>
          </cell>
          <cell r="R15">
            <v>24.4</v>
          </cell>
          <cell r="S15">
            <v>2.4</v>
          </cell>
        </row>
        <row r="16">
          <cell r="C16">
            <v>213</v>
          </cell>
          <cell r="D16">
            <v>204</v>
          </cell>
          <cell r="E16">
            <v>19111</v>
          </cell>
          <cell r="F16">
            <v>18682</v>
          </cell>
          <cell r="G16">
            <v>89984</v>
          </cell>
          <cell r="H16">
            <v>8.1</v>
          </cell>
          <cell r="I16">
            <v>78284</v>
          </cell>
          <cell r="J16">
            <v>11700</v>
          </cell>
          <cell r="K16">
            <v>9</v>
          </cell>
          <cell r="L16">
            <v>2.1</v>
          </cell>
          <cell r="M16">
            <v>185796</v>
          </cell>
          <cell r="N16">
            <v>8.1</v>
          </cell>
          <cell r="O16">
            <v>159972</v>
          </cell>
          <cell r="P16">
            <v>25824</v>
          </cell>
          <cell r="Q16">
            <v>9.6</v>
          </cell>
          <cell r="R16">
            <v>-0.5</v>
          </cell>
          <cell r="S16">
            <v>2.1</v>
          </cell>
        </row>
        <row r="17">
          <cell r="C17">
            <v>364</v>
          </cell>
          <cell r="D17">
            <v>337</v>
          </cell>
          <cell r="E17">
            <v>48126</v>
          </cell>
          <cell r="F17">
            <v>45394</v>
          </cell>
          <cell r="G17">
            <v>316534</v>
          </cell>
          <cell r="H17">
            <v>3.7</v>
          </cell>
          <cell r="I17">
            <v>241559</v>
          </cell>
          <cell r="J17">
            <v>74975</v>
          </cell>
          <cell r="K17">
            <v>5.7</v>
          </cell>
          <cell r="L17">
            <v>-2.6</v>
          </cell>
          <cell r="M17">
            <v>581126</v>
          </cell>
          <cell r="N17">
            <v>3.8</v>
          </cell>
          <cell r="O17">
            <v>442340</v>
          </cell>
          <cell r="P17">
            <v>138786</v>
          </cell>
          <cell r="Q17">
            <v>6</v>
          </cell>
          <cell r="R17">
            <v>-2.7</v>
          </cell>
          <cell r="S17">
            <v>1.8</v>
          </cell>
        </row>
        <row r="18">
          <cell r="C18">
            <v>322</v>
          </cell>
          <cell r="D18">
            <v>300</v>
          </cell>
          <cell r="E18">
            <v>45614</v>
          </cell>
          <cell r="F18">
            <v>43225</v>
          </cell>
          <cell r="G18">
            <v>250148</v>
          </cell>
          <cell r="H18">
            <v>15</v>
          </cell>
          <cell r="I18">
            <v>174649</v>
          </cell>
          <cell r="J18">
            <v>75499</v>
          </cell>
          <cell r="K18">
            <v>17.8</v>
          </cell>
          <cell r="L18">
            <v>9.1</v>
          </cell>
          <cell r="M18">
            <v>405819</v>
          </cell>
          <cell r="N18">
            <v>5</v>
          </cell>
          <cell r="O18">
            <v>275739</v>
          </cell>
          <cell r="P18">
            <v>130080</v>
          </cell>
          <cell r="Q18">
            <v>8.9</v>
          </cell>
          <cell r="R18">
            <v>-2.2000000000000002</v>
          </cell>
          <cell r="S18">
            <v>1.6</v>
          </cell>
        </row>
        <row r="19">
          <cell r="C19">
            <v>579</v>
          </cell>
          <cell r="D19">
            <v>564</v>
          </cell>
          <cell r="E19">
            <v>50939</v>
          </cell>
          <cell r="F19">
            <v>49375</v>
          </cell>
          <cell r="G19">
            <v>271373</v>
          </cell>
          <cell r="H19">
            <v>11.4</v>
          </cell>
          <cell r="I19">
            <v>221717</v>
          </cell>
          <cell r="J19">
            <v>49656</v>
          </cell>
          <cell r="K19">
            <v>8.6</v>
          </cell>
          <cell r="L19">
            <v>25.7</v>
          </cell>
          <cell r="M19">
            <v>533906</v>
          </cell>
          <cell r="N19">
            <v>10.1</v>
          </cell>
          <cell r="O19">
            <v>441261</v>
          </cell>
          <cell r="P19">
            <v>92645</v>
          </cell>
          <cell r="Q19">
            <v>7.6</v>
          </cell>
          <cell r="R19">
            <v>23.7</v>
          </cell>
          <cell r="S19">
            <v>2</v>
          </cell>
        </row>
        <row r="21">
          <cell r="C21">
            <v>72</v>
          </cell>
          <cell r="D21">
            <v>69</v>
          </cell>
          <cell r="E21">
            <v>5742</v>
          </cell>
          <cell r="F21">
            <v>5418</v>
          </cell>
          <cell r="G21">
            <v>26214</v>
          </cell>
          <cell r="H21">
            <v>-17</v>
          </cell>
          <cell r="I21">
            <v>21488</v>
          </cell>
          <cell r="J21">
            <v>4726</v>
          </cell>
          <cell r="K21">
            <v>-21.9</v>
          </cell>
          <cell r="L21">
            <v>15.5</v>
          </cell>
          <cell r="M21">
            <v>63096</v>
          </cell>
          <cell r="N21">
            <v>-12.4</v>
          </cell>
          <cell r="O21">
            <v>54436</v>
          </cell>
          <cell r="P21">
            <v>8660</v>
          </cell>
          <cell r="Q21">
            <v>-14.9</v>
          </cell>
          <cell r="R21">
            <v>7.4</v>
          </cell>
          <cell r="S21">
            <v>2.4</v>
          </cell>
        </row>
        <row r="22">
          <cell r="C22">
            <v>214</v>
          </cell>
          <cell r="D22">
            <v>208</v>
          </cell>
          <cell r="E22">
            <v>19150</v>
          </cell>
          <cell r="F22">
            <v>18750</v>
          </cell>
          <cell r="G22">
            <v>112913</v>
          </cell>
          <cell r="H22">
            <v>-2.1</v>
          </cell>
          <cell r="I22">
            <v>96781</v>
          </cell>
          <cell r="J22">
            <v>16132</v>
          </cell>
          <cell r="K22">
            <v>-2.5</v>
          </cell>
          <cell r="L22">
            <v>0.8</v>
          </cell>
          <cell r="M22">
            <v>232586</v>
          </cell>
          <cell r="N22">
            <v>-2.2000000000000002</v>
          </cell>
          <cell r="O22">
            <v>197222</v>
          </cell>
          <cell r="P22">
            <v>35364</v>
          </cell>
          <cell r="Q22">
            <v>-0.7</v>
          </cell>
          <cell r="R22">
            <v>-9.6</v>
          </cell>
          <cell r="S22">
            <v>2.1</v>
          </cell>
        </row>
        <row r="23">
          <cell r="C23">
            <v>363</v>
          </cell>
          <cell r="D23">
            <v>339</v>
          </cell>
          <cell r="E23">
            <v>48030</v>
          </cell>
          <cell r="F23">
            <v>45723</v>
          </cell>
          <cell r="G23">
            <v>364373</v>
          </cell>
          <cell r="H23">
            <v>6.3</v>
          </cell>
          <cell r="I23">
            <v>252823</v>
          </cell>
          <cell r="J23">
            <v>111550</v>
          </cell>
          <cell r="K23">
            <v>0.4</v>
          </cell>
          <cell r="L23">
            <v>22.7</v>
          </cell>
          <cell r="M23">
            <v>667638</v>
          </cell>
          <cell r="N23">
            <v>2.6</v>
          </cell>
          <cell r="O23">
            <v>455128</v>
          </cell>
          <cell r="P23">
            <v>212510</v>
          </cell>
          <cell r="Q23">
            <v>-3</v>
          </cell>
          <cell r="R23">
            <v>17.2</v>
          </cell>
          <cell r="S23">
            <v>1.8</v>
          </cell>
        </row>
        <row r="24">
          <cell r="C24">
            <v>322</v>
          </cell>
          <cell r="D24">
            <v>302</v>
          </cell>
          <cell r="E24">
            <v>45545</v>
          </cell>
          <cell r="F24">
            <v>43351</v>
          </cell>
          <cell r="G24">
            <v>311121</v>
          </cell>
          <cell r="H24">
            <v>5.6</v>
          </cell>
          <cell r="I24">
            <v>217551</v>
          </cell>
          <cell r="J24">
            <v>93570</v>
          </cell>
          <cell r="K24">
            <v>5.5</v>
          </cell>
          <cell r="L24">
            <v>5.7</v>
          </cell>
          <cell r="M24">
            <v>525316</v>
          </cell>
          <cell r="N24">
            <v>0.6</v>
          </cell>
          <cell r="O24">
            <v>350157</v>
          </cell>
          <cell r="P24">
            <v>175159</v>
          </cell>
          <cell r="Q24">
            <v>2.5</v>
          </cell>
          <cell r="R24">
            <v>-3.1</v>
          </cell>
          <cell r="S24">
            <v>1.7</v>
          </cell>
        </row>
        <row r="25">
          <cell r="C25">
            <v>580</v>
          </cell>
          <cell r="D25">
            <v>564</v>
          </cell>
          <cell r="E25">
            <v>51142</v>
          </cell>
          <cell r="F25">
            <v>49298</v>
          </cell>
          <cell r="G25">
            <v>305033</v>
          </cell>
          <cell r="H25">
            <v>-2.8</v>
          </cell>
          <cell r="I25">
            <v>255027</v>
          </cell>
          <cell r="J25">
            <v>50006</v>
          </cell>
          <cell r="K25">
            <v>-4.3</v>
          </cell>
          <cell r="L25">
            <v>5.6</v>
          </cell>
          <cell r="M25">
            <v>596585</v>
          </cell>
          <cell r="N25">
            <v>-3.6</v>
          </cell>
          <cell r="O25">
            <v>504840</v>
          </cell>
          <cell r="P25">
            <v>91745</v>
          </cell>
          <cell r="Q25">
            <v>-3.6</v>
          </cell>
          <cell r="R25">
            <v>-3.6</v>
          </cell>
          <cell r="S25">
            <v>2</v>
          </cell>
        </row>
        <row r="27">
          <cell r="C27">
            <v>73</v>
          </cell>
          <cell r="D27">
            <v>70</v>
          </cell>
          <cell r="E27">
            <v>5774</v>
          </cell>
          <cell r="F27">
            <v>5448</v>
          </cell>
          <cell r="G27">
            <v>31578</v>
          </cell>
          <cell r="H27">
            <v>0.2</v>
          </cell>
          <cell r="I27">
            <v>25863</v>
          </cell>
          <cell r="J27">
            <v>5715</v>
          </cell>
          <cell r="K27">
            <v>-3.2</v>
          </cell>
          <cell r="L27">
            <v>19.5</v>
          </cell>
          <cell r="M27">
            <v>69247</v>
          </cell>
          <cell r="N27">
            <v>1.8</v>
          </cell>
          <cell r="O27">
            <v>59165</v>
          </cell>
          <cell r="P27">
            <v>10082</v>
          </cell>
          <cell r="Q27">
            <v>0.5</v>
          </cell>
          <cell r="R27">
            <v>10.1</v>
          </cell>
          <cell r="S27">
            <v>2.2000000000000002</v>
          </cell>
        </row>
        <row r="28">
          <cell r="C28">
            <v>215</v>
          </cell>
          <cell r="D28">
            <v>213</v>
          </cell>
          <cell r="E28">
            <v>19156</v>
          </cell>
          <cell r="F28">
            <v>18780</v>
          </cell>
          <cell r="G28">
            <v>125542</v>
          </cell>
          <cell r="H28">
            <v>5.8</v>
          </cell>
          <cell r="I28">
            <v>106746</v>
          </cell>
          <cell r="J28">
            <v>18796</v>
          </cell>
          <cell r="K28">
            <v>6.4</v>
          </cell>
          <cell r="L28">
            <v>2.5</v>
          </cell>
          <cell r="M28">
            <v>242498</v>
          </cell>
          <cell r="N28">
            <v>2</v>
          </cell>
          <cell r="O28">
            <v>203726</v>
          </cell>
          <cell r="P28">
            <v>38772</v>
          </cell>
          <cell r="Q28">
            <v>2.2999999999999998</v>
          </cell>
          <cell r="R28">
            <v>0.5</v>
          </cell>
          <cell r="S28">
            <v>1.9</v>
          </cell>
        </row>
        <row r="29">
          <cell r="C29">
            <v>364</v>
          </cell>
          <cell r="D29">
            <v>341</v>
          </cell>
          <cell r="E29">
            <v>48066</v>
          </cell>
          <cell r="F29">
            <v>45728</v>
          </cell>
          <cell r="G29">
            <v>408901</v>
          </cell>
          <cell r="H29">
            <v>9.6</v>
          </cell>
          <cell r="I29">
            <v>290914</v>
          </cell>
          <cell r="J29">
            <v>117987</v>
          </cell>
          <cell r="K29">
            <v>13.3</v>
          </cell>
          <cell r="L29">
            <v>1.6</v>
          </cell>
          <cell r="M29">
            <v>720271</v>
          </cell>
          <cell r="N29">
            <v>3.9</v>
          </cell>
          <cell r="O29">
            <v>513977</v>
          </cell>
          <cell r="P29">
            <v>206294</v>
          </cell>
          <cell r="Q29">
            <v>8.1</v>
          </cell>
          <cell r="R29">
            <v>-5.3</v>
          </cell>
          <cell r="S29">
            <v>1.8</v>
          </cell>
        </row>
        <row r="30">
          <cell r="C30">
            <v>322</v>
          </cell>
          <cell r="D30">
            <v>303</v>
          </cell>
          <cell r="E30">
            <v>45398</v>
          </cell>
          <cell r="F30">
            <v>43380</v>
          </cell>
          <cell r="G30">
            <v>307504</v>
          </cell>
          <cell r="H30">
            <v>14.4</v>
          </cell>
          <cell r="I30">
            <v>207258</v>
          </cell>
          <cell r="J30">
            <v>100246</v>
          </cell>
          <cell r="K30">
            <v>7.9</v>
          </cell>
          <cell r="L30">
            <v>30.6</v>
          </cell>
          <cell r="M30">
            <v>511944</v>
          </cell>
          <cell r="N30">
            <v>7.5</v>
          </cell>
          <cell r="O30">
            <v>329528</v>
          </cell>
          <cell r="P30">
            <v>182416</v>
          </cell>
          <cell r="Q30">
            <v>-0.8</v>
          </cell>
          <cell r="R30">
            <v>26.8</v>
          </cell>
          <cell r="S30">
            <v>1.7</v>
          </cell>
        </row>
        <row r="31">
          <cell r="C31">
            <v>582</v>
          </cell>
          <cell r="D31">
            <v>573</v>
          </cell>
          <cell r="E31">
            <v>51297</v>
          </cell>
          <cell r="F31">
            <v>49448</v>
          </cell>
          <cell r="G31">
            <v>326894</v>
          </cell>
          <cell r="H31">
            <v>7.6</v>
          </cell>
          <cell r="I31">
            <v>269133</v>
          </cell>
          <cell r="J31">
            <v>57761</v>
          </cell>
          <cell r="K31">
            <v>6.9</v>
          </cell>
          <cell r="L31">
            <v>11.2</v>
          </cell>
          <cell r="M31">
            <v>629579</v>
          </cell>
          <cell r="N31">
            <v>3.8</v>
          </cell>
          <cell r="O31">
            <v>521752</v>
          </cell>
          <cell r="P31">
            <v>107827</v>
          </cell>
          <cell r="Q31">
            <v>3</v>
          </cell>
          <cell r="R31">
            <v>8.1</v>
          </cell>
          <cell r="S31">
            <v>1.9</v>
          </cell>
        </row>
        <row r="33">
          <cell r="C33">
            <v>74</v>
          </cell>
          <cell r="D33">
            <v>71</v>
          </cell>
          <cell r="E33">
            <v>6015</v>
          </cell>
          <cell r="F33">
            <v>5510</v>
          </cell>
          <cell r="G33">
            <v>29488</v>
          </cell>
          <cell r="H33">
            <v>-17.2</v>
          </cell>
          <cell r="I33">
            <v>23617</v>
          </cell>
          <cell r="J33">
            <v>5871</v>
          </cell>
          <cell r="K33">
            <v>-17.5</v>
          </cell>
          <cell r="L33">
            <v>-16.2</v>
          </cell>
          <cell r="M33">
            <v>67909</v>
          </cell>
          <cell r="N33">
            <v>-15.5</v>
          </cell>
          <cell r="O33">
            <v>55689</v>
          </cell>
          <cell r="P33">
            <v>12220</v>
          </cell>
          <cell r="Q33">
            <v>-15.2</v>
          </cell>
          <cell r="R33">
            <v>-17</v>
          </cell>
          <cell r="S33">
            <v>2.2999999999999998</v>
          </cell>
        </row>
        <row r="34">
          <cell r="C34">
            <v>215</v>
          </cell>
          <cell r="D34">
            <v>213</v>
          </cell>
          <cell r="E34">
            <v>19167</v>
          </cell>
          <cell r="F34">
            <v>18902</v>
          </cell>
          <cell r="G34">
            <v>134362</v>
          </cell>
          <cell r="H34">
            <v>-7.1</v>
          </cell>
          <cell r="I34">
            <v>114122</v>
          </cell>
          <cell r="J34">
            <v>20240</v>
          </cell>
          <cell r="K34">
            <v>-5.4</v>
          </cell>
          <cell r="L34">
            <v>-15.4</v>
          </cell>
          <cell r="M34">
            <v>267714</v>
          </cell>
          <cell r="N34">
            <v>-7.2</v>
          </cell>
          <cell r="O34">
            <v>224287</v>
          </cell>
          <cell r="P34">
            <v>43427</v>
          </cell>
          <cell r="Q34">
            <v>-4.7</v>
          </cell>
          <cell r="R34">
            <v>-18.3</v>
          </cell>
          <cell r="S34">
            <v>2</v>
          </cell>
        </row>
        <row r="35">
          <cell r="C35">
            <v>363</v>
          </cell>
          <cell r="D35">
            <v>341</v>
          </cell>
          <cell r="E35">
            <v>48054</v>
          </cell>
          <cell r="F35">
            <v>45859</v>
          </cell>
          <cell r="G35">
            <v>404984</v>
          </cell>
          <cell r="H35">
            <v>-1.2</v>
          </cell>
          <cell r="I35">
            <v>283728</v>
          </cell>
          <cell r="J35">
            <v>121256</v>
          </cell>
          <cell r="K35">
            <v>0.8</v>
          </cell>
          <cell r="L35">
            <v>-5.5</v>
          </cell>
          <cell r="M35">
            <v>725120</v>
          </cell>
          <cell r="N35">
            <v>-2.7</v>
          </cell>
          <cell r="O35">
            <v>509848</v>
          </cell>
          <cell r="P35">
            <v>215272</v>
          </cell>
          <cell r="Q35">
            <v>0.4</v>
          </cell>
          <cell r="R35">
            <v>-9.1999999999999993</v>
          </cell>
          <cell r="S35">
            <v>1.8</v>
          </cell>
        </row>
        <row r="36">
          <cell r="C36">
            <v>320</v>
          </cell>
          <cell r="D36">
            <v>302</v>
          </cell>
          <cell r="E36">
            <v>45369</v>
          </cell>
          <cell r="F36">
            <v>43039</v>
          </cell>
          <cell r="G36">
            <v>308468</v>
          </cell>
          <cell r="H36">
            <v>-2.4</v>
          </cell>
          <cell r="I36">
            <v>206239</v>
          </cell>
          <cell r="J36">
            <v>102229</v>
          </cell>
          <cell r="K36">
            <v>-3.2</v>
          </cell>
          <cell r="L36">
            <v>-0.9</v>
          </cell>
          <cell r="M36">
            <v>533023</v>
          </cell>
          <cell r="N36">
            <v>-8.6999999999999993</v>
          </cell>
          <cell r="O36">
            <v>342853</v>
          </cell>
          <cell r="P36">
            <v>190170</v>
          </cell>
          <cell r="Q36">
            <v>-8.1</v>
          </cell>
          <cell r="R36">
            <v>-9.6999999999999993</v>
          </cell>
          <cell r="S36">
            <v>1.7</v>
          </cell>
        </row>
        <row r="37">
          <cell r="C37">
            <v>583</v>
          </cell>
          <cell r="D37">
            <v>575</v>
          </cell>
          <cell r="E37">
            <v>51315</v>
          </cell>
          <cell r="F37">
            <v>49544</v>
          </cell>
          <cell r="G37">
            <v>345889</v>
          </cell>
          <cell r="H37">
            <v>-6.6</v>
          </cell>
          <cell r="I37">
            <v>284358</v>
          </cell>
          <cell r="J37">
            <v>61531</v>
          </cell>
          <cell r="K37">
            <v>-6.6</v>
          </cell>
          <cell r="L37">
            <v>-6.5</v>
          </cell>
          <cell r="M37">
            <v>666520</v>
          </cell>
          <cell r="N37">
            <v>-7.4</v>
          </cell>
          <cell r="O37">
            <v>551152</v>
          </cell>
          <cell r="P37">
            <v>115368</v>
          </cell>
          <cell r="Q37">
            <v>-6.7</v>
          </cell>
          <cell r="R37">
            <v>-10.7</v>
          </cell>
          <cell r="S37">
            <v>1.9</v>
          </cell>
        </row>
        <row r="39">
          <cell r="C39">
            <v>74</v>
          </cell>
          <cell r="D39">
            <v>71</v>
          </cell>
          <cell r="E39">
            <v>6017</v>
          </cell>
          <cell r="F39">
            <v>5527</v>
          </cell>
          <cell r="G39">
            <v>34255</v>
          </cell>
          <cell r="H39">
            <v>5.6</v>
          </cell>
          <cell r="I39">
            <v>25300</v>
          </cell>
          <cell r="J39">
            <v>8955</v>
          </cell>
          <cell r="K39">
            <v>-6.9</v>
          </cell>
          <cell r="L39">
            <v>69.7</v>
          </cell>
          <cell r="M39">
            <v>83187</v>
          </cell>
          <cell r="N39">
            <v>10.4</v>
          </cell>
          <cell r="O39">
            <v>64006</v>
          </cell>
          <cell r="P39">
            <v>19181</v>
          </cell>
          <cell r="Q39">
            <v>-1.5</v>
          </cell>
          <cell r="R39">
            <v>85.2</v>
          </cell>
          <cell r="S39">
            <v>2.4</v>
          </cell>
        </row>
        <row r="40">
          <cell r="C40">
            <v>216</v>
          </cell>
          <cell r="D40">
            <v>215</v>
          </cell>
          <cell r="E40">
            <v>19183</v>
          </cell>
          <cell r="F40">
            <v>18914</v>
          </cell>
          <cell r="G40">
            <v>141926</v>
          </cell>
          <cell r="H40">
            <v>5.5</v>
          </cell>
          <cell r="I40">
            <v>109988</v>
          </cell>
          <cell r="J40">
            <v>31938</v>
          </cell>
          <cell r="K40">
            <v>-1.1000000000000001</v>
          </cell>
          <cell r="L40">
            <v>37.4</v>
          </cell>
          <cell r="M40">
            <v>298764</v>
          </cell>
          <cell r="N40">
            <v>5</v>
          </cell>
          <cell r="O40">
            <v>219995</v>
          </cell>
          <cell r="P40">
            <v>78769</v>
          </cell>
          <cell r="Q40">
            <v>-1.1000000000000001</v>
          </cell>
          <cell r="R40">
            <v>26.7</v>
          </cell>
          <cell r="S40">
            <v>2.1</v>
          </cell>
        </row>
        <row r="41">
          <cell r="C41">
            <v>362</v>
          </cell>
          <cell r="D41">
            <v>343</v>
          </cell>
          <cell r="E41">
            <v>47976</v>
          </cell>
          <cell r="F41">
            <v>45945</v>
          </cell>
          <cell r="G41">
            <v>427493</v>
          </cell>
          <cell r="H41">
            <v>9.3000000000000007</v>
          </cell>
          <cell r="I41">
            <v>237645</v>
          </cell>
          <cell r="J41">
            <v>189848</v>
          </cell>
          <cell r="K41">
            <v>-11.4</v>
          </cell>
          <cell r="L41">
            <v>54.4</v>
          </cell>
          <cell r="M41">
            <v>816106</v>
          </cell>
          <cell r="N41">
            <v>13.9</v>
          </cell>
          <cell r="O41">
            <v>450294</v>
          </cell>
          <cell r="P41">
            <v>365812</v>
          </cell>
          <cell r="Q41">
            <v>-7.6</v>
          </cell>
          <cell r="R41">
            <v>59.5</v>
          </cell>
          <cell r="S41">
            <v>1.9</v>
          </cell>
        </row>
        <row r="42">
          <cell r="C42">
            <v>318</v>
          </cell>
          <cell r="D42">
            <v>300</v>
          </cell>
          <cell r="E42">
            <v>45164</v>
          </cell>
          <cell r="F42">
            <v>42648</v>
          </cell>
          <cell r="G42">
            <v>356869</v>
          </cell>
          <cell r="H42">
            <v>8.5</v>
          </cell>
          <cell r="I42">
            <v>211110</v>
          </cell>
          <cell r="J42">
            <v>145759</v>
          </cell>
          <cell r="K42">
            <v>-8.1</v>
          </cell>
          <cell r="L42">
            <v>47</v>
          </cell>
          <cell r="M42">
            <v>664605</v>
          </cell>
          <cell r="N42">
            <v>16.399999999999999</v>
          </cell>
          <cell r="O42">
            <v>370330</v>
          </cell>
          <cell r="P42">
            <v>294275</v>
          </cell>
          <cell r="Q42">
            <v>-2.6</v>
          </cell>
          <cell r="R42">
            <v>54.2</v>
          </cell>
          <cell r="S42">
            <v>1.9</v>
          </cell>
        </row>
        <row r="43">
          <cell r="C43">
            <v>583</v>
          </cell>
          <cell r="D43">
            <v>574</v>
          </cell>
          <cell r="E43">
            <v>51353</v>
          </cell>
          <cell r="F43">
            <v>49549</v>
          </cell>
          <cell r="G43">
            <v>397728</v>
          </cell>
          <cell r="H43">
            <v>21.6</v>
          </cell>
          <cell r="I43">
            <v>290335</v>
          </cell>
          <cell r="J43">
            <v>107393</v>
          </cell>
          <cell r="K43">
            <v>5.8</v>
          </cell>
          <cell r="L43">
            <v>103.3</v>
          </cell>
          <cell r="M43">
            <v>767369</v>
          </cell>
          <cell r="N43">
            <v>19.899999999999999</v>
          </cell>
          <cell r="O43">
            <v>561358</v>
          </cell>
          <cell r="P43">
            <v>206011</v>
          </cell>
          <cell r="Q43">
            <v>4.4000000000000004</v>
          </cell>
          <cell r="R43">
            <v>101.3</v>
          </cell>
          <cell r="S43">
            <v>1.9</v>
          </cell>
        </row>
        <row r="45">
          <cell r="C45">
            <v>74</v>
          </cell>
          <cell r="D45">
            <v>71</v>
          </cell>
          <cell r="E45">
            <v>6009</v>
          </cell>
          <cell r="F45">
            <v>5536</v>
          </cell>
          <cell r="G45">
            <v>28038</v>
          </cell>
          <cell r="H45">
            <v>9.1</v>
          </cell>
          <cell r="I45">
            <v>20696</v>
          </cell>
          <cell r="J45">
            <v>7342</v>
          </cell>
          <cell r="K45">
            <v>4.5</v>
          </cell>
          <cell r="L45">
            <v>24.7</v>
          </cell>
          <cell r="M45">
            <v>65027</v>
          </cell>
          <cell r="N45">
            <v>2.7</v>
          </cell>
          <cell r="O45">
            <v>50795</v>
          </cell>
          <cell r="P45">
            <v>14232</v>
          </cell>
          <cell r="Q45">
            <v>2.8</v>
          </cell>
          <cell r="R45">
            <v>2.4</v>
          </cell>
          <cell r="S45">
            <v>2.2999999999999998</v>
          </cell>
        </row>
        <row r="46">
          <cell r="C46">
            <v>216</v>
          </cell>
          <cell r="D46">
            <v>215</v>
          </cell>
          <cell r="E46">
            <v>19282</v>
          </cell>
          <cell r="F46">
            <v>19039</v>
          </cell>
          <cell r="G46">
            <v>117468</v>
          </cell>
          <cell r="H46">
            <v>4.9000000000000004</v>
          </cell>
          <cell r="I46">
            <v>94027</v>
          </cell>
          <cell r="J46">
            <v>23441</v>
          </cell>
          <cell r="K46">
            <v>4.7</v>
          </cell>
          <cell r="L46">
            <v>5.8</v>
          </cell>
          <cell r="M46">
            <v>250178</v>
          </cell>
          <cell r="N46">
            <v>3</v>
          </cell>
          <cell r="O46">
            <v>199463</v>
          </cell>
          <cell r="P46">
            <v>50715</v>
          </cell>
          <cell r="Q46">
            <v>3.3</v>
          </cell>
          <cell r="R46">
            <v>1.6</v>
          </cell>
          <cell r="S46">
            <v>2.1</v>
          </cell>
        </row>
        <row r="47">
          <cell r="C47">
            <v>361</v>
          </cell>
          <cell r="D47">
            <v>341</v>
          </cell>
          <cell r="E47">
            <v>47843</v>
          </cell>
          <cell r="F47">
            <v>45803</v>
          </cell>
          <cell r="G47">
            <v>383853</v>
          </cell>
          <cell r="H47">
            <v>9.4</v>
          </cell>
          <cell r="I47">
            <v>247152</v>
          </cell>
          <cell r="J47">
            <v>136701</v>
          </cell>
          <cell r="K47">
            <v>3.7</v>
          </cell>
          <cell r="L47">
            <v>21.6</v>
          </cell>
          <cell r="M47">
            <v>715866</v>
          </cell>
          <cell r="N47">
            <v>8</v>
          </cell>
          <cell r="O47">
            <v>467273</v>
          </cell>
          <cell r="P47">
            <v>248593</v>
          </cell>
          <cell r="Q47">
            <v>2</v>
          </cell>
          <cell r="R47">
            <v>21.5</v>
          </cell>
          <cell r="S47">
            <v>1.9</v>
          </cell>
        </row>
        <row r="48">
          <cell r="C48">
            <v>319</v>
          </cell>
          <cell r="D48">
            <v>303</v>
          </cell>
          <cell r="E48">
            <v>44935</v>
          </cell>
          <cell r="F48">
            <v>42482</v>
          </cell>
          <cell r="G48">
            <v>321676</v>
          </cell>
          <cell r="H48">
            <v>21.3</v>
          </cell>
          <cell r="I48">
            <v>200463</v>
          </cell>
          <cell r="J48">
            <v>121213</v>
          </cell>
          <cell r="K48">
            <v>9</v>
          </cell>
          <cell r="L48">
            <v>48.9</v>
          </cell>
          <cell r="M48">
            <v>536331</v>
          </cell>
          <cell r="N48">
            <v>11.7</v>
          </cell>
          <cell r="O48">
            <v>328586</v>
          </cell>
          <cell r="P48">
            <v>207745</v>
          </cell>
          <cell r="Q48">
            <v>-0.2</v>
          </cell>
          <cell r="R48">
            <v>37.5</v>
          </cell>
          <cell r="S48">
            <v>1.7</v>
          </cell>
        </row>
        <row r="49">
          <cell r="C49">
            <v>582</v>
          </cell>
          <cell r="D49">
            <v>570</v>
          </cell>
          <cell r="E49">
            <v>51404</v>
          </cell>
          <cell r="F49">
            <v>49832</v>
          </cell>
          <cell r="G49">
            <v>364777</v>
          </cell>
          <cell r="H49">
            <v>29.7</v>
          </cell>
          <cell r="I49">
            <v>278711</v>
          </cell>
          <cell r="J49">
            <v>86066</v>
          </cell>
          <cell r="K49">
            <v>27.7</v>
          </cell>
          <cell r="L49">
            <v>36.799999999999997</v>
          </cell>
          <cell r="M49">
            <v>689842</v>
          </cell>
          <cell r="N49">
            <v>18.899999999999999</v>
          </cell>
          <cell r="O49">
            <v>539478</v>
          </cell>
          <cell r="P49">
            <v>150364</v>
          </cell>
          <cell r="Q49">
            <v>16.7</v>
          </cell>
          <cell r="R49">
            <v>27.5</v>
          </cell>
          <cell r="S49">
            <v>1.9</v>
          </cell>
        </row>
        <row r="51">
          <cell r="C51">
            <v>73</v>
          </cell>
          <cell r="D51">
            <v>70</v>
          </cell>
          <cell r="E51">
            <v>5993</v>
          </cell>
          <cell r="F51">
            <v>5341</v>
          </cell>
          <cell r="G51">
            <v>28355</v>
          </cell>
          <cell r="H51">
            <v>-8.1</v>
          </cell>
          <cell r="I51">
            <v>22177</v>
          </cell>
          <cell r="J51">
            <v>6178</v>
          </cell>
          <cell r="K51">
            <v>-10.8</v>
          </cell>
          <cell r="L51">
            <v>3</v>
          </cell>
          <cell r="M51">
            <v>62683</v>
          </cell>
          <cell r="N51">
            <v>-11.3</v>
          </cell>
          <cell r="O51">
            <v>50849</v>
          </cell>
          <cell r="P51">
            <v>11834</v>
          </cell>
          <cell r="Q51">
            <v>-10.199999999999999</v>
          </cell>
          <cell r="R51">
            <v>-15.7</v>
          </cell>
          <cell r="S51">
            <v>2.2000000000000002</v>
          </cell>
        </row>
        <row r="52">
          <cell r="C52">
            <v>216</v>
          </cell>
          <cell r="D52">
            <v>213</v>
          </cell>
          <cell r="E52">
            <v>19302</v>
          </cell>
          <cell r="F52">
            <v>19014</v>
          </cell>
          <cell r="G52">
            <v>137362</v>
          </cell>
          <cell r="H52">
            <v>1.4</v>
          </cell>
          <cell r="I52">
            <v>112323</v>
          </cell>
          <cell r="J52">
            <v>25039</v>
          </cell>
          <cell r="K52">
            <v>0.9</v>
          </cell>
          <cell r="L52">
            <v>3.6</v>
          </cell>
          <cell r="M52">
            <v>286731</v>
          </cell>
          <cell r="N52">
            <v>1.1000000000000001</v>
          </cell>
          <cell r="O52">
            <v>233120</v>
          </cell>
          <cell r="P52">
            <v>53611</v>
          </cell>
          <cell r="Q52">
            <v>2.7</v>
          </cell>
          <cell r="R52">
            <v>-5.5</v>
          </cell>
          <cell r="S52">
            <v>2.1</v>
          </cell>
        </row>
        <row r="53">
          <cell r="C53">
            <v>361</v>
          </cell>
          <cell r="D53">
            <v>341</v>
          </cell>
          <cell r="E53">
            <v>47917</v>
          </cell>
          <cell r="F53">
            <v>45972</v>
          </cell>
          <cell r="G53">
            <v>407783</v>
          </cell>
          <cell r="H53">
            <v>6</v>
          </cell>
          <cell r="I53">
            <v>262816</v>
          </cell>
          <cell r="J53">
            <v>144967</v>
          </cell>
          <cell r="K53">
            <v>1.6</v>
          </cell>
          <cell r="L53">
            <v>15.1</v>
          </cell>
          <cell r="M53">
            <v>785316</v>
          </cell>
          <cell r="N53">
            <v>6.4</v>
          </cell>
          <cell r="O53">
            <v>509648</v>
          </cell>
          <cell r="P53">
            <v>275668</v>
          </cell>
          <cell r="Q53">
            <v>2.4</v>
          </cell>
          <cell r="R53">
            <v>14.8</v>
          </cell>
          <cell r="S53">
            <v>1.9</v>
          </cell>
        </row>
        <row r="54">
          <cell r="C54">
            <v>319</v>
          </cell>
          <cell r="D54">
            <v>300</v>
          </cell>
          <cell r="E54">
            <v>44987</v>
          </cell>
          <cell r="F54">
            <v>42715</v>
          </cell>
          <cell r="G54">
            <v>296777</v>
          </cell>
          <cell r="H54">
            <v>-3.9</v>
          </cell>
          <cell r="I54">
            <v>204987</v>
          </cell>
          <cell r="J54">
            <v>91790</v>
          </cell>
          <cell r="K54">
            <v>-3</v>
          </cell>
          <cell r="L54">
            <v>-5.8</v>
          </cell>
          <cell r="M54">
            <v>511212</v>
          </cell>
          <cell r="N54">
            <v>-10.3</v>
          </cell>
          <cell r="O54">
            <v>345554</v>
          </cell>
          <cell r="P54">
            <v>165658</v>
          </cell>
          <cell r="Q54">
            <v>-9.3000000000000007</v>
          </cell>
          <cell r="R54">
            <v>-12.4</v>
          </cell>
          <cell r="S54">
            <v>1.7</v>
          </cell>
        </row>
        <row r="55">
          <cell r="C55">
            <v>581</v>
          </cell>
          <cell r="D55">
            <v>569</v>
          </cell>
          <cell r="E55">
            <v>51302</v>
          </cell>
          <cell r="F55">
            <v>49750</v>
          </cell>
          <cell r="G55">
            <v>341297</v>
          </cell>
          <cell r="H55">
            <v>-0.5</v>
          </cell>
          <cell r="I55">
            <v>273392</v>
          </cell>
          <cell r="J55">
            <v>67905</v>
          </cell>
          <cell r="K55">
            <v>-2.1</v>
          </cell>
          <cell r="L55">
            <v>6.6</v>
          </cell>
          <cell r="M55">
            <v>660191</v>
          </cell>
          <cell r="N55">
            <v>-1.2</v>
          </cell>
          <cell r="O55">
            <v>537389</v>
          </cell>
          <cell r="P55">
            <v>122802</v>
          </cell>
          <cell r="Q55">
            <v>-2.5</v>
          </cell>
          <cell r="R55">
            <v>5</v>
          </cell>
          <cell r="S55">
            <v>1.9</v>
          </cell>
        </row>
        <row r="57">
          <cell r="C57">
            <v>73</v>
          </cell>
          <cell r="D57">
            <v>70</v>
          </cell>
          <cell r="E57">
            <v>6000</v>
          </cell>
          <cell r="F57">
            <v>5539</v>
          </cell>
          <cell r="G57">
            <v>32921</v>
          </cell>
          <cell r="H57">
            <v>-8.3000000000000007</v>
          </cell>
          <cell r="I57">
            <v>26735</v>
          </cell>
          <cell r="J57">
            <v>6186</v>
          </cell>
          <cell r="K57">
            <v>-11.5</v>
          </cell>
          <cell r="L57">
            <v>8.5</v>
          </cell>
          <cell r="M57">
            <v>73296</v>
          </cell>
          <cell r="N57">
            <v>-7.7</v>
          </cell>
          <cell r="O57">
            <v>61149</v>
          </cell>
          <cell r="P57">
            <v>12147</v>
          </cell>
          <cell r="Q57">
            <v>-9.4</v>
          </cell>
          <cell r="R57">
            <v>2.2000000000000002</v>
          </cell>
          <cell r="S57">
            <v>2.2000000000000002</v>
          </cell>
        </row>
        <row r="58">
          <cell r="C58">
            <v>216</v>
          </cell>
          <cell r="D58">
            <v>211</v>
          </cell>
          <cell r="E58">
            <v>19424</v>
          </cell>
          <cell r="F58">
            <v>19089</v>
          </cell>
          <cell r="G58">
            <v>141275</v>
          </cell>
          <cell r="H58">
            <v>-4.5</v>
          </cell>
          <cell r="I58">
            <v>120377</v>
          </cell>
          <cell r="J58">
            <v>20898</v>
          </cell>
          <cell r="K58">
            <v>-5.5</v>
          </cell>
          <cell r="L58">
            <v>1.8</v>
          </cell>
          <cell r="M58">
            <v>275896</v>
          </cell>
          <cell r="N58">
            <v>-5.9</v>
          </cell>
          <cell r="O58">
            <v>231381</v>
          </cell>
          <cell r="P58">
            <v>44515</v>
          </cell>
          <cell r="Q58">
            <v>-6.1</v>
          </cell>
          <cell r="R58">
            <v>-5.0999999999999996</v>
          </cell>
          <cell r="S58">
            <v>2</v>
          </cell>
        </row>
        <row r="59">
          <cell r="C59">
            <v>356</v>
          </cell>
          <cell r="D59">
            <v>336</v>
          </cell>
          <cell r="E59">
            <v>47773</v>
          </cell>
          <cell r="F59">
            <v>45469</v>
          </cell>
          <cell r="G59">
            <v>391710</v>
          </cell>
          <cell r="H59">
            <v>-1.2</v>
          </cell>
          <cell r="I59">
            <v>273289</v>
          </cell>
          <cell r="J59">
            <v>118421</v>
          </cell>
          <cell r="K59">
            <v>-4.5999999999999996</v>
          </cell>
          <cell r="L59">
            <v>7.9</v>
          </cell>
          <cell r="M59">
            <v>706325</v>
          </cell>
          <cell r="N59">
            <v>0.9</v>
          </cell>
          <cell r="O59">
            <v>489749</v>
          </cell>
          <cell r="P59">
            <v>216576</v>
          </cell>
          <cell r="Q59">
            <v>-2.6</v>
          </cell>
          <cell r="R59">
            <v>10.1</v>
          </cell>
          <cell r="S59">
            <v>1.8</v>
          </cell>
        </row>
        <row r="60">
          <cell r="C60">
            <v>318</v>
          </cell>
          <cell r="D60">
            <v>295</v>
          </cell>
          <cell r="E60">
            <v>44914</v>
          </cell>
          <cell r="F60">
            <v>42274</v>
          </cell>
          <cell r="G60">
            <v>344719</v>
          </cell>
          <cell r="H60">
            <v>4.7</v>
          </cell>
          <cell r="I60">
            <v>250392</v>
          </cell>
          <cell r="J60">
            <v>94327</v>
          </cell>
          <cell r="K60">
            <v>8.6</v>
          </cell>
          <cell r="L60">
            <v>-4.5</v>
          </cell>
          <cell r="M60">
            <v>561540</v>
          </cell>
          <cell r="N60">
            <v>-4.0999999999999996</v>
          </cell>
          <cell r="O60">
            <v>399605</v>
          </cell>
          <cell r="P60">
            <v>161935</v>
          </cell>
          <cell r="Q60">
            <v>-1.2</v>
          </cell>
          <cell r="R60">
            <v>-10.6</v>
          </cell>
          <cell r="S60">
            <v>1.6</v>
          </cell>
        </row>
        <row r="61">
          <cell r="C61">
            <v>580</v>
          </cell>
          <cell r="D61">
            <v>569</v>
          </cell>
          <cell r="E61">
            <v>51368</v>
          </cell>
          <cell r="F61">
            <v>49548</v>
          </cell>
          <cell r="G61">
            <v>356836</v>
          </cell>
          <cell r="H61">
            <v>-1.2</v>
          </cell>
          <cell r="I61">
            <v>288465</v>
          </cell>
          <cell r="J61">
            <v>68371</v>
          </cell>
          <cell r="K61">
            <v>-3.5</v>
          </cell>
          <cell r="L61">
            <v>9.6999999999999993</v>
          </cell>
          <cell r="M61">
            <v>682481</v>
          </cell>
          <cell r="N61">
            <v>-2.7</v>
          </cell>
          <cell r="O61">
            <v>557022</v>
          </cell>
          <cell r="P61">
            <v>125459</v>
          </cell>
          <cell r="Q61">
            <v>-4.3</v>
          </cell>
          <cell r="R61">
            <v>5.0999999999999996</v>
          </cell>
          <cell r="S61">
            <v>1.9</v>
          </cell>
        </row>
        <row r="63">
          <cell r="C63">
            <v>71</v>
          </cell>
          <cell r="D63">
            <v>70</v>
          </cell>
          <cell r="E63">
            <v>5979</v>
          </cell>
          <cell r="F63">
            <v>5544</v>
          </cell>
          <cell r="G63">
            <v>31337</v>
          </cell>
          <cell r="H63">
            <v>-7.9</v>
          </cell>
          <cell r="I63">
            <v>25593</v>
          </cell>
          <cell r="J63">
            <v>5744</v>
          </cell>
          <cell r="K63">
            <v>-6.4</v>
          </cell>
          <cell r="L63">
            <v>-14</v>
          </cell>
          <cell r="M63">
            <v>74809</v>
          </cell>
          <cell r="N63">
            <v>-9</v>
          </cell>
          <cell r="O63">
            <v>64280</v>
          </cell>
          <cell r="P63">
            <v>10529</v>
          </cell>
          <cell r="Q63">
            <v>-5.2</v>
          </cell>
          <cell r="R63">
            <v>-27.2</v>
          </cell>
          <cell r="S63">
            <v>2.4</v>
          </cell>
        </row>
        <row r="64">
          <cell r="C64">
            <v>217</v>
          </cell>
          <cell r="D64">
            <v>210</v>
          </cell>
          <cell r="E64">
            <v>19708</v>
          </cell>
          <cell r="F64">
            <v>19311</v>
          </cell>
          <cell r="G64">
            <v>128425</v>
          </cell>
          <cell r="H64">
            <v>3.1</v>
          </cell>
          <cell r="I64">
            <v>110276</v>
          </cell>
          <cell r="J64">
            <v>18149</v>
          </cell>
          <cell r="K64">
            <v>8</v>
          </cell>
          <cell r="L64">
            <v>-19.3</v>
          </cell>
          <cell r="M64">
            <v>265853</v>
          </cell>
          <cell r="N64">
            <v>-2.2000000000000002</v>
          </cell>
          <cell r="O64">
            <v>226771</v>
          </cell>
          <cell r="P64">
            <v>39082</v>
          </cell>
          <cell r="Q64">
            <v>4.5999999999999996</v>
          </cell>
          <cell r="R64">
            <v>-29</v>
          </cell>
          <cell r="S64">
            <v>2.1</v>
          </cell>
        </row>
        <row r="65">
          <cell r="C65">
            <v>360</v>
          </cell>
          <cell r="D65">
            <v>339</v>
          </cell>
          <cell r="E65">
            <v>47852</v>
          </cell>
          <cell r="F65">
            <v>45611</v>
          </cell>
          <cell r="G65">
            <v>413767</v>
          </cell>
          <cell r="H65">
            <v>11.1</v>
          </cell>
          <cell r="I65">
            <v>285111</v>
          </cell>
          <cell r="J65">
            <v>128656</v>
          </cell>
          <cell r="K65">
            <v>16.399999999999999</v>
          </cell>
          <cell r="L65">
            <v>0.8</v>
          </cell>
          <cell r="M65">
            <v>743526</v>
          </cell>
          <cell r="N65">
            <v>4.5999999999999996</v>
          </cell>
          <cell r="O65">
            <v>513962</v>
          </cell>
          <cell r="P65">
            <v>229564</v>
          </cell>
          <cell r="Q65">
            <v>12.3</v>
          </cell>
          <cell r="R65">
            <v>-9.3000000000000007</v>
          </cell>
          <cell r="S65">
            <v>1.8</v>
          </cell>
        </row>
        <row r="66">
          <cell r="C66">
            <v>321</v>
          </cell>
          <cell r="D66">
            <v>298</v>
          </cell>
          <cell r="E66">
            <v>45322</v>
          </cell>
          <cell r="F66">
            <v>42891</v>
          </cell>
          <cell r="G66">
            <v>321244</v>
          </cell>
          <cell r="H66">
            <v>0.5</v>
          </cell>
          <cell r="I66">
            <v>222558</v>
          </cell>
          <cell r="J66">
            <v>98686</v>
          </cell>
          <cell r="K66">
            <v>6.1</v>
          </cell>
          <cell r="L66">
            <v>-10.3</v>
          </cell>
          <cell r="M66">
            <v>543868</v>
          </cell>
          <cell r="N66">
            <v>-4.5</v>
          </cell>
          <cell r="O66">
            <v>364955</v>
          </cell>
          <cell r="P66">
            <v>178913</v>
          </cell>
          <cell r="Q66">
            <v>2.5</v>
          </cell>
          <cell r="R66">
            <v>-16.100000000000001</v>
          </cell>
          <cell r="S66">
            <v>1.7</v>
          </cell>
        </row>
        <row r="67">
          <cell r="C67">
            <v>580</v>
          </cell>
          <cell r="D67">
            <v>565</v>
          </cell>
          <cell r="E67">
            <v>51662</v>
          </cell>
          <cell r="F67">
            <v>49456</v>
          </cell>
          <cell r="G67">
            <v>357500</v>
          </cell>
          <cell r="H67">
            <v>1.9</v>
          </cell>
          <cell r="I67">
            <v>290958</v>
          </cell>
          <cell r="J67">
            <v>66542</v>
          </cell>
          <cell r="K67">
            <v>3.1</v>
          </cell>
          <cell r="L67">
            <v>-2.8</v>
          </cell>
          <cell r="M67">
            <v>703889</v>
          </cell>
          <cell r="N67">
            <v>1.2</v>
          </cell>
          <cell r="O67">
            <v>574297</v>
          </cell>
          <cell r="P67">
            <v>129592</v>
          </cell>
          <cell r="Q67">
            <v>1.8</v>
          </cell>
          <cell r="R67">
            <v>-1.3</v>
          </cell>
          <cell r="S67">
            <v>2</v>
          </cell>
        </row>
        <row r="69">
          <cell r="C69">
            <v>71</v>
          </cell>
          <cell r="D69">
            <v>70</v>
          </cell>
          <cell r="E69">
            <v>5972</v>
          </cell>
          <cell r="F69">
            <v>5686</v>
          </cell>
          <cell r="G69">
            <v>33679</v>
          </cell>
          <cell r="H69">
            <v>3.7</v>
          </cell>
          <cell r="I69">
            <v>27846</v>
          </cell>
          <cell r="J69">
            <v>5833</v>
          </cell>
          <cell r="K69">
            <v>2.4</v>
          </cell>
          <cell r="L69">
            <v>10.8</v>
          </cell>
          <cell r="M69">
            <v>77035</v>
          </cell>
          <cell r="N69">
            <v>2.2999999999999998</v>
          </cell>
          <cell r="O69">
            <v>64809</v>
          </cell>
          <cell r="P69">
            <v>12226</v>
          </cell>
          <cell r="Q69">
            <v>0.8</v>
          </cell>
          <cell r="R69">
            <v>10.7</v>
          </cell>
          <cell r="S69">
            <v>2.2999999999999998</v>
          </cell>
        </row>
        <row r="70">
          <cell r="C70">
            <v>217</v>
          </cell>
          <cell r="D70">
            <v>208</v>
          </cell>
          <cell r="E70">
            <v>19712</v>
          </cell>
          <cell r="F70">
            <v>19353</v>
          </cell>
          <cell r="G70">
            <v>127472</v>
          </cell>
          <cell r="H70">
            <v>5.5</v>
          </cell>
          <cell r="I70">
            <v>110668</v>
          </cell>
          <cell r="J70">
            <v>16804</v>
          </cell>
          <cell r="K70">
            <v>6.9</v>
          </cell>
          <cell r="L70">
            <v>-2.4</v>
          </cell>
          <cell r="M70">
            <v>250460</v>
          </cell>
          <cell r="N70">
            <v>3.5</v>
          </cell>
          <cell r="O70">
            <v>214907</v>
          </cell>
          <cell r="P70">
            <v>35553</v>
          </cell>
          <cell r="Q70">
            <v>4.5999999999999996</v>
          </cell>
          <cell r="R70">
            <v>-2.8</v>
          </cell>
          <cell r="S70">
            <v>2</v>
          </cell>
        </row>
        <row r="71">
          <cell r="C71">
            <v>360</v>
          </cell>
          <cell r="D71">
            <v>340</v>
          </cell>
          <cell r="E71">
            <v>47817</v>
          </cell>
          <cell r="F71">
            <v>46010</v>
          </cell>
          <cell r="G71">
            <v>429287</v>
          </cell>
          <cell r="H71">
            <v>13.4</v>
          </cell>
          <cell r="I71">
            <v>291283</v>
          </cell>
          <cell r="J71">
            <v>138004</v>
          </cell>
          <cell r="K71">
            <v>9.4</v>
          </cell>
          <cell r="L71">
            <v>22.8</v>
          </cell>
          <cell r="M71">
            <v>748760</v>
          </cell>
          <cell r="N71">
            <v>11.6</v>
          </cell>
          <cell r="O71">
            <v>504547</v>
          </cell>
          <cell r="P71">
            <v>244213</v>
          </cell>
          <cell r="Q71">
            <v>7.5</v>
          </cell>
          <cell r="R71">
            <v>21.2</v>
          </cell>
          <cell r="S71">
            <v>1.7</v>
          </cell>
        </row>
        <row r="72">
          <cell r="C72">
            <v>321</v>
          </cell>
          <cell r="D72">
            <v>300</v>
          </cell>
          <cell r="E72">
            <v>45387</v>
          </cell>
          <cell r="F72">
            <v>43215</v>
          </cell>
          <cell r="G72">
            <v>346493</v>
          </cell>
          <cell r="H72">
            <v>4</v>
          </cell>
          <cell r="I72">
            <v>225740</v>
          </cell>
          <cell r="J72">
            <v>120753</v>
          </cell>
          <cell r="K72">
            <v>2.8</v>
          </cell>
          <cell r="L72">
            <v>6.5</v>
          </cell>
          <cell r="M72">
            <v>586445</v>
          </cell>
          <cell r="N72">
            <v>3.4</v>
          </cell>
          <cell r="O72">
            <v>366689</v>
          </cell>
          <cell r="P72">
            <v>219756</v>
          </cell>
          <cell r="Q72">
            <v>3.5</v>
          </cell>
          <cell r="R72">
            <v>3.2</v>
          </cell>
          <cell r="S72">
            <v>1.7</v>
          </cell>
        </row>
        <row r="73">
          <cell r="C73">
            <v>579</v>
          </cell>
          <cell r="D73">
            <v>559</v>
          </cell>
          <cell r="E73">
            <v>51598</v>
          </cell>
          <cell r="F73">
            <v>49447</v>
          </cell>
          <cell r="G73">
            <v>369772</v>
          </cell>
          <cell r="H73">
            <v>9.8000000000000007</v>
          </cell>
          <cell r="I73">
            <v>297254</v>
          </cell>
          <cell r="J73">
            <v>72518</v>
          </cell>
          <cell r="K73">
            <v>9.6999999999999993</v>
          </cell>
          <cell r="L73">
            <v>10.199999999999999</v>
          </cell>
          <cell r="M73">
            <v>688376</v>
          </cell>
          <cell r="N73">
            <v>7.5</v>
          </cell>
          <cell r="O73">
            <v>557890</v>
          </cell>
          <cell r="P73">
            <v>130486</v>
          </cell>
          <cell r="Q73">
            <v>6.9</v>
          </cell>
          <cell r="R73">
            <v>10.4</v>
          </cell>
          <cell r="S73">
            <v>1.9</v>
          </cell>
        </row>
        <row r="75">
          <cell r="C75">
            <v>71</v>
          </cell>
          <cell r="D75">
            <v>70</v>
          </cell>
          <cell r="E75">
            <v>5975</v>
          </cell>
          <cell r="F75">
            <v>5643</v>
          </cell>
          <cell r="G75">
            <v>26742</v>
          </cell>
          <cell r="H75">
            <v>-0.3</v>
          </cell>
          <cell r="I75">
            <v>20841</v>
          </cell>
          <cell r="J75">
            <v>5901</v>
          </cell>
          <cell r="K75">
            <v>-6</v>
          </cell>
          <cell r="L75">
            <v>27.3</v>
          </cell>
          <cell r="M75">
            <v>57991</v>
          </cell>
          <cell r="N75">
            <v>-0.4</v>
          </cell>
          <cell r="O75">
            <v>46555</v>
          </cell>
          <cell r="P75">
            <v>11436</v>
          </cell>
          <cell r="Q75">
            <v>-6</v>
          </cell>
          <cell r="R75">
            <v>31.4</v>
          </cell>
          <cell r="S75">
            <v>2.2000000000000002</v>
          </cell>
        </row>
        <row r="76">
          <cell r="C76">
            <v>217</v>
          </cell>
          <cell r="D76">
            <v>205</v>
          </cell>
          <cell r="E76">
            <v>19783</v>
          </cell>
          <cell r="F76">
            <v>19037</v>
          </cell>
          <cell r="G76">
            <v>106096</v>
          </cell>
          <cell r="H76">
            <v>5.0999999999999996</v>
          </cell>
          <cell r="I76">
            <v>86522</v>
          </cell>
          <cell r="J76">
            <v>19574</v>
          </cell>
          <cell r="K76">
            <v>4.4000000000000004</v>
          </cell>
          <cell r="L76">
            <v>7.9</v>
          </cell>
          <cell r="M76">
            <v>204885</v>
          </cell>
          <cell r="N76">
            <v>1.5</v>
          </cell>
          <cell r="O76">
            <v>165456</v>
          </cell>
          <cell r="P76">
            <v>39429</v>
          </cell>
          <cell r="Q76">
            <v>1.1000000000000001</v>
          </cell>
          <cell r="R76">
            <v>3.6</v>
          </cell>
          <cell r="S76">
            <v>1.9</v>
          </cell>
        </row>
        <row r="77">
          <cell r="C77">
            <v>357</v>
          </cell>
          <cell r="D77">
            <v>337</v>
          </cell>
          <cell r="E77">
            <v>47399</v>
          </cell>
          <cell r="F77">
            <v>45450</v>
          </cell>
          <cell r="G77">
            <v>434015</v>
          </cell>
          <cell r="H77">
            <v>11.1</v>
          </cell>
          <cell r="I77">
            <v>246813</v>
          </cell>
          <cell r="J77">
            <v>187202</v>
          </cell>
          <cell r="K77">
            <v>7.4</v>
          </cell>
          <cell r="L77">
            <v>16.5</v>
          </cell>
          <cell r="M77">
            <v>757027</v>
          </cell>
          <cell r="N77">
            <v>10.5</v>
          </cell>
          <cell r="O77">
            <v>424815</v>
          </cell>
          <cell r="P77">
            <v>332212</v>
          </cell>
          <cell r="Q77">
            <v>5.5</v>
          </cell>
          <cell r="R77">
            <v>17.600000000000001</v>
          </cell>
          <cell r="S77">
            <v>1.7</v>
          </cell>
        </row>
        <row r="78">
          <cell r="C78">
            <v>321</v>
          </cell>
          <cell r="D78">
            <v>300</v>
          </cell>
          <cell r="E78">
            <v>45268</v>
          </cell>
          <cell r="F78">
            <v>43226</v>
          </cell>
          <cell r="G78">
            <v>338784</v>
          </cell>
          <cell r="H78">
            <v>-0.3</v>
          </cell>
          <cell r="I78">
            <v>191000</v>
          </cell>
          <cell r="J78">
            <v>147784</v>
          </cell>
          <cell r="K78">
            <v>-0.4</v>
          </cell>
          <cell r="L78">
            <v>-0.2</v>
          </cell>
          <cell r="M78">
            <v>552665</v>
          </cell>
          <cell r="N78">
            <v>2.5</v>
          </cell>
          <cell r="O78">
            <v>306216</v>
          </cell>
          <cell r="P78">
            <v>246449</v>
          </cell>
          <cell r="Q78">
            <v>3.4</v>
          </cell>
          <cell r="R78">
            <v>1.3</v>
          </cell>
          <cell r="S78">
            <v>1.6</v>
          </cell>
        </row>
        <row r="79">
          <cell r="C79">
            <v>577</v>
          </cell>
          <cell r="D79">
            <v>557</v>
          </cell>
          <cell r="E79">
            <v>51419</v>
          </cell>
          <cell r="F79">
            <v>49171</v>
          </cell>
          <cell r="G79">
            <v>309370</v>
          </cell>
          <cell r="H79">
            <v>2.2999999999999998</v>
          </cell>
          <cell r="I79">
            <v>229307</v>
          </cell>
          <cell r="J79">
            <v>80063</v>
          </cell>
          <cell r="K79">
            <v>2.1</v>
          </cell>
          <cell r="L79">
            <v>3</v>
          </cell>
          <cell r="M79">
            <v>576268</v>
          </cell>
          <cell r="N79">
            <v>1</v>
          </cell>
          <cell r="O79">
            <v>441893</v>
          </cell>
          <cell r="P79">
            <v>134375</v>
          </cell>
          <cell r="Q79">
            <v>1</v>
          </cell>
          <cell r="R79">
            <v>0.9</v>
          </cell>
          <cell r="S79">
            <v>1.9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7" activePane="bottomRight" state="frozen"/>
      <selection pane="topRight"/>
      <selection pane="bottomLeft"/>
      <selection pane="bottomRight" activeCell="S109" sqref="S10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74</v>
      </c>
      <c r="D9" s="76">
        <f>'[1]AÜ städtis'!D9</f>
        <v>71</v>
      </c>
      <c r="E9" s="76">
        <f>'[1]AÜ städtis'!E9</f>
        <v>6041</v>
      </c>
      <c r="F9" s="76">
        <f>'[1]AÜ städtis'!F9</f>
        <v>5761</v>
      </c>
      <c r="G9" s="76">
        <f>'[1]AÜ städtis'!G9</f>
        <v>24131</v>
      </c>
      <c r="H9" s="76">
        <f>'[1]AÜ städtis'!H9</f>
        <v>-1.7</v>
      </c>
      <c r="I9" s="76">
        <f>'[1]AÜ städtis'!I9</f>
        <v>20254</v>
      </c>
      <c r="J9" s="76">
        <f>'[1]AÜ städtis'!J9</f>
        <v>3877</v>
      </c>
      <c r="K9" s="76">
        <f>'[1]AÜ städtis'!K9</f>
        <v>-5.0999999999999996</v>
      </c>
      <c r="L9" s="76">
        <f>'[1]AÜ städtis'!L9</f>
        <v>20.3</v>
      </c>
      <c r="M9" s="76">
        <f>'[1]AÜ städtis'!M9</f>
        <v>58152</v>
      </c>
      <c r="N9" s="76">
        <f>'[1]AÜ städtis'!N9</f>
        <v>-3.4</v>
      </c>
      <c r="O9" s="76">
        <f>'[1]AÜ städtis'!O9</f>
        <v>51047</v>
      </c>
      <c r="P9" s="76">
        <f>'[1]AÜ städtis'!P9</f>
        <v>7105</v>
      </c>
      <c r="Q9" s="76">
        <f>'[1]AÜ städtis'!Q9</f>
        <v>-5.5</v>
      </c>
      <c r="R9" s="76">
        <f>'[1]AÜ städtis'!R9</f>
        <v>14.3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213</v>
      </c>
      <c r="D10" s="76">
        <f>'[1]AÜ städtis'!D10</f>
        <v>203</v>
      </c>
      <c r="E10" s="76">
        <f>'[1]AÜ städtis'!E10</f>
        <v>19110</v>
      </c>
      <c r="F10" s="76">
        <f>'[1]AÜ städtis'!F10</f>
        <v>18505</v>
      </c>
      <c r="G10" s="76">
        <f>'[1]AÜ städtis'!G10</f>
        <v>86434</v>
      </c>
      <c r="H10" s="76">
        <f>'[1]AÜ städtis'!H10</f>
        <v>8.6999999999999993</v>
      </c>
      <c r="I10" s="76">
        <f>'[1]AÜ städtis'!I10</f>
        <v>74078</v>
      </c>
      <c r="J10" s="76">
        <f>'[1]AÜ städtis'!J10</f>
        <v>12356</v>
      </c>
      <c r="K10" s="76">
        <f>'[1]AÜ städtis'!K10</f>
        <v>6.6</v>
      </c>
      <c r="L10" s="76">
        <f>'[1]AÜ städtis'!L10</f>
        <v>22.9</v>
      </c>
      <c r="M10" s="76">
        <f>'[1]AÜ städtis'!M10</f>
        <v>175844</v>
      </c>
      <c r="N10" s="76">
        <f>'[1]AÜ städtis'!N10</f>
        <v>6.8</v>
      </c>
      <c r="O10" s="76">
        <f>'[1]AÜ städtis'!O10</f>
        <v>149424</v>
      </c>
      <c r="P10" s="76">
        <f>'[1]AÜ städtis'!P10</f>
        <v>26420</v>
      </c>
      <c r="Q10" s="76">
        <f>'[1]AÜ städtis'!Q10</f>
        <v>5.3</v>
      </c>
      <c r="R10" s="76">
        <f>'[1]AÜ städtis'!R10</f>
        <v>16</v>
      </c>
      <c r="S10" s="76">
        <f>'[1]AÜ städtis'!S10</f>
        <v>2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367</v>
      </c>
      <c r="D11" s="76">
        <f>'[1]AÜ städtis'!D11</f>
        <v>342</v>
      </c>
      <c r="E11" s="76">
        <f>'[1]AÜ städtis'!E11</f>
        <v>48190</v>
      </c>
      <c r="F11" s="76">
        <f>'[1]AÜ städtis'!F11</f>
        <v>45673</v>
      </c>
      <c r="G11" s="76">
        <f>'[1]AÜ städtis'!G11</f>
        <v>309543</v>
      </c>
      <c r="H11" s="76">
        <f>'[1]AÜ städtis'!H11</f>
        <v>19.899999999999999</v>
      </c>
      <c r="I11" s="76">
        <f>'[1]AÜ städtis'!I11</f>
        <v>217911</v>
      </c>
      <c r="J11" s="76">
        <f>'[1]AÜ städtis'!J11</f>
        <v>91632</v>
      </c>
      <c r="K11" s="76">
        <f>'[1]AÜ städtis'!K11</f>
        <v>12.2</v>
      </c>
      <c r="L11" s="76">
        <f>'[1]AÜ städtis'!L11</f>
        <v>43</v>
      </c>
      <c r="M11" s="76">
        <f>'[1]AÜ städtis'!M11</f>
        <v>569890</v>
      </c>
      <c r="N11" s="76">
        <f>'[1]AÜ städtis'!N11</f>
        <v>20.2</v>
      </c>
      <c r="O11" s="76">
        <f>'[1]AÜ städtis'!O11</f>
        <v>397016</v>
      </c>
      <c r="P11" s="76">
        <f>'[1]AÜ städtis'!P11</f>
        <v>172874</v>
      </c>
      <c r="Q11" s="76">
        <f>'[1]AÜ städtis'!Q11</f>
        <v>10.4</v>
      </c>
      <c r="R11" s="76">
        <f>'[1]AÜ städtis'!R11</f>
        <v>50.9</v>
      </c>
      <c r="S11" s="76">
        <f>'[1]AÜ städtis'!S11</f>
        <v>1.8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321</v>
      </c>
      <c r="D12" s="76">
        <f>'[1]AÜ städtis'!D12</f>
        <v>301</v>
      </c>
      <c r="E12" s="76">
        <f>'[1]AÜ städtis'!E12</f>
        <v>45531</v>
      </c>
      <c r="F12" s="76">
        <f>'[1]AÜ städtis'!F12</f>
        <v>43492</v>
      </c>
      <c r="G12" s="76">
        <f>'[1]AÜ städtis'!G12</f>
        <v>278419</v>
      </c>
      <c r="H12" s="76">
        <f>'[1]AÜ städtis'!H12</f>
        <v>17.7</v>
      </c>
      <c r="I12" s="76">
        <f>'[1]AÜ städtis'!I12</f>
        <v>187345</v>
      </c>
      <c r="J12" s="76">
        <f>'[1]AÜ städtis'!J12</f>
        <v>91074</v>
      </c>
      <c r="K12" s="76">
        <f>'[1]AÜ städtis'!K12</f>
        <v>17.3</v>
      </c>
      <c r="L12" s="76">
        <f>'[1]AÜ städtis'!L12</f>
        <v>18.399999999999999</v>
      </c>
      <c r="M12" s="76">
        <f>'[1]AÜ städtis'!M12</f>
        <v>478051</v>
      </c>
      <c r="N12" s="76">
        <f>'[1]AÜ städtis'!N12</f>
        <v>11</v>
      </c>
      <c r="O12" s="76">
        <f>'[1]AÜ städtis'!O12</f>
        <v>306428</v>
      </c>
      <c r="P12" s="76">
        <f>'[1]AÜ städtis'!P12</f>
        <v>171623</v>
      </c>
      <c r="Q12" s="76">
        <f>'[1]AÜ städtis'!Q12</f>
        <v>11.1</v>
      </c>
      <c r="R12" s="76">
        <f>'[1]AÜ städtis'!R12</f>
        <v>10.9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581</v>
      </c>
      <c r="D13" s="76">
        <f>'[1]AÜ städtis'!D13</f>
        <v>563</v>
      </c>
      <c r="E13" s="76">
        <f>'[1]AÜ städtis'!E13</f>
        <v>50512</v>
      </c>
      <c r="F13" s="76">
        <f>'[1]AÜ städtis'!F13</f>
        <v>48779</v>
      </c>
      <c r="G13" s="76">
        <f>'[1]AÜ städtis'!G13</f>
        <v>243643</v>
      </c>
      <c r="H13" s="76">
        <f>'[1]AÜ städtis'!H13</f>
        <v>11.3</v>
      </c>
      <c r="I13" s="76">
        <f>'[1]AÜ städtis'!I13</f>
        <v>199658</v>
      </c>
      <c r="J13" s="76">
        <f>'[1]AÜ städtis'!J13</f>
        <v>43985</v>
      </c>
      <c r="K13" s="76">
        <f>'[1]AÜ städtis'!K13</f>
        <v>10.1</v>
      </c>
      <c r="L13" s="76">
        <f>'[1]AÜ städtis'!L13</f>
        <v>16.600000000000001</v>
      </c>
      <c r="M13" s="76">
        <f>'[1]AÜ städtis'!M13</f>
        <v>490010</v>
      </c>
      <c r="N13" s="76">
        <f>'[1]AÜ städtis'!N13</f>
        <v>8.6999999999999993</v>
      </c>
      <c r="O13" s="76">
        <f>'[1]AÜ städtis'!O13</f>
        <v>407396</v>
      </c>
      <c r="P13" s="76">
        <f>'[1]AÜ städtis'!P13</f>
        <v>82614</v>
      </c>
      <c r="Q13" s="76">
        <f>'[1]AÜ städtis'!Q13</f>
        <v>8</v>
      </c>
      <c r="R13" s="76">
        <f>'[1]AÜ städtis'!R13</f>
        <v>12.2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942170</v>
      </c>
      <c r="H14" s="21">
        <f>G14/'2023'!G14*100-100</f>
        <v>15.195619932826901</v>
      </c>
      <c r="I14" s="20">
        <f>SUM(I9:I13)</f>
        <v>699246</v>
      </c>
      <c r="J14" s="20">
        <f>SUM(J9:J13)</f>
        <v>242924</v>
      </c>
      <c r="K14" s="21">
        <f>I14/'2023'!I14*100-100</f>
        <v>11.711703076023497</v>
      </c>
      <c r="L14" s="21">
        <f>J14/'2023'!J14*100-100</f>
        <v>26.556533245810087</v>
      </c>
      <c r="M14" s="20">
        <f>SUM(M9:M13)</f>
        <v>1771947</v>
      </c>
      <c r="N14" s="21">
        <f>M14/'2023'!M14*100-100</f>
        <v>12.121578354572947</v>
      </c>
      <c r="O14" s="20">
        <f>SUM(O9:O13)</f>
        <v>1311311</v>
      </c>
      <c r="P14" s="20">
        <f>SUM(P9:P13)</f>
        <v>460636</v>
      </c>
      <c r="Q14" s="21">
        <f>O14/'2023'!O14*100-100</f>
        <v>8.5203437731461378</v>
      </c>
      <c r="R14" s="21">
        <f>P14/'2023'!P14*100-100</f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75</v>
      </c>
      <c r="D18" s="77">
        <f>IF('[1]AÜ städtis'!D15="...","",'[1]AÜ städtis'!D15)</f>
        <v>71</v>
      </c>
      <c r="E18" s="77">
        <f>IF('[1]AÜ städtis'!E15="...","",'[1]AÜ städtis'!E15)</f>
        <v>6206</v>
      </c>
      <c r="F18" s="77">
        <f>IF('[1]AÜ städtis'!F15="...","",'[1]AÜ städtis'!F15)</f>
        <v>5691</v>
      </c>
      <c r="G18" s="77">
        <f>IF('[1]AÜ städtis'!G15="...","",'[1]AÜ städtis'!G15)</f>
        <v>25323</v>
      </c>
      <c r="H18" s="77">
        <f>IF('[1]AÜ städtis'!H15="...","",'[1]AÜ städtis'!H15)</f>
        <v>5.4</v>
      </c>
      <c r="I18" s="77">
        <f>IF('[1]AÜ städtis'!I15="...","",'[1]AÜ städtis'!I15)</f>
        <v>21130</v>
      </c>
      <c r="J18" s="77">
        <f>IF('[1]AÜ städtis'!J15="...","",'[1]AÜ städtis'!J15)</f>
        <v>4193</v>
      </c>
      <c r="K18" s="77">
        <f>IF('[1]AÜ städtis'!K15="...","",'[1]AÜ städtis'!K15)</f>
        <v>1.3</v>
      </c>
      <c r="L18" s="77">
        <f>IF('[1]AÜ städtis'!L15="...","",'[1]AÜ städtis'!L15)</f>
        <v>31.8</v>
      </c>
      <c r="M18" s="77">
        <f>IF('[1]AÜ städtis'!M15="...","",'[1]AÜ städtis'!M15)</f>
        <v>59894</v>
      </c>
      <c r="N18" s="77">
        <f>IF('[1]AÜ städtis'!N15="...","",'[1]AÜ städtis'!N15)</f>
        <v>1.8</v>
      </c>
      <c r="O18" s="77">
        <f>IF('[1]AÜ städtis'!O15="...","",'[1]AÜ städtis'!O15)</f>
        <v>52126</v>
      </c>
      <c r="P18" s="77">
        <f>IF('[1]AÜ städtis'!P15="...","",'[1]AÜ städtis'!P15)</f>
        <v>7768</v>
      </c>
      <c r="Q18" s="77">
        <f>IF('[1]AÜ städtis'!Q15="...","",'[1]AÜ städtis'!Q15)</f>
        <v>-0.9</v>
      </c>
      <c r="R18" s="77">
        <f>IF('[1]AÜ städtis'!R15="...","",'[1]AÜ städtis'!R15)</f>
        <v>24.4</v>
      </c>
      <c r="S18" s="77">
        <f>IF('[1]AÜ städtis'!S15="...","",'[1]AÜ städtis'!S15)</f>
        <v>2.4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213</v>
      </c>
      <c r="D19" s="77">
        <f>IF('[1]AÜ städtis'!D16="...","",'[1]AÜ städtis'!D16)</f>
        <v>204</v>
      </c>
      <c r="E19" s="77">
        <f>IF('[1]AÜ städtis'!E16="...","",'[1]AÜ städtis'!E16)</f>
        <v>19111</v>
      </c>
      <c r="F19" s="77">
        <f>IF('[1]AÜ städtis'!F16="...","",'[1]AÜ städtis'!F16)</f>
        <v>18682</v>
      </c>
      <c r="G19" s="77">
        <f>IF('[1]AÜ städtis'!G16="...","",'[1]AÜ städtis'!G16)</f>
        <v>89984</v>
      </c>
      <c r="H19" s="77">
        <f>IF('[1]AÜ städtis'!H16="...","",'[1]AÜ städtis'!H16)</f>
        <v>8.1</v>
      </c>
      <c r="I19" s="77">
        <f>IF('[1]AÜ städtis'!I16="...","",'[1]AÜ städtis'!I16)</f>
        <v>78284</v>
      </c>
      <c r="J19" s="77">
        <f>IF('[1]AÜ städtis'!J16="...","",'[1]AÜ städtis'!J16)</f>
        <v>11700</v>
      </c>
      <c r="K19" s="77">
        <f>IF('[1]AÜ städtis'!K16="...","",'[1]AÜ städtis'!K16)</f>
        <v>9</v>
      </c>
      <c r="L19" s="77">
        <f>IF('[1]AÜ städtis'!L16="...","",'[1]AÜ städtis'!L16)</f>
        <v>2.1</v>
      </c>
      <c r="M19" s="77">
        <f>IF('[1]AÜ städtis'!M16="...","",'[1]AÜ städtis'!M16)</f>
        <v>185796</v>
      </c>
      <c r="N19" s="77">
        <f>IF('[1]AÜ städtis'!N16="...","",'[1]AÜ städtis'!N16)</f>
        <v>8.1</v>
      </c>
      <c r="O19" s="77">
        <f>IF('[1]AÜ städtis'!O16="...","",'[1]AÜ städtis'!O16)</f>
        <v>159972</v>
      </c>
      <c r="P19" s="77">
        <f>IF('[1]AÜ städtis'!P16="...","",'[1]AÜ städtis'!P16)</f>
        <v>25824</v>
      </c>
      <c r="Q19" s="77">
        <f>IF('[1]AÜ städtis'!Q16="...","",'[1]AÜ städtis'!Q16)</f>
        <v>9.6</v>
      </c>
      <c r="R19" s="77">
        <f>IF('[1]AÜ städtis'!R16="...","",'[1]AÜ städtis'!R16)</f>
        <v>-0.5</v>
      </c>
      <c r="S19" s="77">
        <f>IF('[1]AÜ städtis'!S16="...","",'[1]AÜ städtis'!S16)</f>
        <v>2.1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364</v>
      </c>
      <c r="D20" s="77">
        <f>IF('[1]AÜ städtis'!D17="...","",'[1]AÜ städtis'!D17)</f>
        <v>337</v>
      </c>
      <c r="E20" s="77">
        <f>IF('[1]AÜ städtis'!E17="...","",'[1]AÜ städtis'!E17)</f>
        <v>48126</v>
      </c>
      <c r="F20" s="77">
        <f>IF('[1]AÜ städtis'!F17="...","",'[1]AÜ städtis'!F17)</f>
        <v>45394</v>
      </c>
      <c r="G20" s="77">
        <f>IF('[1]AÜ städtis'!G17="...","",'[1]AÜ städtis'!G17)</f>
        <v>316534</v>
      </c>
      <c r="H20" s="77">
        <f>IF('[1]AÜ städtis'!H17="...","",'[1]AÜ städtis'!H17)</f>
        <v>3.7</v>
      </c>
      <c r="I20" s="77">
        <f>IF('[1]AÜ städtis'!I17="...","",'[1]AÜ städtis'!I17)</f>
        <v>241559</v>
      </c>
      <c r="J20" s="77">
        <f>IF('[1]AÜ städtis'!J17="...","",'[1]AÜ städtis'!J17)</f>
        <v>74975</v>
      </c>
      <c r="K20" s="77">
        <f>IF('[1]AÜ städtis'!K17="...","",'[1]AÜ städtis'!K17)</f>
        <v>5.7</v>
      </c>
      <c r="L20" s="77">
        <f>IF('[1]AÜ städtis'!L17="...","",'[1]AÜ städtis'!L17)</f>
        <v>-2.6</v>
      </c>
      <c r="M20" s="77">
        <f>IF('[1]AÜ städtis'!M17="...","",'[1]AÜ städtis'!M17)</f>
        <v>581126</v>
      </c>
      <c r="N20" s="77">
        <f>IF('[1]AÜ städtis'!N17="...","",'[1]AÜ städtis'!N17)</f>
        <v>3.8</v>
      </c>
      <c r="O20" s="77">
        <f>IF('[1]AÜ städtis'!O17="...","",'[1]AÜ städtis'!O17)</f>
        <v>442340</v>
      </c>
      <c r="P20" s="77">
        <f>IF('[1]AÜ städtis'!P17="...","",'[1]AÜ städtis'!P17)</f>
        <v>138786</v>
      </c>
      <c r="Q20" s="77">
        <f>IF('[1]AÜ städtis'!Q17="...","",'[1]AÜ städtis'!Q17)</f>
        <v>6</v>
      </c>
      <c r="R20" s="77">
        <f>IF('[1]AÜ städtis'!R17="...","",'[1]AÜ städtis'!R17)</f>
        <v>-2.7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322</v>
      </c>
      <c r="D21" s="77">
        <f>IF('[1]AÜ städtis'!D18="...","",'[1]AÜ städtis'!D18)</f>
        <v>300</v>
      </c>
      <c r="E21" s="77">
        <f>IF('[1]AÜ städtis'!E18="...","",'[1]AÜ städtis'!E18)</f>
        <v>45614</v>
      </c>
      <c r="F21" s="77">
        <f>IF('[1]AÜ städtis'!F18="...","",'[1]AÜ städtis'!F18)</f>
        <v>43225</v>
      </c>
      <c r="G21" s="77">
        <f>IF('[1]AÜ städtis'!G18="...","",'[1]AÜ städtis'!G18)</f>
        <v>250148</v>
      </c>
      <c r="H21" s="77">
        <f>IF('[1]AÜ städtis'!H18="...","",'[1]AÜ städtis'!H18)</f>
        <v>15</v>
      </c>
      <c r="I21" s="77">
        <f>IF('[1]AÜ städtis'!I18="...","",'[1]AÜ städtis'!I18)</f>
        <v>174649</v>
      </c>
      <c r="J21" s="77">
        <f>IF('[1]AÜ städtis'!J18="...","",'[1]AÜ städtis'!J18)</f>
        <v>75499</v>
      </c>
      <c r="K21" s="77">
        <f>IF('[1]AÜ städtis'!K18="...","",'[1]AÜ städtis'!K18)</f>
        <v>17.8</v>
      </c>
      <c r="L21" s="77">
        <f>IF('[1]AÜ städtis'!L18="...","",'[1]AÜ städtis'!L18)</f>
        <v>9.1</v>
      </c>
      <c r="M21" s="77">
        <f>IF('[1]AÜ städtis'!M18="...","",'[1]AÜ städtis'!M18)</f>
        <v>405819</v>
      </c>
      <c r="N21" s="77">
        <f>IF('[1]AÜ städtis'!N18="...","",'[1]AÜ städtis'!N18)</f>
        <v>5</v>
      </c>
      <c r="O21" s="77">
        <f>IF('[1]AÜ städtis'!O18="...","",'[1]AÜ städtis'!O18)</f>
        <v>275739</v>
      </c>
      <c r="P21" s="77">
        <f>IF('[1]AÜ städtis'!P18="...","",'[1]AÜ städtis'!P18)</f>
        <v>130080</v>
      </c>
      <c r="Q21" s="77">
        <f>IF('[1]AÜ städtis'!Q18="...","",'[1]AÜ städtis'!Q18)</f>
        <v>8.9</v>
      </c>
      <c r="R21" s="77">
        <f>IF('[1]AÜ städtis'!R18="...","",'[1]AÜ städtis'!R18)</f>
        <v>-2.2000000000000002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579</v>
      </c>
      <c r="D22" s="77">
        <f>IF('[1]AÜ städtis'!D19="...","",'[1]AÜ städtis'!D19)</f>
        <v>564</v>
      </c>
      <c r="E22" s="77">
        <f>IF('[1]AÜ städtis'!E19="...","",'[1]AÜ städtis'!E19)</f>
        <v>50939</v>
      </c>
      <c r="F22" s="77">
        <f>IF('[1]AÜ städtis'!F19="...","",'[1]AÜ städtis'!F19)</f>
        <v>49375</v>
      </c>
      <c r="G22" s="77">
        <f>IF('[1]AÜ städtis'!G19="...","",'[1]AÜ städtis'!G19)</f>
        <v>271373</v>
      </c>
      <c r="H22" s="77">
        <f>IF('[1]AÜ städtis'!H19="...","",'[1]AÜ städtis'!H19)</f>
        <v>11.4</v>
      </c>
      <c r="I22" s="77">
        <f>IF('[1]AÜ städtis'!I19="...","",'[1]AÜ städtis'!I19)</f>
        <v>221717</v>
      </c>
      <c r="J22" s="77">
        <f>IF('[1]AÜ städtis'!J19="...","",'[1]AÜ städtis'!J19)</f>
        <v>49656</v>
      </c>
      <c r="K22" s="77">
        <f>IF('[1]AÜ städtis'!K19="...","",'[1]AÜ städtis'!K19)</f>
        <v>8.6</v>
      </c>
      <c r="L22" s="77">
        <f>IF('[1]AÜ städtis'!L19="...","",'[1]AÜ städtis'!L19)</f>
        <v>25.7</v>
      </c>
      <c r="M22" s="77">
        <f>IF('[1]AÜ städtis'!M19="...","",'[1]AÜ städtis'!M19)</f>
        <v>533906</v>
      </c>
      <c r="N22" s="77">
        <f>IF('[1]AÜ städtis'!N19="...","",'[1]AÜ städtis'!N19)</f>
        <v>10.1</v>
      </c>
      <c r="O22" s="77">
        <f>IF('[1]AÜ städtis'!O19="...","",'[1]AÜ städtis'!O19)</f>
        <v>441261</v>
      </c>
      <c r="P22" s="77">
        <f>IF('[1]AÜ städtis'!P19="...","",'[1]AÜ städtis'!P19)</f>
        <v>92645</v>
      </c>
      <c r="Q22" s="77">
        <f>IF('[1]AÜ städtis'!Q19="...","",'[1]AÜ städtis'!Q19)</f>
        <v>7.6</v>
      </c>
      <c r="R22" s="77">
        <f>IF('[1]AÜ städtis'!R19="...","",'[1]AÜ städtis'!R19)</f>
        <v>23.7</v>
      </c>
      <c r="S22" s="77">
        <f>IF('[1]AÜ städtis'!S19="...","",'[1]AÜ städtis'!S19)</f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953362</v>
      </c>
      <c r="H23" s="21">
        <f>G23/'2023'!G23*100-100</f>
        <v>9.0911795567751028</v>
      </c>
      <c r="I23" s="20">
        <f>SUM(I18:I22)</f>
        <v>737339</v>
      </c>
      <c r="J23" s="20">
        <f>SUM(J18:J22)</f>
        <v>216023</v>
      </c>
      <c r="K23" s="21">
        <f>I23/'2023'!I23*100-100</f>
        <v>9.4660158140556803</v>
      </c>
      <c r="L23" s="21">
        <f>J23/'2023'!J23*100-100</f>
        <v>7.8308832705218805</v>
      </c>
      <c r="M23" s="20">
        <f>SUM(M18:M22)</f>
        <v>1766541</v>
      </c>
      <c r="N23" s="21">
        <f>M23/'2023'!M23*100-100</f>
        <v>6.2749814105818871</v>
      </c>
      <c r="O23" s="20">
        <f>SUM(O18:O22)</f>
        <v>1371438</v>
      </c>
      <c r="P23" s="20">
        <f>SUM(P18:P22)</f>
        <v>395103</v>
      </c>
      <c r="Q23" s="21">
        <f>O23/'2023'!O23*100-100</f>
        <v>7.1869709773173724</v>
      </c>
      <c r="R23" s="21">
        <f>P23/'2023'!P23*100-100</f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1895532</v>
      </c>
      <c r="H24" s="26">
        <f>G24/'2023'!G24*100-100</f>
        <v>12.042321787445331</v>
      </c>
      <c r="I24" s="25">
        <f>I23+I14</f>
        <v>1436585</v>
      </c>
      <c r="J24" s="25">
        <f>J23+J14</f>
        <v>458947</v>
      </c>
      <c r="K24" s="26">
        <f>I24/'2023'!I24*100-100</f>
        <v>10.547696219207765</v>
      </c>
      <c r="L24" s="26">
        <f>J24/'2023'!J24*100-100</f>
        <v>16.993555689245539</v>
      </c>
      <c r="M24" s="25">
        <f>M23+M14</f>
        <v>3538488</v>
      </c>
      <c r="N24" s="26">
        <f>M24/'2023'!M24*100-100</f>
        <v>9.1244846753362197</v>
      </c>
      <c r="O24" s="25">
        <f>O23+O14</f>
        <v>2682749</v>
      </c>
      <c r="P24" s="25">
        <f>P23+P14</f>
        <v>855739</v>
      </c>
      <c r="Q24" s="26">
        <f>O24/'2023'!O24*100-100</f>
        <v>7.8345968807441864</v>
      </c>
      <c r="R24" s="26">
        <f>P24/'2023'!P24*100-100</f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72</v>
      </c>
      <c r="D27" s="77">
        <f>IF('[1]AÜ städtis'!D21="...","",'[1]AÜ städtis'!D21)</f>
        <v>69</v>
      </c>
      <c r="E27" s="77">
        <f>IF('[1]AÜ städtis'!E21="...","",'[1]AÜ städtis'!E21)</f>
        <v>5742</v>
      </c>
      <c r="F27" s="77">
        <f>IF('[1]AÜ städtis'!F21="...","",'[1]AÜ städtis'!F21)</f>
        <v>5418</v>
      </c>
      <c r="G27" s="77">
        <f>IF('[1]AÜ städtis'!G21="...","",'[1]AÜ städtis'!G21)</f>
        <v>26214</v>
      </c>
      <c r="H27" s="77">
        <f>IF('[1]AÜ städtis'!H21="...","",'[1]AÜ städtis'!H21)</f>
        <v>-17</v>
      </c>
      <c r="I27" s="77">
        <f>IF('[1]AÜ städtis'!I21="...","",'[1]AÜ städtis'!I21)</f>
        <v>21488</v>
      </c>
      <c r="J27" s="77">
        <f>IF('[1]AÜ städtis'!J21="...","",'[1]AÜ städtis'!J21)</f>
        <v>4726</v>
      </c>
      <c r="K27" s="77">
        <f>IF('[1]AÜ städtis'!K21="...","",'[1]AÜ städtis'!K21)</f>
        <v>-21.9</v>
      </c>
      <c r="L27" s="77">
        <f>IF('[1]AÜ städtis'!L21="...","",'[1]AÜ städtis'!L21)</f>
        <v>15.5</v>
      </c>
      <c r="M27" s="77">
        <f>IF('[1]AÜ städtis'!M21="...","",'[1]AÜ städtis'!M21)</f>
        <v>63096</v>
      </c>
      <c r="N27" s="77">
        <f>IF('[1]AÜ städtis'!N21="...","",'[1]AÜ städtis'!N21)</f>
        <v>-12.4</v>
      </c>
      <c r="O27" s="77">
        <f>IF('[1]AÜ städtis'!O21="...","",'[1]AÜ städtis'!O21)</f>
        <v>54436</v>
      </c>
      <c r="P27" s="77">
        <f>IF('[1]AÜ städtis'!P21="...","",'[1]AÜ städtis'!P21)</f>
        <v>8660</v>
      </c>
      <c r="Q27" s="77">
        <f>IF('[1]AÜ städtis'!Q21="...","",'[1]AÜ städtis'!Q21)</f>
        <v>-14.9</v>
      </c>
      <c r="R27" s="77">
        <f>IF('[1]AÜ städtis'!R21="...","",'[1]AÜ städtis'!R21)</f>
        <v>7.4</v>
      </c>
      <c r="S27" s="77">
        <f>IF('[1]AÜ städtis'!S21="...","",'[1]AÜ städtis'!S21)</f>
        <v>2.4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214</v>
      </c>
      <c r="D28" s="77">
        <f>IF('[1]AÜ städtis'!D22="...","",'[1]AÜ städtis'!D22)</f>
        <v>208</v>
      </c>
      <c r="E28" s="77">
        <f>IF('[1]AÜ städtis'!E22="...","",'[1]AÜ städtis'!E22)</f>
        <v>19150</v>
      </c>
      <c r="F28" s="77">
        <f>IF('[1]AÜ städtis'!F22="...","",'[1]AÜ städtis'!F22)</f>
        <v>18750</v>
      </c>
      <c r="G28" s="77">
        <f>IF('[1]AÜ städtis'!G22="...","",'[1]AÜ städtis'!G22)</f>
        <v>112913</v>
      </c>
      <c r="H28" s="77">
        <f>IF('[1]AÜ städtis'!H22="...","",'[1]AÜ städtis'!H22)</f>
        <v>-2.1</v>
      </c>
      <c r="I28" s="77">
        <f>IF('[1]AÜ städtis'!I22="...","",'[1]AÜ städtis'!I22)</f>
        <v>96781</v>
      </c>
      <c r="J28" s="77">
        <f>IF('[1]AÜ städtis'!J22="...","",'[1]AÜ städtis'!J22)</f>
        <v>16132</v>
      </c>
      <c r="K28" s="77">
        <f>IF('[1]AÜ städtis'!K22="...","",'[1]AÜ städtis'!K22)</f>
        <v>-2.5</v>
      </c>
      <c r="L28" s="77">
        <f>IF('[1]AÜ städtis'!L22="...","",'[1]AÜ städtis'!L22)</f>
        <v>0.8</v>
      </c>
      <c r="M28" s="77">
        <f>IF('[1]AÜ städtis'!M22="...","",'[1]AÜ städtis'!M22)</f>
        <v>232586</v>
      </c>
      <c r="N28" s="77">
        <f>IF('[1]AÜ städtis'!N22="...","",'[1]AÜ städtis'!N22)</f>
        <v>-2.2000000000000002</v>
      </c>
      <c r="O28" s="77">
        <f>IF('[1]AÜ städtis'!O22="...","",'[1]AÜ städtis'!O22)</f>
        <v>197222</v>
      </c>
      <c r="P28" s="77">
        <f>IF('[1]AÜ städtis'!P22="...","",'[1]AÜ städtis'!P22)</f>
        <v>35364</v>
      </c>
      <c r="Q28" s="77">
        <f>IF('[1]AÜ städtis'!Q22="...","",'[1]AÜ städtis'!Q22)</f>
        <v>-0.7</v>
      </c>
      <c r="R28" s="77">
        <f>IF('[1]AÜ städtis'!R22="...","",'[1]AÜ städtis'!R22)</f>
        <v>-9.6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363</v>
      </c>
      <c r="D29" s="77">
        <f>IF('[1]AÜ städtis'!D23="...","",'[1]AÜ städtis'!D23)</f>
        <v>339</v>
      </c>
      <c r="E29" s="77">
        <f>IF('[1]AÜ städtis'!E23="...","",'[1]AÜ städtis'!E23)</f>
        <v>48030</v>
      </c>
      <c r="F29" s="77">
        <f>IF('[1]AÜ städtis'!F23="...","",'[1]AÜ städtis'!F23)</f>
        <v>45723</v>
      </c>
      <c r="G29" s="77">
        <f>IF('[1]AÜ städtis'!G23="...","",'[1]AÜ städtis'!G23)</f>
        <v>364373</v>
      </c>
      <c r="H29" s="77">
        <f>IF('[1]AÜ städtis'!H23="...","",'[1]AÜ städtis'!H23)</f>
        <v>6.3</v>
      </c>
      <c r="I29" s="77">
        <f>IF('[1]AÜ städtis'!I23="...","",'[1]AÜ städtis'!I23)</f>
        <v>252823</v>
      </c>
      <c r="J29" s="77">
        <f>IF('[1]AÜ städtis'!J23="...","",'[1]AÜ städtis'!J23)</f>
        <v>111550</v>
      </c>
      <c r="K29" s="77">
        <f>IF('[1]AÜ städtis'!K23="...","",'[1]AÜ städtis'!K23)</f>
        <v>0.4</v>
      </c>
      <c r="L29" s="77">
        <f>IF('[1]AÜ städtis'!L23="...","",'[1]AÜ städtis'!L23)</f>
        <v>22.7</v>
      </c>
      <c r="M29" s="77">
        <f>IF('[1]AÜ städtis'!M23="...","",'[1]AÜ städtis'!M23)</f>
        <v>667638</v>
      </c>
      <c r="N29" s="77">
        <f>IF('[1]AÜ städtis'!N23="...","",'[1]AÜ städtis'!N23)</f>
        <v>2.6</v>
      </c>
      <c r="O29" s="77">
        <f>IF('[1]AÜ städtis'!O23="...","",'[1]AÜ städtis'!O23)</f>
        <v>455128</v>
      </c>
      <c r="P29" s="77">
        <f>IF('[1]AÜ städtis'!P23="...","",'[1]AÜ städtis'!P23)</f>
        <v>212510</v>
      </c>
      <c r="Q29" s="77">
        <f>IF('[1]AÜ städtis'!Q23="...","",'[1]AÜ städtis'!Q23)</f>
        <v>-3</v>
      </c>
      <c r="R29" s="77">
        <f>IF('[1]AÜ städtis'!R23="...","",'[1]AÜ städtis'!R23)</f>
        <v>17.2</v>
      </c>
      <c r="S29" s="77">
        <f>IF('[1]AÜ städtis'!S23="...","",'[1]AÜ städtis'!S23)</f>
        <v>1.8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322</v>
      </c>
      <c r="D30" s="77">
        <f>IF('[1]AÜ städtis'!D24="...","",'[1]AÜ städtis'!D24)</f>
        <v>302</v>
      </c>
      <c r="E30" s="77">
        <f>IF('[1]AÜ städtis'!E24="...","",'[1]AÜ städtis'!E24)</f>
        <v>45545</v>
      </c>
      <c r="F30" s="77">
        <f>IF('[1]AÜ städtis'!F24="...","",'[1]AÜ städtis'!F24)</f>
        <v>43351</v>
      </c>
      <c r="G30" s="77">
        <f>IF('[1]AÜ städtis'!G24="...","",'[1]AÜ städtis'!G24)</f>
        <v>311121</v>
      </c>
      <c r="H30" s="77">
        <f>IF('[1]AÜ städtis'!H24="...","",'[1]AÜ städtis'!H24)</f>
        <v>5.6</v>
      </c>
      <c r="I30" s="77">
        <f>IF('[1]AÜ städtis'!I24="...","",'[1]AÜ städtis'!I24)</f>
        <v>217551</v>
      </c>
      <c r="J30" s="77">
        <f>IF('[1]AÜ städtis'!J24="...","",'[1]AÜ städtis'!J24)</f>
        <v>93570</v>
      </c>
      <c r="K30" s="77">
        <f>IF('[1]AÜ städtis'!K24="...","",'[1]AÜ städtis'!K24)</f>
        <v>5.5</v>
      </c>
      <c r="L30" s="77">
        <f>IF('[1]AÜ städtis'!L24="...","",'[1]AÜ städtis'!L24)</f>
        <v>5.7</v>
      </c>
      <c r="M30" s="77">
        <f>IF('[1]AÜ städtis'!M24="...","",'[1]AÜ städtis'!M24)</f>
        <v>525316</v>
      </c>
      <c r="N30" s="77">
        <f>IF('[1]AÜ städtis'!N24="...","",'[1]AÜ städtis'!N24)</f>
        <v>0.6</v>
      </c>
      <c r="O30" s="77">
        <f>IF('[1]AÜ städtis'!O24="...","",'[1]AÜ städtis'!O24)</f>
        <v>350157</v>
      </c>
      <c r="P30" s="77">
        <f>IF('[1]AÜ städtis'!P24="...","",'[1]AÜ städtis'!P24)</f>
        <v>175159</v>
      </c>
      <c r="Q30" s="77">
        <f>IF('[1]AÜ städtis'!Q24="...","",'[1]AÜ städtis'!Q24)</f>
        <v>2.5</v>
      </c>
      <c r="R30" s="77">
        <f>IF('[1]AÜ städtis'!R24="...","",'[1]AÜ städtis'!R24)</f>
        <v>-3.1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580</v>
      </c>
      <c r="D31" s="77">
        <f>IF('[1]AÜ städtis'!D25="...","",'[1]AÜ städtis'!D25)</f>
        <v>564</v>
      </c>
      <c r="E31" s="77">
        <f>IF('[1]AÜ städtis'!E25="...","",'[1]AÜ städtis'!E25)</f>
        <v>51142</v>
      </c>
      <c r="F31" s="77">
        <f>IF('[1]AÜ städtis'!F25="...","",'[1]AÜ städtis'!F25)</f>
        <v>49298</v>
      </c>
      <c r="G31" s="77">
        <f>IF('[1]AÜ städtis'!G25="...","",'[1]AÜ städtis'!G25)</f>
        <v>305033</v>
      </c>
      <c r="H31" s="77">
        <f>IF('[1]AÜ städtis'!H25="...","",'[1]AÜ städtis'!H25)</f>
        <v>-2.8</v>
      </c>
      <c r="I31" s="77">
        <f>IF('[1]AÜ städtis'!I25="...","",'[1]AÜ städtis'!I25)</f>
        <v>255027</v>
      </c>
      <c r="J31" s="77">
        <f>IF('[1]AÜ städtis'!J25="...","",'[1]AÜ städtis'!J25)</f>
        <v>50006</v>
      </c>
      <c r="K31" s="77">
        <f>IF('[1]AÜ städtis'!K25="...","",'[1]AÜ städtis'!K25)</f>
        <v>-4.3</v>
      </c>
      <c r="L31" s="77">
        <f>IF('[1]AÜ städtis'!L25="...","",'[1]AÜ städtis'!L25)</f>
        <v>5.6</v>
      </c>
      <c r="M31" s="77">
        <f>IF('[1]AÜ städtis'!M25="...","",'[1]AÜ städtis'!M25)</f>
        <v>596585</v>
      </c>
      <c r="N31" s="77">
        <f>IF('[1]AÜ städtis'!N25="...","",'[1]AÜ städtis'!N25)</f>
        <v>-3.6</v>
      </c>
      <c r="O31" s="77">
        <f>IF('[1]AÜ städtis'!O25="...","",'[1]AÜ städtis'!O25)</f>
        <v>504840</v>
      </c>
      <c r="P31" s="77">
        <f>IF('[1]AÜ städtis'!P25="...","",'[1]AÜ städtis'!P25)</f>
        <v>91745</v>
      </c>
      <c r="Q31" s="77">
        <f>IF('[1]AÜ städtis'!Q25="...","",'[1]AÜ städtis'!Q25)</f>
        <v>-3.6</v>
      </c>
      <c r="R31" s="77">
        <f>IF('[1]AÜ städtis'!R25="...","",'[1]AÜ städtis'!R25)</f>
        <v>-3.6</v>
      </c>
      <c r="S31" s="77">
        <f>IF('[1]AÜ städtis'!S25="...","",'[1]AÜ städtis'!S25)</f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1119654</v>
      </c>
      <c r="H32" s="21">
        <f>G32/'2023'!G32*100-100</f>
        <v>1.9717596657207253</v>
      </c>
      <c r="I32" s="20">
        <f>SUM(I27:I31)</f>
        <v>843670</v>
      </c>
      <c r="J32" s="20">
        <f>SUM(J27:J31)</f>
        <v>275984</v>
      </c>
      <c r="K32" s="21">
        <f>I32/'2023'!I32*100-100</f>
        <v>-0.87752999216344563</v>
      </c>
      <c r="L32" s="21">
        <f>J32/'2023'!J32*100-100</f>
        <v>11.795515767727309</v>
      </c>
      <c r="M32" s="20">
        <f>SUM(M27:M31)</f>
        <v>2085221</v>
      </c>
      <c r="N32" s="21">
        <f>M32/'2023'!M32*100-100</f>
        <v>-0.7731734324893722</v>
      </c>
      <c r="O32" s="20">
        <f>SUM(O27:O31)</f>
        <v>1561783</v>
      </c>
      <c r="P32" s="20">
        <f>SUM(P27:P31)</f>
        <v>523438</v>
      </c>
      <c r="Q32" s="21">
        <f>O32/'2023'!O32*100-100</f>
        <v>-2.2072180098971046</v>
      </c>
      <c r="R32" s="21">
        <f>P32/'2023'!P32*100-100</f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3015186</v>
      </c>
      <c r="H33" s="26">
        <f>G33/'2023'!G33*100-100</f>
        <v>8.0787754265174243</v>
      </c>
      <c r="I33" s="25">
        <f>I32+I23+I14</f>
        <v>2280255</v>
      </c>
      <c r="J33" s="25">
        <f>J32+J23+J14</f>
        <v>734931</v>
      </c>
      <c r="K33" s="26">
        <f>I33/'2023'!I33*100-100</f>
        <v>6.0260711271682368</v>
      </c>
      <c r="L33" s="26">
        <f>J33/'2023'!J33*100-100</f>
        <v>14.985864016058855</v>
      </c>
      <c r="M33" s="25">
        <f>M32+M23+M14</f>
        <v>5623709</v>
      </c>
      <c r="N33" s="26">
        <f>M33/'2023'!M33*100-100</f>
        <v>5.2324018049862531</v>
      </c>
      <c r="O33" s="25">
        <f>O32+O23+O14</f>
        <v>4244532</v>
      </c>
      <c r="P33" s="25">
        <f>P32+P23+P14</f>
        <v>1379177</v>
      </c>
      <c r="Q33" s="26">
        <f>O33/'2023'!O33*100-100</f>
        <v>3.9086188789361671</v>
      </c>
      <c r="R33" s="26">
        <f>P33/'2023'!P33*100-100</f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73</v>
      </c>
      <c r="D36" s="77">
        <f>IF('[1]AÜ städtis'!D27="...","",'[1]AÜ städtis'!D27)</f>
        <v>70</v>
      </c>
      <c r="E36" s="77">
        <f>IF('[1]AÜ städtis'!E27="...","",'[1]AÜ städtis'!E27)</f>
        <v>5774</v>
      </c>
      <c r="F36" s="77">
        <f>IF('[1]AÜ städtis'!F27="...","",'[1]AÜ städtis'!F27)</f>
        <v>5448</v>
      </c>
      <c r="G36" s="77">
        <f>IF('[1]AÜ städtis'!G27="...","",'[1]AÜ städtis'!G27)</f>
        <v>31578</v>
      </c>
      <c r="H36" s="77">
        <f>IF('[1]AÜ städtis'!H27="...","",'[1]AÜ städtis'!H27)</f>
        <v>0.2</v>
      </c>
      <c r="I36" s="77">
        <f>IF('[1]AÜ städtis'!I27="...","",'[1]AÜ städtis'!I27)</f>
        <v>25863</v>
      </c>
      <c r="J36" s="77">
        <f>IF('[1]AÜ städtis'!J27="...","",'[1]AÜ städtis'!J27)</f>
        <v>5715</v>
      </c>
      <c r="K36" s="77">
        <f>IF('[1]AÜ städtis'!K27="...","",'[1]AÜ städtis'!K27)</f>
        <v>-3.2</v>
      </c>
      <c r="L36" s="77">
        <f>IF('[1]AÜ städtis'!L27="...","",'[1]AÜ städtis'!L27)</f>
        <v>19.5</v>
      </c>
      <c r="M36" s="77">
        <f>IF('[1]AÜ städtis'!M27="...","",'[1]AÜ städtis'!M27)</f>
        <v>69247</v>
      </c>
      <c r="N36" s="77">
        <f>IF('[1]AÜ städtis'!N27="...","",'[1]AÜ städtis'!N27)</f>
        <v>1.8</v>
      </c>
      <c r="O36" s="77">
        <f>IF('[1]AÜ städtis'!O27="...","",'[1]AÜ städtis'!O27)</f>
        <v>59165</v>
      </c>
      <c r="P36" s="77">
        <f>IF('[1]AÜ städtis'!P27="...","",'[1]AÜ städtis'!P27)</f>
        <v>10082</v>
      </c>
      <c r="Q36" s="77">
        <f>IF('[1]AÜ städtis'!Q27="...","",'[1]AÜ städtis'!Q27)</f>
        <v>0.5</v>
      </c>
      <c r="R36" s="77">
        <f>IF('[1]AÜ städtis'!R27="...","",'[1]AÜ städtis'!R27)</f>
        <v>10.1</v>
      </c>
      <c r="S36" s="77">
        <f>IF('[1]AÜ städtis'!S27="...","",'[1]AÜ städtis'!S27)</f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215</v>
      </c>
      <c r="D37" s="77">
        <f>IF('[1]AÜ städtis'!D28="...","",'[1]AÜ städtis'!D28)</f>
        <v>213</v>
      </c>
      <c r="E37" s="77">
        <f>IF('[1]AÜ städtis'!E28="...","",'[1]AÜ städtis'!E28)</f>
        <v>19156</v>
      </c>
      <c r="F37" s="77">
        <f>IF('[1]AÜ städtis'!F28="...","",'[1]AÜ städtis'!F28)</f>
        <v>18780</v>
      </c>
      <c r="G37" s="77">
        <f>IF('[1]AÜ städtis'!G28="...","",'[1]AÜ städtis'!G28)</f>
        <v>125542</v>
      </c>
      <c r="H37" s="77">
        <f>IF('[1]AÜ städtis'!H28="...","",'[1]AÜ städtis'!H28)</f>
        <v>5.8</v>
      </c>
      <c r="I37" s="77">
        <f>IF('[1]AÜ städtis'!I28="...","",'[1]AÜ städtis'!I28)</f>
        <v>106746</v>
      </c>
      <c r="J37" s="77">
        <f>IF('[1]AÜ städtis'!J28="...","",'[1]AÜ städtis'!J28)</f>
        <v>18796</v>
      </c>
      <c r="K37" s="77">
        <f>IF('[1]AÜ städtis'!K28="...","",'[1]AÜ städtis'!K28)</f>
        <v>6.4</v>
      </c>
      <c r="L37" s="77">
        <f>IF('[1]AÜ städtis'!L28="...","",'[1]AÜ städtis'!L28)</f>
        <v>2.5</v>
      </c>
      <c r="M37" s="77">
        <f>IF('[1]AÜ städtis'!M28="...","",'[1]AÜ städtis'!M28)</f>
        <v>242498</v>
      </c>
      <c r="N37" s="77">
        <f>IF('[1]AÜ städtis'!N28="...","",'[1]AÜ städtis'!N28)</f>
        <v>2</v>
      </c>
      <c r="O37" s="77">
        <f>IF('[1]AÜ städtis'!O28="...","",'[1]AÜ städtis'!O28)</f>
        <v>203726</v>
      </c>
      <c r="P37" s="77">
        <f>IF('[1]AÜ städtis'!P28="...","",'[1]AÜ städtis'!P28)</f>
        <v>38772</v>
      </c>
      <c r="Q37" s="77">
        <f>IF('[1]AÜ städtis'!Q28="...","",'[1]AÜ städtis'!Q28)</f>
        <v>2.2999999999999998</v>
      </c>
      <c r="R37" s="77">
        <f>IF('[1]AÜ städtis'!R28="...","",'[1]AÜ städtis'!R28)</f>
        <v>0.5</v>
      </c>
      <c r="S37" s="77">
        <f>IF('[1]AÜ städtis'!S28="...","",'[1]AÜ städtis'!S28)</f>
        <v>1.9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364</v>
      </c>
      <c r="D38" s="77">
        <f>IF('[1]AÜ städtis'!D29="...","",'[1]AÜ städtis'!D29)</f>
        <v>341</v>
      </c>
      <c r="E38" s="77">
        <f>IF('[1]AÜ städtis'!E29="...","",'[1]AÜ städtis'!E29)</f>
        <v>48066</v>
      </c>
      <c r="F38" s="77">
        <f>IF('[1]AÜ städtis'!F29="...","",'[1]AÜ städtis'!F29)</f>
        <v>45728</v>
      </c>
      <c r="G38" s="77">
        <f>IF('[1]AÜ städtis'!G29="...","",'[1]AÜ städtis'!G29)</f>
        <v>408901</v>
      </c>
      <c r="H38" s="77">
        <f>IF('[1]AÜ städtis'!H29="...","",'[1]AÜ städtis'!H29)</f>
        <v>9.6</v>
      </c>
      <c r="I38" s="77">
        <f>IF('[1]AÜ städtis'!I29="...","",'[1]AÜ städtis'!I29)</f>
        <v>290914</v>
      </c>
      <c r="J38" s="77">
        <f>IF('[1]AÜ städtis'!J29="...","",'[1]AÜ städtis'!J29)</f>
        <v>117987</v>
      </c>
      <c r="K38" s="77">
        <f>IF('[1]AÜ städtis'!K29="...","",'[1]AÜ städtis'!K29)</f>
        <v>13.3</v>
      </c>
      <c r="L38" s="77">
        <f>IF('[1]AÜ städtis'!L29="...","",'[1]AÜ städtis'!L29)</f>
        <v>1.6</v>
      </c>
      <c r="M38" s="77">
        <f>IF('[1]AÜ städtis'!M29="...","",'[1]AÜ städtis'!M29)</f>
        <v>720271</v>
      </c>
      <c r="N38" s="77">
        <f>IF('[1]AÜ städtis'!N29="...","",'[1]AÜ städtis'!N29)</f>
        <v>3.9</v>
      </c>
      <c r="O38" s="77">
        <f>IF('[1]AÜ städtis'!O29="...","",'[1]AÜ städtis'!O29)</f>
        <v>513977</v>
      </c>
      <c r="P38" s="77">
        <f>IF('[1]AÜ städtis'!P29="...","",'[1]AÜ städtis'!P29)</f>
        <v>206294</v>
      </c>
      <c r="Q38" s="77">
        <f>IF('[1]AÜ städtis'!Q29="...","",'[1]AÜ städtis'!Q29)</f>
        <v>8.1</v>
      </c>
      <c r="R38" s="77">
        <f>IF('[1]AÜ städtis'!R29="...","",'[1]AÜ städtis'!R29)</f>
        <v>-5.3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303</v>
      </c>
      <c r="E39" s="77">
        <f>IF('[1]AÜ städtis'!E30="...","",'[1]AÜ städtis'!E30)</f>
        <v>45398</v>
      </c>
      <c r="F39" s="77">
        <f>IF('[1]AÜ städtis'!F30="...","",'[1]AÜ städtis'!F30)</f>
        <v>43380</v>
      </c>
      <c r="G39" s="77">
        <f>IF('[1]AÜ städtis'!G30="...","",'[1]AÜ städtis'!G30)</f>
        <v>307504</v>
      </c>
      <c r="H39" s="77">
        <f>IF('[1]AÜ städtis'!H30="...","",'[1]AÜ städtis'!H30)</f>
        <v>14.4</v>
      </c>
      <c r="I39" s="77">
        <f>IF('[1]AÜ städtis'!I30="...","",'[1]AÜ städtis'!I30)</f>
        <v>207258</v>
      </c>
      <c r="J39" s="77">
        <f>IF('[1]AÜ städtis'!J30="...","",'[1]AÜ städtis'!J30)</f>
        <v>100246</v>
      </c>
      <c r="K39" s="77">
        <f>IF('[1]AÜ städtis'!K30="...","",'[1]AÜ städtis'!K30)</f>
        <v>7.9</v>
      </c>
      <c r="L39" s="77">
        <f>IF('[1]AÜ städtis'!L30="...","",'[1]AÜ städtis'!L30)</f>
        <v>30.6</v>
      </c>
      <c r="M39" s="77">
        <f>IF('[1]AÜ städtis'!M30="...","",'[1]AÜ städtis'!M30)</f>
        <v>511944</v>
      </c>
      <c r="N39" s="77">
        <f>IF('[1]AÜ städtis'!N30="...","",'[1]AÜ städtis'!N30)</f>
        <v>7.5</v>
      </c>
      <c r="O39" s="77">
        <f>IF('[1]AÜ städtis'!O30="...","",'[1]AÜ städtis'!O30)</f>
        <v>329528</v>
      </c>
      <c r="P39" s="77">
        <f>IF('[1]AÜ städtis'!P30="...","",'[1]AÜ städtis'!P30)</f>
        <v>182416</v>
      </c>
      <c r="Q39" s="77">
        <f>IF('[1]AÜ städtis'!Q30="...","",'[1]AÜ städtis'!Q30)</f>
        <v>-0.8</v>
      </c>
      <c r="R39" s="77">
        <f>IF('[1]AÜ städtis'!R30="...","",'[1]AÜ städtis'!R30)</f>
        <v>26.8</v>
      </c>
      <c r="S39" s="77">
        <f>IF('[1]AÜ städtis'!S30="...","",'[1]AÜ städtis'!S30)</f>
        <v>1.7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582</v>
      </c>
      <c r="D40" s="77">
        <f>IF('[1]AÜ städtis'!D31="...","",'[1]AÜ städtis'!D31)</f>
        <v>573</v>
      </c>
      <c r="E40" s="77">
        <f>IF('[1]AÜ städtis'!E31="...","",'[1]AÜ städtis'!E31)</f>
        <v>51297</v>
      </c>
      <c r="F40" s="77">
        <f>IF('[1]AÜ städtis'!F31="...","",'[1]AÜ städtis'!F31)</f>
        <v>49448</v>
      </c>
      <c r="G40" s="77">
        <f>IF('[1]AÜ städtis'!G31="...","",'[1]AÜ städtis'!G31)</f>
        <v>326894</v>
      </c>
      <c r="H40" s="77">
        <f>IF('[1]AÜ städtis'!H31="...","",'[1]AÜ städtis'!H31)</f>
        <v>7.6</v>
      </c>
      <c r="I40" s="77">
        <f>IF('[1]AÜ städtis'!I31="...","",'[1]AÜ städtis'!I31)</f>
        <v>269133</v>
      </c>
      <c r="J40" s="77">
        <f>IF('[1]AÜ städtis'!J31="...","",'[1]AÜ städtis'!J31)</f>
        <v>57761</v>
      </c>
      <c r="K40" s="77">
        <f>IF('[1]AÜ städtis'!K31="...","",'[1]AÜ städtis'!K31)</f>
        <v>6.9</v>
      </c>
      <c r="L40" s="77">
        <f>IF('[1]AÜ städtis'!L31="...","",'[1]AÜ städtis'!L31)</f>
        <v>11.2</v>
      </c>
      <c r="M40" s="77">
        <f>IF('[1]AÜ städtis'!M31="...","",'[1]AÜ städtis'!M31)</f>
        <v>629579</v>
      </c>
      <c r="N40" s="77">
        <f>IF('[1]AÜ städtis'!N31="...","",'[1]AÜ städtis'!N31)</f>
        <v>3.8</v>
      </c>
      <c r="O40" s="77">
        <f>IF('[1]AÜ städtis'!O31="...","",'[1]AÜ städtis'!O31)</f>
        <v>521752</v>
      </c>
      <c r="P40" s="77">
        <f>IF('[1]AÜ städtis'!P31="...","",'[1]AÜ städtis'!P31)</f>
        <v>107827</v>
      </c>
      <c r="Q40" s="77">
        <f>IF('[1]AÜ städtis'!Q31="...","",'[1]AÜ städtis'!Q31)</f>
        <v>3</v>
      </c>
      <c r="R40" s="77">
        <f>IF('[1]AÜ städtis'!R31="...","",'[1]AÜ städtis'!R31)</f>
        <v>8.1</v>
      </c>
      <c r="S40" s="77">
        <f>IF('[1]AÜ städtis'!S31="...","",'[1]AÜ städtis'!S31)</f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1200419</v>
      </c>
      <c r="H41" s="21">
        <f>G41/'2023'!G41*100-100</f>
        <v>9.543872520838022</v>
      </c>
      <c r="I41" s="20">
        <f>SUM(I36:I40)</f>
        <v>899914</v>
      </c>
      <c r="J41" s="20">
        <f>SUM(J36:J40)</f>
        <v>300505</v>
      </c>
      <c r="K41" s="21">
        <f>I41/'2023'!I41*100-100</f>
        <v>8.7064030566329933</v>
      </c>
      <c r="L41" s="21">
        <f>J41/'2023'!J41*100-100</f>
        <v>12.130823336256285</v>
      </c>
      <c r="M41" s="20">
        <f>SUM(M36:M40)</f>
        <v>2173539</v>
      </c>
      <c r="N41" s="21">
        <f>M41/'2023'!M41*100-100</f>
        <v>4.4176998156689535</v>
      </c>
      <c r="O41" s="20">
        <f>SUM(O36:O40)</f>
        <v>1628148</v>
      </c>
      <c r="P41" s="20">
        <f>SUM(P36:P40)</f>
        <v>545391</v>
      </c>
      <c r="Q41" s="21">
        <f>O41/'2023'!O41*100-100</f>
        <v>3.5461985209757358</v>
      </c>
      <c r="R41" s="21">
        <f>P41/'2023'!P41*100-100</f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4215605</v>
      </c>
      <c r="H42" s="26">
        <f>G42/'2023'!G42*100-100</f>
        <v>8.4919645113620987</v>
      </c>
      <c r="I42" s="25">
        <f>I41+I32+I23+I14</f>
        <v>3180169</v>
      </c>
      <c r="J42" s="25">
        <f>J41+J32+J23+J14</f>
        <v>1035436</v>
      </c>
      <c r="K42" s="26">
        <f>I42/'2023'!I42*100-100</f>
        <v>6.7710393238999274</v>
      </c>
      <c r="L42" s="26">
        <f>J42/'2023'!J42*100-100</f>
        <v>14.142407379644254</v>
      </c>
      <c r="M42" s="25">
        <f>M41+M32+M23+M14</f>
        <v>7797248</v>
      </c>
      <c r="N42" s="26">
        <f>M42/'2023'!M42*100-100</f>
        <v>5.0040225348137142</v>
      </c>
      <c r="O42" s="25">
        <f t="shared" ref="O42:P42" si="0">O41+O32+O23+O14</f>
        <v>5872680</v>
      </c>
      <c r="P42" s="25">
        <f t="shared" si="0"/>
        <v>1924568</v>
      </c>
      <c r="Q42" s="26">
        <f>O42/'2023'!O42*100-100</f>
        <v>3.8078871424990695</v>
      </c>
      <c r="R42" s="26">
        <f>P42/'2023'!P42*100-100</f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74</v>
      </c>
      <c r="D45" s="77">
        <f>IF('[1]AÜ städtis'!D33="...","",'[1]AÜ städtis'!D33)</f>
        <v>71</v>
      </c>
      <c r="E45" s="77">
        <f>IF('[1]AÜ städtis'!E33="...","",'[1]AÜ städtis'!E33)</f>
        <v>6015</v>
      </c>
      <c r="F45" s="77">
        <f>IF('[1]AÜ städtis'!F33="...","",'[1]AÜ städtis'!F33)</f>
        <v>5510</v>
      </c>
      <c r="G45" s="77">
        <f>IF('[1]AÜ städtis'!G33="...","",'[1]AÜ städtis'!G33)</f>
        <v>29488</v>
      </c>
      <c r="H45" s="77">
        <f>IF('[1]AÜ städtis'!H33="...","",'[1]AÜ städtis'!H33)</f>
        <v>-17.2</v>
      </c>
      <c r="I45" s="77">
        <f>IF('[1]AÜ städtis'!I33="...","",'[1]AÜ städtis'!I33)</f>
        <v>23617</v>
      </c>
      <c r="J45" s="77">
        <f>IF('[1]AÜ städtis'!J33="...","",'[1]AÜ städtis'!J33)</f>
        <v>5871</v>
      </c>
      <c r="K45" s="77">
        <f>IF('[1]AÜ städtis'!K33="...","",'[1]AÜ städtis'!K33)</f>
        <v>-17.5</v>
      </c>
      <c r="L45" s="77">
        <f>IF('[1]AÜ städtis'!L33="...","",'[1]AÜ städtis'!L33)</f>
        <v>-16.2</v>
      </c>
      <c r="M45" s="77">
        <f>IF('[1]AÜ städtis'!M33="...","",'[1]AÜ städtis'!M33)</f>
        <v>67909</v>
      </c>
      <c r="N45" s="77">
        <f>IF('[1]AÜ städtis'!N33="...","",'[1]AÜ städtis'!N33)</f>
        <v>-15.5</v>
      </c>
      <c r="O45" s="77">
        <f>IF('[1]AÜ städtis'!O33="...","",'[1]AÜ städtis'!O33)</f>
        <v>55689</v>
      </c>
      <c r="P45" s="77">
        <f>IF('[1]AÜ städtis'!P33="...","",'[1]AÜ städtis'!P33)</f>
        <v>12220</v>
      </c>
      <c r="Q45" s="77">
        <f>IF('[1]AÜ städtis'!Q33="...","",'[1]AÜ städtis'!Q33)</f>
        <v>-15.2</v>
      </c>
      <c r="R45" s="77">
        <f>IF('[1]AÜ städtis'!R33="...","",'[1]AÜ städtis'!R33)</f>
        <v>-17</v>
      </c>
      <c r="S45" s="77">
        <f>IF('[1]AÜ städtis'!S33="...","",'[1]AÜ städtis'!S33)</f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215</v>
      </c>
      <c r="D46" s="77">
        <f>IF('[1]AÜ städtis'!D34="...","",'[1]AÜ städtis'!D34)</f>
        <v>213</v>
      </c>
      <c r="E46" s="77">
        <f>IF('[1]AÜ städtis'!E34="...","",'[1]AÜ städtis'!E34)</f>
        <v>19167</v>
      </c>
      <c r="F46" s="77">
        <f>IF('[1]AÜ städtis'!F34="...","",'[1]AÜ städtis'!F34)</f>
        <v>18902</v>
      </c>
      <c r="G46" s="77">
        <f>IF('[1]AÜ städtis'!G34="...","",'[1]AÜ städtis'!G34)</f>
        <v>134362</v>
      </c>
      <c r="H46" s="77">
        <f>IF('[1]AÜ städtis'!H34="...","",'[1]AÜ städtis'!H34)</f>
        <v>-7.1</v>
      </c>
      <c r="I46" s="77">
        <f>IF('[1]AÜ städtis'!I34="...","",'[1]AÜ städtis'!I34)</f>
        <v>114122</v>
      </c>
      <c r="J46" s="77">
        <f>IF('[1]AÜ städtis'!J34="...","",'[1]AÜ städtis'!J34)</f>
        <v>20240</v>
      </c>
      <c r="K46" s="77">
        <f>IF('[1]AÜ städtis'!K34="...","",'[1]AÜ städtis'!K34)</f>
        <v>-5.4</v>
      </c>
      <c r="L46" s="77">
        <f>IF('[1]AÜ städtis'!L34="...","",'[1]AÜ städtis'!L34)</f>
        <v>-15.4</v>
      </c>
      <c r="M46" s="77">
        <f>IF('[1]AÜ städtis'!M34="...","",'[1]AÜ städtis'!M34)</f>
        <v>267714</v>
      </c>
      <c r="N46" s="77">
        <f>IF('[1]AÜ städtis'!N34="...","",'[1]AÜ städtis'!N34)</f>
        <v>-7.2</v>
      </c>
      <c r="O46" s="77">
        <f>IF('[1]AÜ städtis'!O34="...","",'[1]AÜ städtis'!O34)</f>
        <v>224287</v>
      </c>
      <c r="P46" s="77">
        <f>IF('[1]AÜ städtis'!P34="...","",'[1]AÜ städtis'!P34)</f>
        <v>43427</v>
      </c>
      <c r="Q46" s="77">
        <f>IF('[1]AÜ städtis'!Q34="...","",'[1]AÜ städtis'!Q34)</f>
        <v>-4.7</v>
      </c>
      <c r="R46" s="77">
        <f>IF('[1]AÜ städtis'!R34="...","",'[1]AÜ städtis'!R34)</f>
        <v>-18.3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363</v>
      </c>
      <c r="D47" s="77">
        <f>IF('[1]AÜ städtis'!D35="...","",'[1]AÜ städtis'!D35)</f>
        <v>341</v>
      </c>
      <c r="E47" s="77">
        <f>IF('[1]AÜ städtis'!E35="...","",'[1]AÜ städtis'!E35)</f>
        <v>48054</v>
      </c>
      <c r="F47" s="77">
        <f>IF('[1]AÜ städtis'!F35="...","",'[1]AÜ städtis'!F35)</f>
        <v>45859</v>
      </c>
      <c r="G47" s="77">
        <f>IF('[1]AÜ städtis'!G35="...","",'[1]AÜ städtis'!G35)</f>
        <v>404984</v>
      </c>
      <c r="H47" s="77">
        <f>IF('[1]AÜ städtis'!H35="...","",'[1]AÜ städtis'!H35)</f>
        <v>-1.2</v>
      </c>
      <c r="I47" s="77">
        <f>IF('[1]AÜ städtis'!I35="...","",'[1]AÜ städtis'!I35)</f>
        <v>283728</v>
      </c>
      <c r="J47" s="77">
        <f>IF('[1]AÜ städtis'!J35="...","",'[1]AÜ städtis'!J35)</f>
        <v>121256</v>
      </c>
      <c r="K47" s="77">
        <f>IF('[1]AÜ städtis'!K35="...","",'[1]AÜ städtis'!K35)</f>
        <v>0.8</v>
      </c>
      <c r="L47" s="77">
        <f>IF('[1]AÜ städtis'!L35="...","",'[1]AÜ städtis'!L35)</f>
        <v>-5.5</v>
      </c>
      <c r="M47" s="77">
        <f>IF('[1]AÜ städtis'!M35="...","",'[1]AÜ städtis'!M35)</f>
        <v>725120</v>
      </c>
      <c r="N47" s="77">
        <f>IF('[1]AÜ städtis'!N35="...","",'[1]AÜ städtis'!N35)</f>
        <v>-2.7</v>
      </c>
      <c r="O47" s="77">
        <f>IF('[1]AÜ städtis'!O35="...","",'[1]AÜ städtis'!O35)</f>
        <v>509848</v>
      </c>
      <c r="P47" s="77">
        <f>IF('[1]AÜ städtis'!P35="...","",'[1]AÜ städtis'!P35)</f>
        <v>215272</v>
      </c>
      <c r="Q47" s="77">
        <f>IF('[1]AÜ städtis'!Q35="...","",'[1]AÜ städtis'!Q35)</f>
        <v>0.4</v>
      </c>
      <c r="R47" s="77">
        <f>IF('[1]AÜ städtis'!R35="...","",'[1]AÜ städtis'!R35)</f>
        <v>-9.1999999999999993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320</v>
      </c>
      <c r="D48" s="77">
        <f>IF('[1]AÜ städtis'!D36="...","",'[1]AÜ städtis'!D36)</f>
        <v>302</v>
      </c>
      <c r="E48" s="77">
        <f>IF('[1]AÜ städtis'!E36="...","",'[1]AÜ städtis'!E36)</f>
        <v>45369</v>
      </c>
      <c r="F48" s="77">
        <f>IF('[1]AÜ städtis'!F36="...","",'[1]AÜ städtis'!F36)</f>
        <v>43039</v>
      </c>
      <c r="G48" s="77">
        <f>IF('[1]AÜ städtis'!G36="...","",'[1]AÜ städtis'!G36)</f>
        <v>308468</v>
      </c>
      <c r="H48" s="77">
        <f>IF('[1]AÜ städtis'!H36="...","",'[1]AÜ städtis'!H36)</f>
        <v>-2.4</v>
      </c>
      <c r="I48" s="77">
        <f>IF('[1]AÜ städtis'!I36="...","",'[1]AÜ städtis'!I36)</f>
        <v>206239</v>
      </c>
      <c r="J48" s="77">
        <f>IF('[1]AÜ städtis'!J36="...","",'[1]AÜ städtis'!J36)</f>
        <v>102229</v>
      </c>
      <c r="K48" s="77">
        <f>IF('[1]AÜ städtis'!K36="...","",'[1]AÜ städtis'!K36)</f>
        <v>-3.2</v>
      </c>
      <c r="L48" s="77">
        <f>IF('[1]AÜ städtis'!L36="...","",'[1]AÜ städtis'!L36)</f>
        <v>-0.9</v>
      </c>
      <c r="M48" s="77">
        <f>IF('[1]AÜ städtis'!M36="...","",'[1]AÜ städtis'!M36)</f>
        <v>533023</v>
      </c>
      <c r="N48" s="77">
        <f>IF('[1]AÜ städtis'!N36="...","",'[1]AÜ städtis'!N36)</f>
        <v>-8.6999999999999993</v>
      </c>
      <c r="O48" s="77">
        <f>IF('[1]AÜ städtis'!O36="...","",'[1]AÜ städtis'!O36)</f>
        <v>342853</v>
      </c>
      <c r="P48" s="77">
        <f>IF('[1]AÜ städtis'!P36="...","",'[1]AÜ städtis'!P36)</f>
        <v>190170</v>
      </c>
      <c r="Q48" s="77">
        <f>IF('[1]AÜ städtis'!Q36="...","",'[1]AÜ städtis'!Q36)</f>
        <v>-8.1</v>
      </c>
      <c r="R48" s="77">
        <f>IF('[1]AÜ städtis'!R36="...","",'[1]AÜ städtis'!R36)</f>
        <v>-9.6999999999999993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583</v>
      </c>
      <c r="D49" s="77">
        <f>IF('[1]AÜ städtis'!D37="...","",'[1]AÜ städtis'!D37)</f>
        <v>575</v>
      </c>
      <c r="E49" s="77">
        <f>IF('[1]AÜ städtis'!E37="...","",'[1]AÜ städtis'!E37)</f>
        <v>51315</v>
      </c>
      <c r="F49" s="77">
        <f>IF('[1]AÜ städtis'!F37="...","",'[1]AÜ städtis'!F37)</f>
        <v>49544</v>
      </c>
      <c r="G49" s="77">
        <f>IF('[1]AÜ städtis'!G37="...","",'[1]AÜ städtis'!G37)</f>
        <v>345889</v>
      </c>
      <c r="H49" s="77">
        <f>IF('[1]AÜ städtis'!H37="...","",'[1]AÜ städtis'!H37)</f>
        <v>-6.6</v>
      </c>
      <c r="I49" s="77">
        <f>IF('[1]AÜ städtis'!I37="...","",'[1]AÜ städtis'!I37)</f>
        <v>284358</v>
      </c>
      <c r="J49" s="77">
        <f>IF('[1]AÜ städtis'!J37="...","",'[1]AÜ städtis'!J37)</f>
        <v>61531</v>
      </c>
      <c r="K49" s="77">
        <f>IF('[1]AÜ städtis'!K37="...","",'[1]AÜ städtis'!K37)</f>
        <v>-6.6</v>
      </c>
      <c r="L49" s="77">
        <f>IF('[1]AÜ städtis'!L37="...","",'[1]AÜ städtis'!L37)</f>
        <v>-6.5</v>
      </c>
      <c r="M49" s="77">
        <f>IF('[1]AÜ städtis'!M37="...","",'[1]AÜ städtis'!M37)</f>
        <v>666520</v>
      </c>
      <c r="N49" s="77">
        <f>IF('[1]AÜ städtis'!N37="...","",'[1]AÜ städtis'!N37)</f>
        <v>-7.4</v>
      </c>
      <c r="O49" s="77">
        <f>IF('[1]AÜ städtis'!O37="...","",'[1]AÜ städtis'!O37)</f>
        <v>551152</v>
      </c>
      <c r="P49" s="77">
        <f>IF('[1]AÜ städtis'!P37="...","",'[1]AÜ städtis'!P37)</f>
        <v>115368</v>
      </c>
      <c r="Q49" s="77">
        <f>IF('[1]AÜ städtis'!Q37="...","",'[1]AÜ städtis'!Q37)</f>
        <v>-6.7</v>
      </c>
      <c r="R49" s="77">
        <f>IF('[1]AÜ städtis'!R37="...","",'[1]AÜ städtis'!R37)</f>
        <v>-10.7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1223191</v>
      </c>
      <c r="H50" s="21">
        <f>G50/'2023'!G50*100-100</f>
        <v>-4.1797879907375091</v>
      </c>
      <c r="I50" s="20">
        <f>SUM(I45:I49)</f>
        <v>912064</v>
      </c>
      <c r="J50" s="20">
        <f>SUM(J45:J49)</f>
        <v>311127</v>
      </c>
      <c r="K50" s="21">
        <f>I50/'2023'!I50*100-100</f>
        <v>-3.8126334084217035</v>
      </c>
      <c r="L50" s="21">
        <f>J50/'2023'!J50*100-100</f>
        <v>-5.2401228025291431</v>
      </c>
      <c r="M50" s="20">
        <f>SUM(M45:M49)</f>
        <v>2260286</v>
      </c>
      <c r="N50" s="21">
        <f>M50/'2023'!M50*100-100</f>
        <v>-6.5111694675988474</v>
      </c>
      <c r="O50" s="20">
        <f>SUM(O45:O49)</f>
        <v>1683829</v>
      </c>
      <c r="P50" s="20">
        <f>SUM(P45:P49)</f>
        <v>576457</v>
      </c>
      <c r="Q50" s="21">
        <f>O50/'2023'!O50*100-100</f>
        <v>-5.0408467336711738</v>
      </c>
      <c r="R50" s="21">
        <f>P50/'2023'!P50*100-100</f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5438796</v>
      </c>
      <c r="H51" s="26">
        <f>G51/'2023'!G51*100-100</f>
        <v>5.3583888685917174</v>
      </c>
      <c r="I51" s="25">
        <f>I50+I41+I32+I23+I14</f>
        <v>4092233</v>
      </c>
      <c r="J51" s="25">
        <f>J50+J41+J32+J23+J14</f>
        <v>1346563</v>
      </c>
      <c r="K51" s="26">
        <f>I51/'2023'!I51*100-100</f>
        <v>4.2153100178011584</v>
      </c>
      <c r="L51" s="26">
        <f>J51/'2023'!J51*100-100</f>
        <v>8.9914332613502808</v>
      </c>
      <c r="M51" s="25">
        <f>M50+M41+M32+M23+M14</f>
        <v>10057534</v>
      </c>
      <c r="N51" s="26">
        <f>M51/'2023'!M51*100-100</f>
        <v>2.1756871348876103</v>
      </c>
      <c r="O51" s="25">
        <f>O50+O41+O32+O23+O14</f>
        <v>7556509</v>
      </c>
      <c r="P51" s="25">
        <f>P50+P41+P32+P23+P14</f>
        <v>2501025</v>
      </c>
      <c r="Q51" s="26">
        <f>O51/'2023'!O51*100-100</f>
        <v>1.6962179522377596</v>
      </c>
      <c r="R51" s="26">
        <f>P51/'2023'!P51*100-100</f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f>IF('[1]AÜ städtis'!C39="...","",'[1]AÜ städtis'!C39)</f>
        <v>74</v>
      </c>
      <c r="D54" s="77">
        <f>IF('[1]AÜ städtis'!D39="...","",'[1]AÜ städtis'!D39)</f>
        <v>71</v>
      </c>
      <c r="E54" s="77">
        <f>IF('[1]AÜ städtis'!E39="...","",'[1]AÜ städtis'!E39)</f>
        <v>6017</v>
      </c>
      <c r="F54" s="77">
        <f>IF('[1]AÜ städtis'!F39="...","",'[1]AÜ städtis'!F39)</f>
        <v>5527</v>
      </c>
      <c r="G54" s="77">
        <f>IF('[1]AÜ städtis'!G39="...","",'[1]AÜ städtis'!G39)</f>
        <v>34255</v>
      </c>
      <c r="H54" s="77">
        <f>IF('[1]AÜ städtis'!H39="...","",'[1]AÜ städtis'!H39)</f>
        <v>5.6</v>
      </c>
      <c r="I54" s="77">
        <f>IF('[1]AÜ städtis'!I39="...","",'[1]AÜ städtis'!I39)</f>
        <v>25300</v>
      </c>
      <c r="J54" s="77">
        <f>IF('[1]AÜ städtis'!J39="...","",'[1]AÜ städtis'!J39)</f>
        <v>8955</v>
      </c>
      <c r="K54" s="77">
        <f>IF('[1]AÜ städtis'!K39="...","",'[1]AÜ städtis'!K39)</f>
        <v>-6.9</v>
      </c>
      <c r="L54" s="77">
        <f>IF('[1]AÜ städtis'!L39="...","",'[1]AÜ städtis'!L39)</f>
        <v>69.7</v>
      </c>
      <c r="M54" s="77">
        <f>IF('[1]AÜ städtis'!M39="...","",'[1]AÜ städtis'!M39)</f>
        <v>83187</v>
      </c>
      <c r="N54" s="77">
        <f>IF('[1]AÜ städtis'!N39="...","",'[1]AÜ städtis'!N39)</f>
        <v>10.4</v>
      </c>
      <c r="O54" s="77">
        <f>IF('[1]AÜ städtis'!O39="...","",'[1]AÜ städtis'!O39)</f>
        <v>64006</v>
      </c>
      <c r="P54" s="77">
        <f>IF('[1]AÜ städtis'!P39="...","",'[1]AÜ städtis'!P39)</f>
        <v>19181</v>
      </c>
      <c r="Q54" s="77">
        <f>IF('[1]AÜ städtis'!Q39="...","",'[1]AÜ städtis'!Q39)</f>
        <v>-1.5</v>
      </c>
      <c r="R54" s="77">
        <f>IF('[1]AÜ städtis'!R39="...","",'[1]AÜ städtis'!R39)</f>
        <v>85.2</v>
      </c>
      <c r="S54" s="77">
        <f>IF('[1]AÜ städtis'!S39="...","",'[1]AÜ städtis'!S39)</f>
        <v>2.4</v>
      </c>
    </row>
    <row r="55" spans="1:19" s="27" customFormat="1" x14ac:dyDescent="0.25">
      <c r="A55" s="31" t="s">
        <v>19</v>
      </c>
      <c r="B55" s="32" t="s">
        <v>20</v>
      </c>
      <c r="C55" s="77">
        <f>IF('[1]AÜ städtis'!C40="...","",'[1]AÜ städtis'!C40)</f>
        <v>216</v>
      </c>
      <c r="D55" s="77">
        <f>IF('[1]AÜ städtis'!D40="...","",'[1]AÜ städtis'!D40)</f>
        <v>215</v>
      </c>
      <c r="E55" s="77">
        <f>IF('[1]AÜ städtis'!E40="...","",'[1]AÜ städtis'!E40)</f>
        <v>19183</v>
      </c>
      <c r="F55" s="77">
        <f>IF('[1]AÜ städtis'!F40="...","",'[1]AÜ städtis'!F40)</f>
        <v>18914</v>
      </c>
      <c r="G55" s="77">
        <f>IF('[1]AÜ städtis'!G40="...","",'[1]AÜ städtis'!G40)</f>
        <v>141926</v>
      </c>
      <c r="H55" s="77">
        <f>IF('[1]AÜ städtis'!H40="...","",'[1]AÜ städtis'!H40)</f>
        <v>5.5</v>
      </c>
      <c r="I55" s="77">
        <f>IF('[1]AÜ städtis'!I40="...","",'[1]AÜ städtis'!I40)</f>
        <v>109988</v>
      </c>
      <c r="J55" s="77">
        <f>IF('[1]AÜ städtis'!J40="...","",'[1]AÜ städtis'!J40)</f>
        <v>31938</v>
      </c>
      <c r="K55" s="77">
        <f>IF('[1]AÜ städtis'!K40="...","",'[1]AÜ städtis'!K40)</f>
        <v>-1.1000000000000001</v>
      </c>
      <c r="L55" s="77">
        <f>IF('[1]AÜ städtis'!L40="...","",'[1]AÜ städtis'!L40)</f>
        <v>37.4</v>
      </c>
      <c r="M55" s="77">
        <f>IF('[1]AÜ städtis'!M40="...","",'[1]AÜ städtis'!M40)</f>
        <v>298764</v>
      </c>
      <c r="N55" s="77">
        <f>IF('[1]AÜ städtis'!N40="...","",'[1]AÜ städtis'!N40)</f>
        <v>5</v>
      </c>
      <c r="O55" s="77">
        <f>IF('[1]AÜ städtis'!O40="...","",'[1]AÜ städtis'!O40)</f>
        <v>219995</v>
      </c>
      <c r="P55" s="77">
        <f>IF('[1]AÜ städtis'!P40="...","",'[1]AÜ städtis'!P40)</f>
        <v>78769</v>
      </c>
      <c r="Q55" s="77">
        <f>IF('[1]AÜ städtis'!Q40="...","",'[1]AÜ städtis'!Q40)</f>
        <v>-1.1000000000000001</v>
      </c>
      <c r="R55" s="77">
        <f>IF('[1]AÜ städtis'!R40="...","",'[1]AÜ städtis'!R40)</f>
        <v>26.7</v>
      </c>
      <c r="S55" s="77">
        <f>IF('[1]AÜ städtis'!S40="...","",'[1]AÜ städtis'!S40)</f>
        <v>2.1</v>
      </c>
    </row>
    <row r="56" spans="1:19" s="27" customFormat="1" x14ac:dyDescent="0.25">
      <c r="A56" s="31" t="s">
        <v>21</v>
      </c>
      <c r="B56" s="32" t="s">
        <v>22</v>
      </c>
      <c r="C56" s="77">
        <f>IF('[1]AÜ städtis'!C41="...","",'[1]AÜ städtis'!C41)</f>
        <v>362</v>
      </c>
      <c r="D56" s="77">
        <f>IF('[1]AÜ städtis'!D41="...","",'[1]AÜ städtis'!D41)</f>
        <v>343</v>
      </c>
      <c r="E56" s="77">
        <f>IF('[1]AÜ städtis'!E41="...","",'[1]AÜ städtis'!E41)</f>
        <v>47976</v>
      </c>
      <c r="F56" s="77">
        <f>IF('[1]AÜ städtis'!F41="...","",'[1]AÜ städtis'!F41)</f>
        <v>45945</v>
      </c>
      <c r="G56" s="77">
        <f>IF('[1]AÜ städtis'!G41="...","",'[1]AÜ städtis'!G41)</f>
        <v>427493</v>
      </c>
      <c r="H56" s="77">
        <f>IF('[1]AÜ städtis'!H41="...","",'[1]AÜ städtis'!H41)</f>
        <v>9.3000000000000007</v>
      </c>
      <c r="I56" s="77">
        <f>IF('[1]AÜ städtis'!I41="...","",'[1]AÜ städtis'!I41)</f>
        <v>237645</v>
      </c>
      <c r="J56" s="77">
        <f>IF('[1]AÜ städtis'!J41="...","",'[1]AÜ städtis'!J41)</f>
        <v>189848</v>
      </c>
      <c r="K56" s="77">
        <f>IF('[1]AÜ städtis'!K41="...","",'[1]AÜ städtis'!K41)</f>
        <v>-11.4</v>
      </c>
      <c r="L56" s="77">
        <f>IF('[1]AÜ städtis'!L41="...","",'[1]AÜ städtis'!L41)</f>
        <v>54.4</v>
      </c>
      <c r="M56" s="77">
        <f>IF('[1]AÜ städtis'!M41="...","",'[1]AÜ städtis'!M41)</f>
        <v>816106</v>
      </c>
      <c r="N56" s="77">
        <f>IF('[1]AÜ städtis'!N41="...","",'[1]AÜ städtis'!N41)</f>
        <v>13.9</v>
      </c>
      <c r="O56" s="77">
        <f>IF('[1]AÜ städtis'!O41="...","",'[1]AÜ städtis'!O41)</f>
        <v>450294</v>
      </c>
      <c r="P56" s="77">
        <f>IF('[1]AÜ städtis'!P41="...","",'[1]AÜ städtis'!P41)</f>
        <v>365812</v>
      </c>
      <c r="Q56" s="77">
        <f>IF('[1]AÜ städtis'!Q41="...","",'[1]AÜ städtis'!Q41)</f>
        <v>-7.6</v>
      </c>
      <c r="R56" s="77">
        <f>IF('[1]AÜ städtis'!R41="...","",'[1]AÜ städtis'!R41)</f>
        <v>59.5</v>
      </c>
      <c r="S56" s="77">
        <f>IF('[1]AÜ städtis'!S41="...","",'[1]AÜ städtis'!S41)</f>
        <v>1.9</v>
      </c>
    </row>
    <row r="57" spans="1:19" s="27" customFormat="1" x14ac:dyDescent="0.25">
      <c r="A57" s="31" t="s">
        <v>23</v>
      </c>
      <c r="B57" s="32" t="s">
        <v>24</v>
      </c>
      <c r="C57" s="77">
        <f>IF('[1]AÜ städtis'!C42="...","",'[1]AÜ städtis'!C42)</f>
        <v>318</v>
      </c>
      <c r="D57" s="77">
        <f>IF('[1]AÜ städtis'!D42="...","",'[1]AÜ städtis'!D42)</f>
        <v>300</v>
      </c>
      <c r="E57" s="77">
        <f>IF('[1]AÜ städtis'!E42="...","",'[1]AÜ städtis'!E42)</f>
        <v>45164</v>
      </c>
      <c r="F57" s="77">
        <f>IF('[1]AÜ städtis'!F42="...","",'[1]AÜ städtis'!F42)</f>
        <v>42648</v>
      </c>
      <c r="G57" s="77">
        <f>IF('[1]AÜ städtis'!G42="...","",'[1]AÜ städtis'!G42)</f>
        <v>356869</v>
      </c>
      <c r="H57" s="77">
        <f>IF('[1]AÜ städtis'!H42="...","",'[1]AÜ städtis'!H42)</f>
        <v>8.5</v>
      </c>
      <c r="I57" s="77">
        <f>IF('[1]AÜ städtis'!I42="...","",'[1]AÜ städtis'!I42)</f>
        <v>211110</v>
      </c>
      <c r="J57" s="77">
        <f>IF('[1]AÜ städtis'!J42="...","",'[1]AÜ städtis'!J42)</f>
        <v>145759</v>
      </c>
      <c r="K57" s="77">
        <f>IF('[1]AÜ städtis'!K42="...","",'[1]AÜ städtis'!K42)</f>
        <v>-8.1</v>
      </c>
      <c r="L57" s="77">
        <f>IF('[1]AÜ städtis'!L42="...","",'[1]AÜ städtis'!L42)</f>
        <v>47</v>
      </c>
      <c r="M57" s="77">
        <f>IF('[1]AÜ städtis'!M42="...","",'[1]AÜ städtis'!M42)</f>
        <v>664605</v>
      </c>
      <c r="N57" s="77">
        <f>IF('[1]AÜ städtis'!N42="...","",'[1]AÜ städtis'!N42)</f>
        <v>16.399999999999999</v>
      </c>
      <c r="O57" s="77">
        <f>IF('[1]AÜ städtis'!O42="...","",'[1]AÜ städtis'!O42)</f>
        <v>370330</v>
      </c>
      <c r="P57" s="77">
        <f>IF('[1]AÜ städtis'!P42="...","",'[1]AÜ städtis'!P42)</f>
        <v>294275</v>
      </c>
      <c r="Q57" s="77">
        <f>IF('[1]AÜ städtis'!Q42="...","",'[1]AÜ städtis'!Q42)</f>
        <v>-2.6</v>
      </c>
      <c r="R57" s="77">
        <f>IF('[1]AÜ städtis'!R42="...","",'[1]AÜ städtis'!R42)</f>
        <v>54.2</v>
      </c>
      <c r="S57" s="77">
        <f>IF('[1]AÜ städtis'!S42="...","",'[1]AÜ städtis'!S42)</f>
        <v>1.9</v>
      </c>
    </row>
    <row r="58" spans="1:19" s="27" customFormat="1" x14ac:dyDescent="0.25">
      <c r="A58" s="31" t="s">
        <v>25</v>
      </c>
      <c r="B58" s="32" t="s">
        <v>26</v>
      </c>
      <c r="C58" s="77">
        <f>IF('[1]AÜ städtis'!C43="...","",'[1]AÜ städtis'!C43)</f>
        <v>583</v>
      </c>
      <c r="D58" s="77">
        <f>IF('[1]AÜ städtis'!D43="...","",'[1]AÜ städtis'!D43)</f>
        <v>574</v>
      </c>
      <c r="E58" s="77">
        <f>IF('[1]AÜ städtis'!E43="...","",'[1]AÜ städtis'!E43)</f>
        <v>51353</v>
      </c>
      <c r="F58" s="77">
        <f>IF('[1]AÜ städtis'!F43="...","",'[1]AÜ städtis'!F43)</f>
        <v>49549</v>
      </c>
      <c r="G58" s="77">
        <f>IF('[1]AÜ städtis'!G43="...","",'[1]AÜ städtis'!G43)</f>
        <v>397728</v>
      </c>
      <c r="H58" s="77">
        <f>IF('[1]AÜ städtis'!H43="...","",'[1]AÜ städtis'!H43)</f>
        <v>21.6</v>
      </c>
      <c r="I58" s="77">
        <f>IF('[1]AÜ städtis'!I43="...","",'[1]AÜ städtis'!I43)</f>
        <v>290335</v>
      </c>
      <c r="J58" s="77">
        <f>IF('[1]AÜ städtis'!J43="...","",'[1]AÜ städtis'!J43)</f>
        <v>107393</v>
      </c>
      <c r="K58" s="77">
        <f>IF('[1]AÜ städtis'!K43="...","",'[1]AÜ städtis'!K43)</f>
        <v>5.8</v>
      </c>
      <c r="L58" s="77">
        <f>IF('[1]AÜ städtis'!L43="...","",'[1]AÜ städtis'!L43)</f>
        <v>103.3</v>
      </c>
      <c r="M58" s="77">
        <f>IF('[1]AÜ städtis'!M43="...","",'[1]AÜ städtis'!M43)</f>
        <v>767369</v>
      </c>
      <c r="N58" s="77">
        <f>IF('[1]AÜ städtis'!N43="...","",'[1]AÜ städtis'!N43)</f>
        <v>19.899999999999999</v>
      </c>
      <c r="O58" s="77">
        <f>IF('[1]AÜ städtis'!O43="...","",'[1]AÜ städtis'!O43)</f>
        <v>561358</v>
      </c>
      <c r="P58" s="77">
        <f>IF('[1]AÜ städtis'!P43="...","",'[1]AÜ städtis'!P43)</f>
        <v>206011</v>
      </c>
      <c r="Q58" s="77">
        <f>IF('[1]AÜ städtis'!Q43="...","",'[1]AÜ städtis'!Q43)</f>
        <v>4.4000000000000004</v>
      </c>
      <c r="R58" s="77">
        <f>IF('[1]AÜ städtis'!R43="...","",'[1]AÜ städtis'!R43)</f>
        <v>101.3</v>
      </c>
      <c r="S58" s="77">
        <f>IF('[1]AÜ städtis'!S43="...","",'[1]AÜ städtis'!S43)</f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1358271</v>
      </c>
      <c r="H59" s="21">
        <f>G59/'2023'!G59*100-100</f>
        <v>11.87721001949636</v>
      </c>
      <c r="I59" s="20">
        <f>SUM(I54:I58)</f>
        <v>874378</v>
      </c>
      <c r="J59" s="20">
        <f>SUM(J54:J58)</f>
        <v>483893</v>
      </c>
      <c r="K59" s="21">
        <f>I59/'2023'!I59*100-100</f>
        <v>-3.9759186981512897</v>
      </c>
      <c r="L59" s="21">
        <f>J59/'2023'!J59*100-100</f>
        <v>59.442289886685273</v>
      </c>
      <c r="M59" s="20">
        <f>SUM(M54:M58)</f>
        <v>2630031</v>
      </c>
      <c r="N59" s="21">
        <f>M59/'2023'!M59*100-100</f>
        <v>14.959106948737144</v>
      </c>
      <c r="O59" s="20">
        <f>SUM(O54:O58)</f>
        <v>1665983</v>
      </c>
      <c r="P59" s="20">
        <f>SUM(P54:P58)</f>
        <v>964048</v>
      </c>
      <c r="Q59" s="21">
        <f>O59/'2023'!O59*100-100</f>
        <v>-1.5833079806354675</v>
      </c>
      <c r="R59" s="21">
        <f>P59/'2023'!P59*100-100</f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6797067</v>
      </c>
      <c r="H60" s="26">
        <f>G60/'2023'!G60*100-100</f>
        <v>6.5996064463504496</v>
      </c>
      <c r="I60" s="25">
        <f>I59+I50+I41+I32+I23+I14</f>
        <v>4966611</v>
      </c>
      <c r="J60" s="25">
        <f>J59+J50+J41+J32+J23+J14</f>
        <v>1830456</v>
      </c>
      <c r="K60" s="26">
        <f>I60/'2023'!I60*100-100</f>
        <v>2.6733759301691862</v>
      </c>
      <c r="L60" s="26">
        <f>J60/'2023'!J60*100-100</f>
        <v>18.940562078329165</v>
      </c>
      <c r="M60" s="25">
        <f>M59+M50+M41+M32+M23+M14</f>
        <v>12687565</v>
      </c>
      <c r="N60" s="26">
        <f>M60/'2023'!M60*100-100</f>
        <v>4.5864908331183329</v>
      </c>
      <c r="O60" s="25">
        <f>O59+O50+O41+O32+O23+O14</f>
        <v>9222492</v>
      </c>
      <c r="P60" s="25">
        <f>P59+P50+P41+P32+P23+P14</f>
        <v>3465073</v>
      </c>
      <c r="Q60" s="26">
        <f>O60/'2023'!O60*100-100</f>
        <v>1.087714617707249</v>
      </c>
      <c r="R60" s="26">
        <f>P60/'2023'!P60*100-100</f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f>IF('[1]AÜ städtis'!C45="...","",'[1]AÜ städtis'!C45)</f>
        <v>74</v>
      </c>
      <c r="D63" s="77">
        <f>IF('[1]AÜ städtis'!D45="...","",'[1]AÜ städtis'!D45)</f>
        <v>71</v>
      </c>
      <c r="E63" s="77">
        <f>IF('[1]AÜ städtis'!E45="...","",'[1]AÜ städtis'!E45)</f>
        <v>6009</v>
      </c>
      <c r="F63" s="77">
        <f>IF('[1]AÜ städtis'!F45="...","",'[1]AÜ städtis'!F45)</f>
        <v>5536</v>
      </c>
      <c r="G63" s="77">
        <f>IF('[1]AÜ städtis'!G45="...","",'[1]AÜ städtis'!G45)</f>
        <v>28038</v>
      </c>
      <c r="H63" s="77">
        <f>IF('[1]AÜ städtis'!H45="...","",'[1]AÜ städtis'!H45)</f>
        <v>9.1</v>
      </c>
      <c r="I63" s="77">
        <f>IF('[1]AÜ städtis'!I45="...","",'[1]AÜ städtis'!I45)</f>
        <v>20696</v>
      </c>
      <c r="J63" s="77">
        <f>IF('[1]AÜ städtis'!J45="...","",'[1]AÜ städtis'!J45)</f>
        <v>7342</v>
      </c>
      <c r="K63" s="77">
        <f>IF('[1]AÜ städtis'!K45="...","",'[1]AÜ städtis'!K45)</f>
        <v>4.5</v>
      </c>
      <c r="L63" s="77">
        <f>IF('[1]AÜ städtis'!L45="...","",'[1]AÜ städtis'!L45)</f>
        <v>24.7</v>
      </c>
      <c r="M63" s="77">
        <f>IF('[1]AÜ städtis'!M45="...","",'[1]AÜ städtis'!M45)</f>
        <v>65027</v>
      </c>
      <c r="N63" s="77">
        <f>IF('[1]AÜ städtis'!N45="...","",'[1]AÜ städtis'!N45)</f>
        <v>2.7</v>
      </c>
      <c r="O63" s="77">
        <f>IF('[1]AÜ städtis'!O45="...","",'[1]AÜ städtis'!O45)</f>
        <v>50795</v>
      </c>
      <c r="P63" s="77">
        <f>IF('[1]AÜ städtis'!P45="...","",'[1]AÜ städtis'!P45)</f>
        <v>14232</v>
      </c>
      <c r="Q63" s="77">
        <f>IF('[1]AÜ städtis'!Q45="...","",'[1]AÜ städtis'!Q45)</f>
        <v>2.8</v>
      </c>
      <c r="R63" s="77">
        <f>IF('[1]AÜ städtis'!R45="...","",'[1]AÜ städtis'!R45)</f>
        <v>2.4</v>
      </c>
      <c r="S63" s="77">
        <f>IF('[1]AÜ städtis'!S45="...","",'[1]AÜ städtis'!S45)</f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f>IF('[1]AÜ städtis'!C46="...","",'[1]AÜ städtis'!C46)</f>
        <v>216</v>
      </c>
      <c r="D64" s="77">
        <f>IF('[1]AÜ städtis'!D46="...","",'[1]AÜ städtis'!D46)</f>
        <v>215</v>
      </c>
      <c r="E64" s="77">
        <f>IF('[1]AÜ städtis'!E46="...","",'[1]AÜ städtis'!E46)</f>
        <v>19282</v>
      </c>
      <c r="F64" s="77">
        <f>IF('[1]AÜ städtis'!F46="...","",'[1]AÜ städtis'!F46)</f>
        <v>19039</v>
      </c>
      <c r="G64" s="77">
        <f>IF('[1]AÜ städtis'!G46="...","",'[1]AÜ städtis'!G46)</f>
        <v>117468</v>
      </c>
      <c r="H64" s="77">
        <f>IF('[1]AÜ städtis'!H46="...","",'[1]AÜ städtis'!H46)</f>
        <v>4.9000000000000004</v>
      </c>
      <c r="I64" s="77">
        <f>IF('[1]AÜ städtis'!I46="...","",'[1]AÜ städtis'!I46)</f>
        <v>94027</v>
      </c>
      <c r="J64" s="77">
        <f>IF('[1]AÜ städtis'!J46="...","",'[1]AÜ städtis'!J46)</f>
        <v>23441</v>
      </c>
      <c r="K64" s="77">
        <f>IF('[1]AÜ städtis'!K46="...","",'[1]AÜ städtis'!K46)</f>
        <v>4.7</v>
      </c>
      <c r="L64" s="77">
        <f>IF('[1]AÜ städtis'!L46="...","",'[1]AÜ städtis'!L46)</f>
        <v>5.8</v>
      </c>
      <c r="M64" s="77">
        <f>IF('[1]AÜ städtis'!M46="...","",'[1]AÜ städtis'!M46)</f>
        <v>250178</v>
      </c>
      <c r="N64" s="77">
        <f>IF('[1]AÜ städtis'!N46="...","",'[1]AÜ städtis'!N46)</f>
        <v>3</v>
      </c>
      <c r="O64" s="77">
        <f>IF('[1]AÜ städtis'!O46="...","",'[1]AÜ städtis'!O46)</f>
        <v>199463</v>
      </c>
      <c r="P64" s="77">
        <f>IF('[1]AÜ städtis'!P46="...","",'[1]AÜ städtis'!P46)</f>
        <v>50715</v>
      </c>
      <c r="Q64" s="77">
        <f>IF('[1]AÜ städtis'!Q46="...","",'[1]AÜ städtis'!Q46)</f>
        <v>3.3</v>
      </c>
      <c r="R64" s="77">
        <f>IF('[1]AÜ städtis'!R46="...","",'[1]AÜ städtis'!R46)</f>
        <v>1.6</v>
      </c>
      <c r="S64" s="77">
        <f>IF('[1]AÜ städtis'!S46="...","",'[1]AÜ städtis'!S46)</f>
        <v>2.1</v>
      </c>
    </row>
    <row r="65" spans="1:19" s="27" customFormat="1" x14ac:dyDescent="0.25">
      <c r="A65" s="31" t="s">
        <v>21</v>
      </c>
      <c r="B65" s="32" t="s">
        <v>22</v>
      </c>
      <c r="C65" s="77">
        <f>IF('[1]AÜ städtis'!C47="...","",'[1]AÜ städtis'!C47)</f>
        <v>361</v>
      </c>
      <c r="D65" s="77">
        <f>IF('[1]AÜ städtis'!D47="...","",'[1]AÜ städtis'!D47)</f>
        <v>341</v>
      </c>
      <c r="E65" s="77">
        <f>IF('[1]AÜ städtis'!E47="...","",'[1]AÜ städtis'!E47)</f>
        <v>47843</v>
      </c>
      <c r="F65" s="77">
        <f>IF('[1]AÜ städtis'!F47="...","",'[1]AÜ städtis'!F47)</f>
        <v>45803</v>
      </c>
      <c r="G65" s="77">
        <f>IF('[1]AÜ städtis'!G47="...","",'[1]AÜ städtis'!G47)</f>
        <v>383853</v>
      </c>
      <c r="H65" s="77">
        <f>IF('[1]AÜ städtis'!H47="...","",'[1]AÜ städtis'!H47)</f>
        <v>9.4</v>
      </c>
      <c r="I65" s="77">
        <f>IF('[1]AÜ städtis'!I47="...","",'[1]AÜ städtis'!I47)</f>
        <v>247152</v>
      </c>
      <c r="J65" s="77">
        <f>IF('[1]AÜ städtis'!J47="...","",'[1]AÜ städtis'!J47)</f>
        <v>136701</v>
      </c>
      <c r="K65" s="77">
        <f>IF('[1]AÜ städtis'!K47="...","",'[1]AÜ städtis'!K47)</f>
        <v>3.7</v>
      </c>
      <c r="L65" s="77">
        <f>IF('[1]AÜ städtis'!L47="...","",'[1]AÜ städtis'!L47)</f>
        <v>21.6</v>
      </c>
      <c r="M65" s="77">
        <f>IF('[1]AÜ städtis'!M47="...","",'[1]AÜ städtis'!M47)</f>
        <v>715866</v>
      </c>
      <c r="N65" s="77">
        <f>IF('[1]AÜ städtis'!N47="...","",'[1]AÜ städtis'!N47)</f>
        <v>8</v>
      </c>
      <c r="O65" s="77">
        <f>IF('[1]AÜ städtis'!O47="...","",'[1]AÜ städtis'!O47)</f>
        <v>467273</v>
      </c>
      <c r="P65" s="77">
        <f>IF('[1]AÜ städtis'!P47="...","",'[1]AÜ städtis'!P47)</f>
        <v>248593</v>
      </c>
      <c r="Q65" s="77">
        <f>IF('[1]AÜ städtis'!Q47="...","",'[1]AÜ städtis'!Q47)</f>
        <v>2</v>
      </c>
      <c r="R65" s="77">
        <f>IF('[1]AÜ städtis'!R47="...","",'[1]AÜ städtis'!R47)</f>
        <v>21.5</v>
      </c>
      <c r="S65" s="77">
        <f>IF('[1]AÜ städtis'!S47="...","",'[1]AÜ städtis'!S47)</f>
        <v>1.9</v>
      </c>
    </row>
    <row r="66" spans="1:19" s="27" customFormat="1" x14ac:dyDescent="0.25">
      <c r="A66" s="31" t="s">
        <v>23</v>
      </c>
      <c r="B66" s="32" t="s">
        <v>24</v>
      </c>
      <c r="C66" s="77">
        <f>IF('[1]AÜ städtis'!C48="...","",'[1]AÜ städtis'!C48)</f>
        <v>319</v>
      </c>
      <c r="D66" s="77">
        <f>IF('[1]AÜ städtis'!D48="...","",'[1]AÜ städtis'!D48)</f>
        <v>303</v>
      </c>
      <c r="E66" s="77">
        <f>IF('[1]AÜ städtis'!E48="...","",'[1]AÜ städtis'!E48)</f>
        <v>44935</v>
      </c>
      <c r="F66" s="77">
        <f>IF('[1]AÜ städtis'!F48="...","",'[1]AÜ städtis'!F48)</f>
        <v>42482</v>
      </c>
      <c r="G66" s="77">
        <f>IF('[1]AÜ städtis'!G48="...","",'[1]AÜ städtis'!G48)</f>
        <v>321676</v>
      </c>
      <c r="H66" s="77">
        <f>IF('[1]AÜ städtis'!H48="...","",'[1]AÜ städtis'!H48)</f>
        <v>21.3</v>
      </c>
      <c r="I66" s="77">
        <f>IF('[1]AÜ städtis'!I48="...","",'[1]AÜ städtis'!I48)</f>
        <v>200463</v>
      </c>
      <c r="J66" s="77">
        <f>IF('[1]AÜ städtis'!J48="...","",'[1]AÜ städtis'!J48)</f>
        <v>121213</v>
      </c>
      <c r="K66" s="77">
        <f>IF('[1]AÜ städtis'!K48="...","",'[1]AÜ städtis'!K48)</f>
        <v>9</v>
      </c>
      <c r="L66" s="77">
        <f>IF('[1]AÜ städtis'!L48="...","",'[1]AÜ städtis'!L48)</f>
        <v>48.9</v>
      </c>
      <c r="M66" s="77">
        <f>IF('[1]AÜ städtis'!M48="...","",'[1]AÜ städtis'!M48)</f>
        <v>536331</v>
      </c>
      <c r="N66" s="77">
        <f>IF('[1]AÜ städtis'!N48="...","",'[1]AÜ städtis'!N48)</f>
        <v>11.7</v>
      </c>
      <c r="O66" s="77">
        <f>IF('[1]AÜ städtis'!O48="...","",'[1]AÜ städtis'!O48)</f>
        <v>328586</v>
      </c>
      <c r="P66" s="77">
        <f>IF('[1]AÜ städtis'!P48="...","",'[1]AÜ städtis'!P48)</f>
        <v>207745</v>
      </c>
      <c r="Q66" s="77">
        <f>IF('[1]AÜ städtis'!Q48="...","",'[1]AÜ städtis'!Q48)</f>
        <v>-0.2</v>
      </c>
      <c r="R66" s="77">
        <f>IF('[1]AÜ städtis'!R48="...","",'[1]AÜ städtis'!R48)</f>
        <v>37.5</v>
      </c>
      <c r="S66" s="77">
        <f>IF('[1]AÜ städtis'!S48="...","",'[1]AÜ städtis'!S48)</f>
        <v>1.7</v>
      </c>
    </row>
    <row r="67" spans="1:19" s="27" customFormat="1" x14ac:dyDescent="0.25">
      <c r="A67" s="31" t="s">
        <v>25</v>
      </c>
      <c r="B67" s="32" t="s">
        <v>26</v>
      </c>
      <c r="C67" s="77">
        <f>IF('[1]AÜ städtis'!C49="...","",'[1]AÜ städtis'!C49)</f>
        <v>582</v>
      </c>
      <c r="D67" s="77">
        <f>IF('[1]AÜ städtis'!D49="...","",'[1]AÜ städtis'!D49)</f>
        <v>570</v>
      </c>
      <c r="E67" s="77">
        <f>IF('[1]AÜ städtis'!E49="...","",'[1]AÜ städtis'!E49)</f>
        <v>51404</v>
      </c>
      <c r="F67" s="77">
        <f>IF('[1]AÜ städtis'!F49="...","",'[1]AÜ städtis'!F49)</f>
        <v>49832</v>
      </c>
      <c r="G67" s="77">
        <f>IF('[1]AÜ städtis'!G49="...","",'[1]AÜ städtis'!G49)</f>
        <v>364777</v>
      </c>
      <c r="H67" s="77">
        <f>IF('[1]AÜ städtis'!H49="...","",'[1]AÜ städtis'!H49)</f>
        <v>29.7</v>
      </c>
      <c r="I67" s="77">
        <f>IF('[1]AÜ städtis'!I49="...","",'[1]AÜ städtis'!I49)</f>
        <v>278711</v>
      </c>
      <c r="J67" s="77">
        <f>IF('[1]AÜ städtis'!J49="...","",'[1]AÜ städtis'!J49)</f>
        <v>86066</v>
      </c>
      <c r="K67" s="77">
        <f>IF('[1]AÜ städtis'!K49="...","",'[1]AÜ städtis'!K49)</f>
        <v>27.7</v>
      </c>
      <c r="L67" s="77">
        <f>IF('[1]AÜ städtis'!L49="...","",'[1]AÜ städtis'!L49)</f>
        <v>36.799999999999997</v>
      </c>
      <c r="M67" s="77">
        <f>IF('[1]AÜ städtis'!M49="...","",'[1]AÜ städtis'!M49)</f>
        <v>689842</v>
      </c>
      <c r="N67" s="77">
        <f>IF('[1]AÜ städtis'!N49="...","",'[1]AÜ städtis'!N49)</f>
        <v>18.899999999999999</v>
      </c>
      <c r="O67" s="77">
        <f>IF('[1]AÜ städtis'!O49="...","",'[1]AÜ städtis'!O49)</f>
        <v>539478</v>
      </c>
      <c r="P67" s="77">
        <f>IF('[1]AÜ städtis'!P49="...","",'[1]AÜ städtis'!P49)</f>
        <v>150364</v>
      </c>
      <c r="Q67" s="77">
        <f>IF('[1]AÜ städtis'!Q49="...","",'[1]AÜ städtis'!Q49)</f>
        <v>16.7</v>
      </c>
      <c r="R67" s="77">
        <f>IF('[1]AÜ städtis'!R49="...","",'[1]AÜ städtis'!R49)</f>
        <v>27.5</v>
      </c>
      <c r="S67" s="77">
        <f>IF('[1]AÜ städtis'!S49="...","",'[1]AÜ städtis'!S49)</f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1215812</v>
      </c>
      <c r="H68" s="21">
        <f>G68/'2023'!G68*100-100</f>
        <v>17.46487827075785</v>
      </c>
      <c r="I68" s="20">
        <f>SUM(I63:I67)</f>
        <v>841049</v>
      </c>
      <c r="J68" s="20">
        <f>SUM(J63:J67)</f>
        <v>374763</v>
      </c>
      <c r="K68" s="21">
        <f>I68/'2023'!I68*100-100</f>
        <v>12.105188794932758</v>
      </c>
      <c r="L68" s="21">
        <f>J68/'2023'!J68*100-100</f>
        <v>31.583049811980572</v>
      </c>
      <c r="M68" s="20">
        <f>SUM(M63:M67)</f>
        <v>2257244</v>
      </c>
      <c r="N68" s="21">
        <f>M68/'2023'!M68*100-100</f>
        <v>11.201626117191978</v>
      </c>
      <c r="O68" s="20">
        <f>SUM(O63:O67)</f>
        <v>1585595</v>
      </c>
      <c r="P68" s="20">
        <f>SUM(P63:P67)</f>
        <v>671649</v>
      </c>
      <c r="Q68" s="21">
        <f>O68/'2023'!O68*100-100</f>
        <v>6.2417919648360964</v>
      </c>
      <c r="R68" s="21">
        <f>P68/'2023'!P68*100-100</f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8012879</v>
      </c>
      <c r="H69" s="26">
        <f>G69/'2023'!G69*100-100</f>
        <v>8.1170218134411414</v>
      </c>
      <c r="I69" s="25">
        <f>I68+I59+I50+I41+I32+I23+I14</f>
        <v>5807660</v>
      </c>
      <c r="J69" s="25">
        <f>J68+J59+J50+J41+J32+J23+J14</f>
        <v>2205219</v>
      </c>
      <c r="K69" s="26">
        <f>I69/'2023'!I69*100-100</f>
        <v>3.9397772609119954</v>
      </c>
      <c r="L69" s="26">
        <f>J69/'2023'!J69*100-100</f>
        <v>20.914881087500788</v>
      </c>
      <c r="M69" s="25">
        <f>M68+M59+M50+M41+M32+M23+M14</f>
        <v>14944809</v>
      </c>
      <c r="N69" s="26">
        <f>M69/'2023'!M69*100-100</f>
        <v>5.5347151154760041</v>
      </c>
      <c r="O69" s="25">
        <f>O68+O59+O50+O41+O32+O23+O14</f>
        <v>10808087</v>
      </c>
      <c r="P69" s="25">
        <f>P68+P59+P50+P41+P32+P23+P14</f>
        <v>4136722</v>
      </c>
      <c r="Q69" s="26">
        <f>O69/'2023'!O69*100-100</f>
        <v>1.8123162332157818</v>
      </c>
      <c r="R69" s="26">
        <f>P69/'2023'!P69*100-100</f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f>IF('[1]AÜ städtis'!C51="...","",'[1]AÜ städtis'!C51)</f>
        <v>73</v>
      </c>
      <c r="D72" s="77">
        <f>IF('[1]AÜ städtis'!D51="...","",'[1]AÜ städtis'!D51)</f>
        <v>70</v>
      </c>
      <c r="E72" s="77">
        <f>IF('[1]AÜ städtis'!E51="...","",'[1]AÜ städtis'!E51)</f>
        <v>5993</v>
      </c>
      <c r="F72" s="77">
        <f>IF('[1]AÜ städtis'!F51="...","",'[1]AÜ städtis'!F51)</f>
        <v>5341</v>
      </c>
      <c r="G72" s="77">
        <f>IF('[1]AÜ städtis'!G51="...","",'[1]AÜ städtis'!G51)</f>
        <v>28355</v>
      </c>
      <c r="H72" s="77">
        <f>IF('[1]AÜ städtis'!H51="...","",'[1]AÜ städtis'!H51)</f>
        <v>-8.1</v>
      </c>
      <c r="I72" s="77">
        <f>IF('[1]AÜ städtis'!I51="...","",'[1]AÜ städtis'!I51)</f>
        <v>22177</v>
      </c>
      <c r="J72" s="77">
        <f>IF('[1]AÜ städtis'!J51="...","",'[1]AÜ städtis'!J51)</f>
        <v>6178</v>
      </c>
      <c r="K72" s="77">
        <f>IF('[1]AÜ städtis'!K51="...","",'[1]AÜ städtis'!K51)</f>
        <v>-10.8</v>
      </c>
      <c r="L72" s="77">
        <f>IF('[1]AÜ städtis'!L51="...","",'[1]AÜ städtis'!L51)</f>
        <v>3</v>
      </c>
      <c r="M72" s="77">
        <f>IF('[1]AÜ städtis'!M51="...","",'[1]AÜ städtis'!M51)</f>
        <v>62683</v>
      </c>
      <c r="N72" s="77">
        <f>IF('[1]AÜ städtis'!N51="...","",'[1]AÜ städtis'!N51)</f>
        <v>-11.3</v>
      </c>
      <c r="O72" s="77">
        <f>IF('[1]AÜ städtis'!O51="...","",'[1]AÜ städtis'!O51)</f>
        <v>50849</v>
      </c>
      <c r="P72" s="77">
        <f>IF('[1]AÜ städtis'!P51="...","",'[1]AÜ städtis'!P51)</f>
        <v>11834</v>
      </c>
      <c r="Q72" s="77">
        <f>IF('[1]AÜ städtis'!Q51="...","",'[1]AÜ städtis'!Q51)</f>
        <v>-10.199999999999999</v>
      </c>
      <c r="R72" s="77">
        <f>IF('[1]AÜ städtis'!R51="...","",'[1]AÜ städtis'!R51)</f>
        <v>-15.7</v>
      </c>
      <c r="S72" s="77">
        <f>IF('[1]AÜ städtis'!S51="...","",'[1]AÜ städtis'!S51)</f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f>IF('[1]AÜ städtis'!C52="...","",'[1]AÜ städtis'!C52)</f>
        <v>216</v>
      </c>
      <c r="D73" s="77">
        <f>IF('[1]AÜ städtis'!D52="...","",'[1]AÜ städtis'!D52)</f>
        <v>213</v>
      </c>
      <c r="E73" s="77">
        <f>IF('[1]AÜ städtis'!E52="...","",'[1]AÜ städtis'!E52)</f>
        <v>19302</v>
      </c>
      <c r="F73" s="77">
        <f>IF('[1]AÜ städtis'!F52="...","",'[1]AÜ städtis'!F52)</f>
        <v>19014</v>
      </c>
      <c r="G73" s="77">
        <f>IF('[1]AÜ städtis'!G52="...","",'[1]AÜ städtis'!G52)</f>
        <v>137362</v>
      </c>
      <c r="H73" s="77">
        <f>IF('[1]AÜ städtis'!H52="...","",'[1]AÜ städtis'!H52)</f>
        <v>1.4</v>
      </c>
      <c r="I73" s="77">
        <f>IF('[1]AÜ städtis'!I52="...","",'[1]AÜ städtis'!I52)</f>
        <v>112323</v>
      </c>
      <c r="J73" s="77">
        <f>IF('[1]AÜ städtis'!J52="...","",'[1]AÜ städtis'!J52)</f>
        <v>25039</v>
      </c>
      <c r="K73" s="77">
        <f>IF('[1]AÜ städtis'!K52="...","",'[1]AÜ städtis'!K52)</f>
        <v>0.9</v>
      </c>
      <c r="L73" s="77">
        <f>IF('[1]AÜ städtis'!L52="...","",'[1]AÜ städtis'!L52)</f>
        <v>3.6</v>
      </c>
      <c r="M73" s="77">
        <f>IF('[1]AÜ städtis'!M52="...","",'[1]AÜ städtis'!M52)</f>
        <v>286731</v>
      </c>
      <c r="N73" s="77">
        <f>IF('[1]AÜ städtis'!N52="...","",'[1]AÜ städtis'!N52)</f>
        <v>1.1000000000000001</v>
      </c>
      <c r="O73" s="77">
        <f>IF('[1]AÜ städtis'!O52="...","",'[1]AÜ städtis'!O52)</f>
        <v>233120</v>
      </c>
      <c r="P73" s="77">
        <f>IF('[1]AÜ städtis'!P52="...","",'[1]AÜ städtis'!P52)</f>
        <v>53611</v>
      </c>
      <c r="Q73" s="77">
        <f>IF('[1]AÜ städtis'!Q52="...","",'[1]AÜ städtis'!Q52)</f>
        <v>2.7</v>
      </c>
      <c r="R73" s="77">
        <f>IF('[1]AÜ städtis'!R52="...","",'[1]AÜ städtis'!R52)</f>
        <v>-5.5</v>
      </c>
      <c r="S73" s="77">
        <f>IF('[1]AÜ städtis'!S52="...","",'[1]AÜ städtis'!S52)</f>
        <v>2.1</v>
      </c>
    </row>
    <row r="74" spans="1:19" s="27" customFormat="1" x14ac:dyDescent="0.25">
      <c r="A74" s="72" t="s">
        <v>21</v>
      </c>
      <c r="B74" s="73" t="s">
        <v>22</v>
      </c>
      <c r="C74" s="77">
        <f>IF('[1]AÜ städtis'!C53="...","",'[1]AÜ städtis'!C53)</f>
        <v>361</v>
      </c>
      <c r="D74" s="77">
        <f>IF('[1]AÜ städtis'!D53="...","",'[1]AÜ städtis'!D53)</f>
        <v>341</v>
      </c>
      <c r="E74" s="77">
        <f>IF('[1]AÜ städtis'!E53="...","",'[1]AÜ städtis'!E53)</f>
        <v>47917</v>
      </c>
      <c r="F74" s="77">
        <f>IF('[1]AÜ städtis'!F53="...","",'[1]AÜ städtis'!F53)</f>
        <v>45972</v>
      </c>
      <c r="G74" s="77">
        <f>IF('[1]AÜ städtis'!G53="...","",'[1]AÜ städtis'!G53)</f>
        <v>407783</v>
      </c>
      <c r="H74" s="77">
        <f>IF('[1]AÜ städtis'!H53="...","",'[1]AÜ städtis'!H53)</f>
        <v>6</v>
      </c>
      <c r="I74" s="77">
        <f>IF('[1]AÜ städtis'!I53="...","",'[1]AÜ städtis'!I53)</f>
        <v>262816</v>
      </c>
      <c r="J74" s="77">
        <f>IF('[1]AÜ städtis'!J53="...","",'[1]AÜ städtis'!J53)</f>
        <v>144967</v>
      </c>
      <c r="K74" s="77">
        <f>IF('[1]AÜ städtis'!K53="...","",'[1]AÜ städtis'!K53)</f>
        <v>1.6</v>
      </c>
      <c r="L74" s="77">
        <f>IF('[1]AÜ städtis'!L53="...","",'[1]AÜ städtis'!L53)</f>
        <v>15.1</v>
      </c>
      <c r="M74" s="77">
        <f>IF('[1]AÜ städtis'!M53="...","",'[1]AÜ städtis'!M53)</f>
        <v>785316</v>
      </c>
      <c r="N74" s="77">
        <f>IF('[1]AÜ städtis'!N53="...","",'[1]AÜ städtis'!N53)</f>
        <v>6.4</v>
      </c>
      <c r="O74" s="77">
        <f>IF('[1]AÜ städtis'!O53="...","",'[1]AÜ städtis'!O53)</f>
        <v>509648</v>
      </c>
      <c r="P74" s="77">
        <f>IF('[1]AÜ städtis'!P53="...","",'[1]AÜ städtis'!P53)</f>
        <v>275668</v>
      </c>
      <c r="Q74" s="77">
        <f>IF('[1]AÜ städtis'!Q53="...","",'[1]AÜ städtis'!Q53)</f>
        <v>2.4</v>
      </c>
      <c r="R74" s="77">
        <f>IF('[1]AÜ städtis'!R53="...","",'[1]AÜ städtis'!R53)</f>
        <v>14.8</v>
      </c>
      <c r="S74" s="77">
        <f>IF('[1]AÜ städtis'!S53="...","",'[1]AÜ städtis'!S53)</f>
        <v>1.9</v>
      </c>
    </row>
    <row r="75" spans="1:19" s="27" customFormat="1" x14ac:dyDescent="0.25">
      <c r="A75" s="72" t="s">
        <v>23</v>
      </c>
      <c r="B75" s="73" t="s">
        <v>24</v>
      </c>
      <c r="C75" s="77">
        <f>IF('[1]AÜ städtis'!C54="...","",'[1]AÜ städtis'!C54)</f>
        <v>319</v>
      </c>
      <c r="D75" s="77">
        <f>IF('[1]AÜ städtis'!D54="...","",'[1]AÜ städtis'!D54)</f>
        <v>300</v>
      </c>
      <c r="E75" s="77">
        <f>IF('[1]AÜ städtis'!E54="...","",'[1]AÜ städtis'!E54)</f>
        <v>44987</v>
      </c>
      <c r="F75" s="77">
        <f>IF('[1]AÜ städtis'!F54="...","",'[1]AÜ städtis'!F54)</f>
        <v>42715</v>
      </c>
      <c r="G75" s="77">
        <f>IF('[1]AÜ städtis'!G54="...","",'[1]AÜ städtis'!G54)</f>
        <v>296777</v>
      </c>
      <c r="H75" s="77">
        <f>IF('[1]AÜ städtis'!H54="...","",'[1]AÜ städtis'!H54)</f>
        <v>-3.9</v>
      </c>
      <c r="I75" s="77">
        <f>IF('[1]AÜ städtis'!I54="...","",'[1]AÜ städtis'!I54)</f>
        <v>204987</v>
      </c>
      <c r="J75" s="77">
        <f>IF('[1]AÜ städtis'!J54="...","",'[1]AÜ städtis'!J54)</f>
        <v>91790</v>
      </c>
      <c r="K75" s="77">
        <f>IF('[1]AÜ städtis'!K54="...","",'[1]AÜ städtis'!K54)</f>
        <v>-3</v>
      </c>
      <c r="L75" s="77">
        <f>IF('[1]AÜ städtis'!L54="...","",'[1]AÜ städtis'!L54)</f>
        <v>-5.8</v>
      </c>
      <c r="M75" s="77">
        <f>IF('[1]AÜ städtis'!M54="...","",'[1]AÜ städtis'!M54)</f>
        <v>511212</v>
      </c>
      <c r="N75" s="77">
        <f>IF('[1]AÜ städtis'!N54="...","",'[1]AÜ städtis'!N54)</f>
        <v>-10.3</v>
      </c>
      <c r="O75" s="77">
        <f>IF('[1]AÜ städtis'!O54="...","",'[1]AÜ städtis'!O54)</f>
        <v>345554</v>
      </c>
      <c r="P75" s="77">
        <f>IF('[1]AÜ städtis'!P54="...","",'[1]AÜ städtis'!P54)</f>
        <v>165658</v>
      </c>
      <c r="Q75" s="77">
        <f>IF('[1]AÜ städtis'!Q54="...","",'[1]AÜ städtis'!Q54)</f>
        <v>-9.3000000000000007</v>
      </c>
      <c r="R75" s="77">
        <f>IF('[1]AÜ städtis'!R54="...","",'[1]AÜ städtis'!R54)</f>
        <v>-12.4</v>
      </c>
      <c r="S75" s="77">
        <f>IF('[1]AÜ städtis'!S54="...","",'[1]AÜ städtis'!S54)</f>
        <v>1.7</v>
      </c>
    </row>
    <row r="76" spans="1:19" s="27" customFormat="1" x14ac:dyDescent="0.25">
      <c r="A76" s="72" t="s">
        <v>25</v>
      </c>
      <c r="B76" s="73" t="s">
        <v>26</v>
      </c>
      <c r="C76" s="77">
        <f>IF('[1]AÜ städtis'!C55="...","",'[1]AÜ städtis'!C55)</f>
        <v>581</v>
      </c>
      <c r="D76" s="77">
        <f>IF('[1]AÜ städtis'!D55="...","",'[1]AÜ städtis'!D55)</f>
        <v>569</v>
      </c>
      <c r="E76" s="77">
        <f>IF('[1]AÜ städtis'!E55="...","",'[1]AÜ städtis'!E55)</f>
        <v>51302</v>
      </c>
      <c r="F76" s="77">
        <f>IF('[1]AÜ städtis'!F55="...","",'[1]AÜ städtis'!F55)</f>
        <v>49750</v>
      </c>
      <c r="G76" s="77">
        <f>IF('[1]AÜ städtis'!G55="...","",'[1]AÜ städtis'!G55)</f>
        <v>341297</v>
      </c>
      <c r="H76" s="77">
        <f>IF('[1]AÜ städtis'!H55="...","",'[1]AÜ städtis'!H55)</f>
        <v>-0.5</v>
      </c>
      <c r="I76" s="77">
        <f>IF('[1]AÜ städtis'!I55="...","",'[1]AÜ städtis'!I55)</f>
        <v>273392</v>
      </c>
      <c r="J76" s="77">
        <f>IF('[1]AÜ städtis'!J55="...","",'[1]AÜ städtis'!J55)</f>
        <v>67905</v>
      </c>
      <c r="K76" s="77">
        <f>IF('[1]AÜ städtis'!K55="...","",'[1]AÜ städtis'!K55)</f>
        <v>-2.1</v>
      </c>
      <c r="L76" s="77">
        <f>IF('[1]AÜ städtis'!L55="...","",'[1]AÜ städtis'!L55)</f>
        <v>6.6</v>
      </c>
      <c r="M76" s="77">
        <f>IF('[1]AÜ städtis'!M55="...","",'[1]AÜ städtis'!M55)</f>
        <v>660191</v>
      </c>
      <c r="N76" s="77">
        <f>IF('[1]AÜ städtis'!N55="...","",'[1]AÜ städtis'!N55)</f>
        <v>-1.2</v>
      </c>
      <c r="O76" s="77">
        <f>IF('[1]AÜ städtis'!O55="...","",'[1]AÜ städtis'!O55)</f>
        <v>537389</v>
      </c>
      <c r="P76" s="77">
        <f>IF('[1]AÜ städtis'!P55="...","",'[1]AÜ städtis'!P55)</f>
        <v>122802</v>
      </c>
      <c r="Q76" s="77">
        <f>IF('[1]AÜ städtis'!Q55="...","",'[1]AÜ städtis'!Q55)</f>
        <v>-2.5</v>
      </c>
      <c r="R76" s="77">
        <f>IF('[1]AÜ städtis'!R55="...","",'[1]AÜ städtis'!R55)</f>
        <v>5</v>
      </c>
      <c r="S76" s="77">
        <f>IF('[1]AÜ städtis'!S55="...","",'[1]AÜ städtis'!S55)</f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1211574</v>
      </c>
      <c r="H77" s="21">
        <f>G77/'2023'!G77*100-100</f>
        <v>0.73742106335301116</v>
      </c>
      <c r="I77" s="20">
        <f>SUM(I72:I76)</f>
        <v>875695</v>
      </c>
      <c r="J77" s="20">
        <f>SUM(J72:J76)</f>
        <v>335879</v>
      </c>
      <c r="K77" s="21">
        <f>I77/'2023'!I77*100-100</f>
        <v>-1.0968966814131846</v>
      </c>
      <c r="L77" s="21">
        <f>J77/'2023'!J77*100-100</f>
        <v>5.856009177492453</v>
      </c>
      <c r="M77" s="20">
        <f>SUM(M72:M76)</f>
        <v>2306133</v>
      </c>
      <c r="N77" s="21">
        <f>M77/'2023'!M77*100-100</f>
        <v>-1.0268409512377161</v>
      </c>
      <c r="O77" s="20">
        <f>SUM(O72:O76)</f>
        <v>1676560</v>
      </c>
      <c r="P77" s="20">
        <f>SUM(P72:P76)</f>
        <v>629573</v>
      </c>
      <c r="Q77" s="21">
        <f>O77/'2023'!O77*100-100</f>
        <v>-2.1324611477148636</v>
      </c>
      <c r="R77" s="21">
        <f>P77/'2023'!P77*100-100</f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9224453</v>
      </c>
      <c r="H78" s="26">
        <f>G78/'2023'!G78*100-100</f>
        <v>7.0866670992953686</v>
      </c>
      <c r="I78" s="25">
        <f>I77+I68+I59+I50+I41+I32+I23+I14</f>
        <v>6683355</v>
      </c>
      <c r="J78" s="25">
        <f>J77+J68+J59+J50+J41+J32+J23+J14</f>
        <v>2541098</v>
      </c>
      <c r="K78" s="26">
        <f>I78/'2023'!I78*100-100</f>
        <v>3.2508302653002232</v>
      </c>
      <c r="L78" s="26">
        <f>J78/'2023'!J78*100-100</f>
        <v>18.683222828148089</v>
      </c>
      <c r="M78" s="25">
        <f>M77+M68+M59+M50+M41+M32+M23+M14</f>
        <v>17250942</v>
      </c>
      <c r="N78" s="26">
        <f>M78/'2023'!M78*100-100</f>
        <v>4.6076200519128605</v>
      </c>
      <c r="O78" s="25">
        <f>O77+O68+O59+O50+O41+O32+O23+O14</f>
        <v>12484647</v>
      </c>
      <c r="P78" s="25">
        <f>P77+P68+P59+P50+P41+P32+P23+P14</f>
        <v>4766295</v>
      </c>
      <c r="Q78" s="26">
        <f>O78/'2023'!O78*100-100</f>
        <v>1.2641875259757853</v>
      </c>
      <c r="R78" s="26">
        <f>P78/'2023'!P78*100-100</f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f>IF('[1]AÜ städtis'!C57="...","",'[1]AÜ städtis'!C57)</f>
        <v>73</v>
      </c>
      <c r="D81" s="77">
        <f>IF('[1]AÜ städtis'!D57="...","",'[1]AÜ städtis'!D57)</f>
        <v>70</v>
      </c>
      <c r="E81" s="77">
        <f>IF('[1]AÜ städtis'!E57="...","",'[1]AÜ städtis'!E57)</f>
        <v>6000</v>
      </c>
      <c r="F81" s="77">
        <f>IF('[1]AÜ städtis'!F57="...","",'[1]AÜ städtis'!F57)</f>
        <v>5539</v>
      </c>
      <c r="G81" s="77">
        <f>IF('[1]AÜ städtis'!G57="...","",'[1]AÜ städtis'!G57)</f>
        <v>32921</v>
      </c>
      <c r="H81" s="77">
        <f>IF('[1]AÜ städtis'!H57="...","",'[1]AÜ städtis'!H57)</f>
        <v>-8.3000000000000007</v>
      </c>
      <c r="I81" s="77">
        <f>IF('[1]AÜ städtis'!I57="...","",'[1]AÜ städtis'!I57)</f>
        <v>26735</v>
      </c>
      <c r="J81" s="77">
        <f>IF('[1]AÜ städtis'!J57="...","",'[1]AÜ städtis'!J57)</f>
        <v>6186</v>
      </c>
      <c r="K81" s="77">
        <f>IF('[1]AÜ städtis'!K57="...","",'[1]AÜ städtis'!K57)</f>
        <v>-11.5</v>
      </c>
      <c r="L81" s="77">
        <f>IF('[1]AÜ städtis'!L57="...","",'[1]AÜ städtis'!L57)</f>
        <v>8.5</v>
      </c>
      <c r="M81" s="77">
        <f>IF('[1]AÜ städtis'!M57="...","",'[1]AÜ städtis'!M57)</f>
        <v>73296</v>
      </c>
      <c r="N81" s="77">
        <f>IF('[1]AÜ städtis'!N57="...","",'[1]AÜ städtis'!N57)</f>
        <v>-7.7</v>
      </c>
      <c r="O81" s="77">
        <f>IF('[1]AÜ städtis'!O57="...","",'[1]AÜ städtis'!O57)</f>
        <v>61149</v>
      </c>
      <c r="P81" s="77">
        <f>IF('[1]AÜ städtis'!P57="...","",'[1]AÜ städtis'!P57)</f>
        <v>12147</v>
      </c>
      <c r="Q81" s="77">
        <f>IF('[1]AÜ städtis'!Q57="...","",'[1]AÜ städtis'!Q57)</f>
        <v>-9.4</v>
      </c>
      <c r="R81" s="77">
        <f>IF('[1]AÜ städtis'!R57="...","",'[1]AÜ städtis'!R57)</f>
        <v>2.2000000000000002</v>
      </c>
      <c r="S81" s="77">
        <f>IF('[1]AÜ städtis'!S57="...","",'[1]AÜ städtis'!S57)</f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f>IF('[1]AÜ städtis'!C58="...","",'[1]AÜ städtis'!C58)</f>
        <v>216</v>
      </c>
      <c r="D82" s="77">
        <f>IF('[1]AÜ städtis'!D58="...","",'[1]AÜ städtis'!D58)</f>
        <v>211</v>
      </c>
      <c r="E82" s="77">
        <f>IF('[1]AÜ städtis'!E58="...","",'[1]AÜ städtis'!E58)</f>
        <v>19424</v>
      </c>
      <c r="F82" s="77">
        <f>IF('[1]AÜ städtis'!F58="...","",'[1]AÜ städtis'!F58)</f>
        <v>19089</v>
      </c>
      <c r="G82" s="77">
        <f>IF('[1]AÜ städtis'!G58="...","",'[1]AÜ städtis'!G58)</f>
        <v>141275</v>
      </c>
      <c r="H82" s="77">
        <f>IF('[1]AÜ städtis'!H58="...","",'[1]AÜ städtis'!H58)</f>
        <v>-4.5</v>
      </c>
      <c r="I82" s="77">
        <f>IF('[1]AÜ städtis'!I58="...","",'[1]AÜ städtis'!I58)</f>
        <v>120377</v>
      </c>
      <c r="J82" s="77">
        <f>IF('[1]AÜ städtis'!J58="...","",'[1]AÜ städtis'!J58)</f>
        <v>20898</v>
      </c>
      <c r="K82" s="77">
        <f>IF('[1]AÜ städtis'!K58="...","",'[1]AÜ städtis'!K58)</f>
        <v>-5.5</v>
      </c>
      <c r="L82" s="77">
        <f>IF('[1]AÜ städtis'!L58="...","",'[1]AÜ städtis'!L58)</f>
        <v>1.8</v>
      </c>
      <c r="M82" s="77">
        <f>IF('[1]AÜ städtis'!M58="...","",'[1]AÜ städtis'!M58)</f>
        <v>275896</v>
      </c>
      <c r="N82" s="77">
        <f>IF('[1]AÜ städtis'!N58="...","",'[1]AÜ städtis'!N58)</f>
        <v>-5.9</v>
      </c>
      <c r="O82" s="77">
        <f>IF('[1]AÜ städtis'!O58="...","",'[1]AÜ städtis'!O58)</f>
        <v>231381</v>
      </c>
      <c r="P82" s="77">
        <f>IF('[1]AÜ städtis'!P58="...","",'[1]AÜ städtis'!P58)</f>
        <v>44515</v>
      </c>
      <c r="Q82" s="77">
        <f>IF('[1]AÜ städtis'!Q58="...","",'[1]AÜ städtis'!Q58)</f>
        <v>-6.1</v>
      </c>
      <c r="R82" s="77">
        <f>IF('[1]AÜ städtis'!R58="...","",'[1]AÜ städtis'!R58)</f>
        <v>-5.0999999999999996</v>
      </c>
      <c r="S82" s="77">
        <f>IF('[1]AÜ städtis'!S58="...","",'[1]AÜ städtis'!S58)</f>
        <v>2</v>
      </c>
    </row>
    <row r="83" spans="1:19" s="27" customFormat="1" x14ac:dyDescent="0.25">
      <c r="A83" s="72" t="s">
        <v>21</v>
      </c>
      <c r="B83" s="73" t="s">
        <v>22</v>
      </c>
      <c r="C83" s="77">
        <f>IF('[1]AÜ städtis'!C59="...","",'[1]AÜ städtis'!C59)</f>
        <v>356</v>
      </c>
      <c r="D83" s="77">
        <f>IF('[1]AÜ städtis'!D59="...","",'[1]AÜ städtis'!D59)</f>
        <v>336</v>
      </c>
      <c r="E83" s="77">
        <f>IF('[1]AÜ städtis'!E59="...","",'[1]AÜ städtis'!E59)</f>
        <v>47773</v>
      </c>
      <c r="F83" s="77">
        <f>IF('[1]AÜ städtis'!F59="...","",'[1]AÜ städtis'!F59)</f>
        <v>45469</v>
      </c>
      <c r="G83" s="77">
        <f>IF('[1]AÜ städtis'!G59="...","",'[1]AÜ städtis'!G59)</f>
        <v>391710</v>
      </c>
      <c r="H83" s="77">
        <f>IF('[1]AÜ städtis'!H59="...","",'[1]AÜ städtis'!H59)</f>
        <v>-1.2</v>
      </c>
      <c r="I83" s="77">
        <f>IF('[1]AÜ städtis'!I59="...","",'[1]AÜ städtis'!I59)</f>
        <v>273289</v>
      </c>
      <c r="J83" s="77">
        <f>IF('[1]AÜ städtis'!J59="...","",'[1]AÜ städtis'!J59)</f>
        <v>118421</v>
      </c>
      <c r="K83" s="77">
        <f>IF('[1]AÜ städtis'!K59="...","",'[1]AÜ städtis'!K59)</f>
        <v>-4.5999999999999996</v>
      </c>
      <c r="L83" s="77">
        <f>IF('[1]AÜ städtis'!L59="...","",'[1]AÜ städtis'!L59)</f>
        <v>7.9</v>
      </c>
      <c r="M83" s="77">
        <f>IF('[1]AÜ städtis'!M59="...","",'[1]AÜ städtis'!M59)</f>
        <v>706325</v>
      </c>
      <c r="N83" s="77">
        <f>IF('[1]AÜ städtis'!N59="...","",'[1]AÜ städtis'!N59)</f>
        <v>0.9</v>
      </c>
      <c r="O83" s="77">
        <f>IF('[1]AÜ städtis'!O59="...","",'[1]AÜ städtis'!O59)</f>
        <v>489749</v>
      </c>
      <c r="P83" s="77">
        <f>IF('[1]AÜ städtis'!P59="...","",'[1]AÜ städtis'!P59)</f>
        <v>216576</v>
      </c>
      <c r="Q83" s="77">
        <f>IF('[1]AÜ städtis'!Q59="...","",'[1]AÜ städtis'!Q59)</f>
        <v>-2.6</v>
      </c>
      <c r="R83" s="77">
        <f>IF('[1]AÜ städtis'!R59="...","",'[1]AÜ städtis'!R59)</f>
        <v>10.1</v>
      </c>
      <c r="S83" s="77">
        <f>IF('[1]AÜ städtis'!S59="...","",'[1]AÜ städtis'!S59)</f>
        <v>1.8</v>
      </c>
    </row>
    <row r="84" spans="1:19" s="27" customFormat="1" x14ac:dyDescent="0.25">
      <c r="A84" s="72" t="s">
        <v>23</v>
      </c>
      <c r="B84" s="73" t="s">
        <v>24</v>
      </c>
      <c r="C84" s="77">
        <f>IF('[1]AÜ städtis'!C60="...","",'[1]AÜ städtis'!C60)</f>
        <v>318</v>
      </c>
      <c r="D84" s="77">
        <f>IF('[1]AÜ städtis'!D60="...","",'[1]AÜ städtis'!D60)</f>
        <v>295</v>
      </c>
      <c r="E84" s="77">
        <f>IF('[1]AÜ städtis'!E60="...","",'[1]AÜ städtis'!E60)</f>
        <v>44914</v>
      </c>
      <c r="F84" s="77">
        <f>IF('[1]AÜ städtis'!F60="...","",'[1]AÜ städtis'!F60)</f>
        <v>42274</v>
      </c>
      <c r="G84" s="77">
        <f>IF('[1]AÜ städtis'!G60="...","",'[1]AÜ städtis'!G60)</f>
        <v>344719</v>
      </c>
      <c r="H84" s="77">
        <f>IF('[1]AÜ städtis'!H60="...","",'[1]AÜ städtis'!H60)</f>
        <v>4.7</v>
      </c>
      <c r="I84" s="77">
        <f>IF('[1]AÜ städtis'!I60="...","",'[1]AÜ städtis'!I60)</f>
        <v>250392</v>
      </c>
      <c r="J84" s="77">
        <f>IF('[1]AÜ städtis'!J60="...","",'[1]AÜ städtis'!J60)</f>
        <v>94327</v>
      </c>
      <c r="K84" s="77">
        <f>IF('[1]AÜ städtis'!K60="...","",'[1]AÜ städtis'!K60)</f>
        <v>8.6</v>
      </c>
      <c r="L84" s="77">
        <f>IF('[1]AÜ städtis'!L60="...","",'[1]AÜ städtis'!L60)</f>
        <v>-4.5</v>
      </c>
      <c r="M84" s="77">
        <f>IF('[1]AÜ städtis'!M60="...","",'[1]AÜ städtis'!M60)</f>
        <v>561540</v>
      </c>
      <c r="N84" s="77">
        <f>IF('[1]AÜ städtis'!N60="...","",'[1]AÜ städtis'!N60)</f>
        <v>-4.0999999999999996</v>
      </c>
      <c r="O84" s="77">
        <f>IF('[1]AÜ städtis'!O60="...","",'[1]AÜ städtis'!O60)</f>
        <v>399605</v>
      </c>
      <c r="P84" s="77">
        <f>IF('[1]AÜ städtis'!P60="...","",'[1]AÜ städtis'!P60)</f>
        <v>161935</v>
      </c>
      <c r="Q84" s="77">
        <f>IF('[1]AÜ städtis'!Q60="...","",'[1]AÜ städtis'!Q60)</f>
        <v>-1.2</v>
      </c>
      <c r="R84" s="77">
        <f>IF('[1]AÜ städtis'!R60="...","",'[1]AÜ städtis'!R60)</f>
        <v>-10.6</v>
      </c>
      <c r="S84" s="77">
        <f>IF('[1]AÜ städtis'!S60="...","",'[1]AÜ städtis'!S60)</f>
        <v>1.6</v>
      </c>
    </row>
    <row r="85" spans="1:19" s="27" customFormat="1" x14ac:dyDescent="0.25">
      <c r="A85" s="72" t="s">
        <v>25</v>
      </c>
      <c r="B85" s="73" t="s">
        <v>26</v>
      </c>
      <c r="C85" s="77">
        <f>IF('[1]AÜ städtis'!C61="...","",'[1]AÜ städtis'!C61)</f>
        <v>580</v>
      </c>
      <c r="D85" s="77">
        <f>IF('[1]AÜ städtis'!D61="...","",'[1]AÜ städtis'!D61)</f>
        <v>569</v>
      </c>
      <c r="E85" s="77">
        <f>IF('[1]AÜ städtis'!E61="...","",'[1]AÜ städtis'!E61)</f>
        <v>51368</v>
      </c>
      <c r="F85" s="77">
        <f>IF('[1]AÜ städtis'!F61="...","",'[1]AÜ städtis'!F61)</f>
        <v>49548</v>
      </c>
      <c r="G85" s="77">
        <f>IF('[1]AÜ städtis'!G61="...","",'[1]AÜ städtis'!G61)</f>
        <v>356836</v>
      </c>
      <c r="H85" s="77">
        <f>IF('[1]AÜ städtis'!H61="...","",'[1]AÜ städtis'!H61)</f>
        <v>-1.2</v>
      </c>
      <c r="I85" s="77">
        <f>IF('[1]AÜ städtis'!I61="...","",'[1]AÜ städtis'!I61)</f>
        <v>288465</v>
      </c>
      <c r="J85" s="77">
        <f>IF('[1]AÜ städtis'!J61="...","",'[1]AÜ städtis'!J61)</f>
        <v>68371</v>
      </c>
      <c r="K85" s="77">
        <f>IF('[1]AÜ städtis'!K61="...","",'[1]AÜ städtis'!K61)</f>
        <v>-3.5</v>
      </c>
      <c r="L85" s="77">
        <f>IF('[1]AÜ städtis'!L61="...","",'[1]AÜ städtis'!L61)</f>
        <v>9.6999999999999993</v>
      </c>
      <c r="M85" s="77">
        <f>IF('[1]AÜ städtis'!M61="...","",'[1]AÜ städtis'!M61)</f>
        <v>682481</v>
      </c>
      <c r="N85" s="77">
        <f>IF('[1]AÜ städtis'!N61="...","",'[1]AÜ städtis'!N61)</f>
        <v>-2.7</v>
      </c>
      <c r="O85" s="77">
        <f>IF('[1]AÜ städtis'!O61="...","",'[1]AÜ städtis'!O61)</f>
        <v>557022</v>
      </c>
      <c r="P85" s="77">
        <f>IF('[1]AÜ städtis'!P61="...","",'[1]AÜ städtis'!P61)</f>
        <v>125459</v>
      </c>
      <c r="Q85" s="77">
        <f>IF('[1]AÜ städtis'!Q61="...","",'[1]AÜ städtis'!Q61)</f>
        <v>-4.3</v>
      </c>
      <c r="R85" s="77">
        <f>IF('[1]AÜ städtis'!R61="...","",'[1]AÜ städtis'!R61)</f>
        <v>5.0999999999999996</v>
      </c>
      <c r="S85" s="77">
        <f>IF('[1]AÜ städtis'!S61="...","",'[1]AÜ städtis'!S61)</f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1267461</v>
      </c>
      <c r="H86" s="21">
        <f>G86/'2023'!G86*100-100</f>
        <v>-0.25270093304959573</v>
      </c>
      <c r="I86" s="20">
        <f>SUM(I81:I85)</f>
        <v>959258</v>
      </c>
      <c r="J86" s="20">
        <f>SUM(J81:J85)</f>
        <v>308203</v>
      </c>
      <c r="K86" s="21">
        <f>I86/'2023'!I86*100-100</f>
        <v>-1.4750122994723824</v>
      </c>
      <c r="L86" s="21">
        <f>J86/'2023'!J86*100-100</f>
        <v>3.7535389307631988</v>
      </c>
      <c r="M86" s="20">
        <f>SUM(M81:M85)</f>
        <v>2299538</v>
      </c>
      <c r="N86" s="21">
        <f>M86/'2023'!M86*100-100</f>
        <v>-2.5269249289575129</v>
      </c>
      <c r="O86" s="20">
        <f>SUM(O81:O85)</f>
        <v>1738906</v>
      </c>
      <c r="P86" s="20">
        <f>SUM(P81:P85)</f>
        <v>560632</v>
      </c>
      <c r="Q86" s="21">
        <f>O86/'2023'!O86*100-100</f>
        <v>-3.5694539872775835</v>
      </c>
      <c r="R86" s="21">
        <f>P86/'2023'!P86*100-100</f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10491914</v>
      </c>
      <c r="H87" s="26">
        <f>G87/'2023'!G87*100-100</f>
        <v>6.1431939266818745</v>
      </c>
      <c r="I87" s="25">
        <f>I86+I77+I68+I59+I50+I41+I32+I23+I14</f>
        <v>7642613</v>
      </c>
      <c r="J87" s="25">
        <f>J86+J77+J68+J59+J50+J41+J32+J23+J14</f>
        <v>2849301</v>
      </c>
      <c r="K87" s="26">
        <f>I87/'2023'!I87*100-100</f>
        <v>2.6329374005411808</v>
      </c>
      <c r="L87" s="26">
        <f>J87/'2023'!J87*100-100</f>
        <v>16.86424303225958</v>
      </c>
      <c r="M87" s="25">
        <f>M86+M77+M68+M59+M50+M41+M32+M23+M14</f>
        <v>19550480</v>
      </c>
      <c r="N87" s="26">
        <f>M87/'2023'!M87*100-100</f>
        <v>3.7147152501503058</v>
      </c>
      <c r="O87" s="25">
        <f>O86+O77+O68+O59+O50+O41+O32+O23+O14</f>
        <v>14223553</v>
      </c>
      <c r="P87" s="25">
        <f>P86+P77+P68+P59+P50+P41+P32+P23+P14</f>
        <v>5326927</v>
      </c>
      <c r="Q87" s="26">
        <f>O87/'2023'!O87*100-100</f>
        <v>0.64740733853328436</v>
      </c>
      <c r="R87" s="26">
        <f>P87/'2023'!P87*100-100</f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f>IF('[1]AÜ städtis'!C63="...","",'[1]AÜ städtis'!C63)</f>
        <v>71</v>
      </c>
      <c r="D90" s="77">
        <f>IF('[1]AÜ städtis'!D63="...","",'[1]AÜ städtis'!D63)</f>
        <v>70</v>
      </c>
      <c r="E90" s="77">
        <f>IF('[1]AÜ städtis'!E63="...","",'[1]AÜ städtis'!E63)</f>
        <v>5979</v>
      </c>
      <c r="F90" s="77">
        <f>IF('[1]AÜ städtis'!F63="...","",'[1]AÜ städtis'!F63)</f>
        <v>5544</v>
      </c>
      <c r="G90" s="77">
        <f>IF('[1]AÜ städtis'!G63="...","",'[1]AÜ städtis'!G63)</f>
        <v>31337</v>
      </c>
      <c r="H90" s="77">
        <f>IF('[1]AÜ städtis'!H63="...","",'[1]AÜ städtis'!H63)</f>
        <v>-7.9</v>
      </c>
      <c r="I90" s="77">
        <f>IF('[1]AÜ städtis'!I63="...","",'[1]AÜ städtis'!I63)</f>
        <v>25593</v>
      </c>
      <c r="J90" s="77">
        <f>IF('[1]AÜ städtis'!J63="...","",'[1]AÜ städtis'!J63)</f>
        <v>5744</v>
      </c>
      <c r="K90" s="77">
        <f>IF('[1]AÜ städtis'!K63="...","",'[1]AÜ städtis'!K63)</f>
        <v>-6.4</v>
      </c>
      <c r="L90" s="77">
        <f>IF('[1]AÜ städtis'!L63="...","",'[1]AÜ städtis'!L63)</f>
        <v>-14</v>
      </c>
      <c r="M90" s="77">
        <f>IF('[1]AÜ städtis'!M63="...","",'[1]AÜ städtis'!M63)</f>
        <v>74809</v>
      </c>
      <c r="N90" s="77">
        <f>IF('[1]AÜ städtis'!N63="...","",'[1]AÜ städtis'!N63)</f>
        <v>-9</v>
      </c>
      <c r="O90" s="77">
        <f>IF('[1]AÜ städtis'!O63="...","",'[1]AÜ städtis'!O63)</f>
        <v>64280</v>
      </c>
      <c r="P90" s="77">
        <f>IF('[1]AÜ städtis'!P63="...","",'[1]AÜ städtis'!P63)</f>
        <v>10529</v>
      </c>
      <c r="Q90" s="77">
        <f>IF('[1]AÜ städtis'!Q63="...","",'[1]AÜ städtis'!Q63)</f>
        <v>-5.2</v>
      </c>
      <c r="R90" s="77">
        <f>IF('[1]AÜ städtis'!R63="...","",'[1]AÜ städtis'!R63)</f>
        <v>-27.2</v>
      </c>
      <c r="S90" s="77">
        <f>IF('[1]AÜ städtis'!S63="...","",'[1]AÜ städtis'!S63)</f>
        <v>2.4</v>
      </c>
    </row>
    <row r="91" spans="1:19" s="27" customFormat="1" x14ac:dyDescent="0.25">
      <c r="A91" s="74" t="s">
        <v>19</v>
      </c>
      <c r="B91" s="75" t="s">
        <v>20</v>
      </c>
      <c r="C91" s="77">
        <f>IF('[1]AÜ städtis'!C64="...","",'[1]AÜ städtis'!C64)</f>
        <v>217</v>
      </c>
      <c r="D91" s="77">
        <f>IF('[1]AÜ städtis'!D64="...","",'[1]AÜ städtis'!D64)</f>
        <v>210</v>
      </c>
      <c r="E91" s="77">
        <f>IF('[1]AÜ städtis'!E64="...","",'[1]AÜ städtis'!E64)</f>
        <v>19708</v>
      </c>
      <c r="F91" s="77">
        <f>IF('[1]AÜ städtis'!F64="...","",'[1]AÜ städtis'!F64)</f>
        <v>19311</v>
      </c>
      <c r="G91" s="77">
        <f>IF('[1]AÜ städtis'!G64="...","",'[1]AÜ städtis'!G64)</f>
        <v>128425</v>
      </c>
      <c r="H91" s="77">
        <f>IF('[1]AÜ städtis'!H64="...","",'[1]AÜ städtis'!H64)</f>
        <v>3.1</v>
      </c>
      <c r="I91" s="77">
        <f>IF('[1]AÜ städtis'!I64="...","",'[1]AÜ städtis'!I64)</f>
        <v>110276</v>
      </c>
      <c r="J91" s="77">
        <f>IF('[1]AÜ städtis'!J64="...","",'[1]AÜ städtis'!J64)</f>
        <v>18149</v>
      </c>
      <c r="K91" s="77">
        <f>IF('[1]AÜ städtis'!K64="...","",'[1]AÜ städtis'!K64)</f>
        <v>8</v>
      </c>
      <c r="L91" s="77">
        <f>IF('[1]AÜ städtis'!L64="...","",'[1]AÜ städtis'!L64)</f>
        <v>-19.3</v>
      </c>
      <c r="M91" s="77">
        <f>IF('[1]AÜ städtis'!M64="...","",'[1]AÜ städtis'!M64)</f>
        <v>265853</v>
      </c>
      <c r="N91" s="77">
        <f>IF('[1]AÜ städtis'!N64="...","",'[1]AÜ städtis'!N64)</f>
        <v>-2.2000000000000002</v>
      </c>
      <c r="O91" s="77">
        <f>IF('[1]AÜ städtis'!O64="...","",'[1]AÜ städtis'!O64)</f>
        <v>226771</v>
      </c>
      <c r="P91" s="77">
        <f>IF('[1]AÜ städtis'!P64="...","",'[1]AÜ städtis'!P64)</f>
        <v>39082</v>
      </c>
      <c r="Q91" s="77">
        <f>IF('[1]AÜ städtis'!Q64="...","",'[1]AÜ städtis'!Q64)</f>
        <v>4.5999999999999996</v>
      </c>
      <c r="R91" s="77">
        <f>IF('[1]AÜ städtis'!R64="...","",'[1]AÜ städtis'!R64)</f>
        <v>-29</v>
      </c>
      <c r="S91" s="77">
        <f>IF('[1]AÜ städtis'!S64="...","",'[1]AÜ städtis'!S64)</f>
        <v>2.1</v>
      </c>
    </row>
    <row r="92" spans="1:19" s="27" customFormat="1" x14ac:dyDescent="0.25">
      <c r="A92" s="74" t="s">
        <v>21</v>
      </c>
      <c r="B92" s="75" t="s">
        <v>22</v>
      </c>
      <c r="C92" s="77">
        <f>IF('[1]AÜ städtis'!C65="...","",'[1]AÜ städtis'!C65)</f>
        <v>360</v>
      </c>
      <c r="D92" s="77">
        <f>IF('[1]AÜ städtis'!D65="...","",'[1]AÜ städtis'!D65)</f>
        <v>339</v>
      </c>
      <c r="E92" s="77">
        <f>IF('[1]AÜ städtis'!E65="...","",'[1]AÜ städtis'!E65)</f>
        <v>47852</v>
      </c>
      <c r="F92" s="77">
        <f>IF('[1]AÜ städtis'!F65="...","",'[1]AÜ städtis'!F65)</f>
        <v>45611</v>
      </c>
      <c r="G92" s="77">
        <f>IF('[1]AÜ städtis'!G65="...","",'[1]AÜ städtis'!G65)</f>
        <v>413767</v>
      </c>
      <c r="H92" s="77">
        <f>IF('[1]AÜ städtis'!H65="...","",'[1]AÜ städtis'!H65)</f>
        <v>11.1</v>
      </c>
      <c r="I92" s="77">
        <f>IF('[1]AÜ städtis'!I65="...","",'[1]AÜ städtis'!I65)</f>
        <v>285111</v>
      </c>
      <c r="J92" s="77">
        <f>IF('[1]AÜ städtis'!J65="...","",'[1]AÜ städtis'!J65)</f>
        <v>128656</v>
      </c>
      <c r="K92" s="77">
        <f>IF('[1]AÜ städtis'!K65="...","",'[1]AÜ städtis'!K65)</f>
        <v>16.399999999999999</v>
      </c>
      <c r="L92" s="77">
        <f>IF('[1]AÜ städtis'!L65="...","",'[1]AÜ städtis'!L65)</f>
        <v>0.8</v>
      </c>
      <c r="M92" s="77">
        <f>IF('[1]AÜ städtis'!M65="...","",'[1]AÜ städtis'!M65)</f>
        <v>743526</v>
      </c>
      <c r="N92" s="77">
        <f>IF('[1]AÜ städtis'!N65="...","",'[1]AÜ städtis'!N65)</f>
        <v>4.5999999999999996</v>
      </c>
      <c r="O92" s="77">
        <f>IF('[1]AÜ städtis'!O65="...","",'[1]AÜ städtis'!O65)</f>
        <v>513962</v>
      </c>
      <c r="P92" s="77">
        <f>IF('[1]AÜ städtis'!P65="...","",'[1]AÜ städtis'!P65)</f>
        <v>229564</v>
      </c>
      <c r="Q92" s="77">
        <f>IF('[1]AÜ städtis'!Q65="...","",'[1]AÜ städtis'!Q65)</f>
        <v>12.3</v>
      </c>
      <c r="R92" s="77">
        <f>IF('[1]AÜ städtis'!R65="...","",'[1]AÜ städtis'!R65)</f>
        <v>-9.3000000000000007</v>
      </c>
      <c r="S92" s="77">
        <f>IF('[1]AÜ städtis'!S65="...","",'[1]AÜ städtis'!S65)</f>
        <v>1.8</v>
      </c>
    </row>
    <row r="93" spans="1:19" s="27" customFormat="1" x14ac:dyDescent="0.25">
      <c r="A93" s="74" t="s">
        <v>23</v>
      </c>
      <c r="B93" s="75" t="s">
        <v>24</v>
      </c>
      <c r="C93" s="77">
        <f>IF('[1]AÜ städtis'!C66="...","",'[1]AÜ städtis'!C66)</f>
        <v>321</v>
      </c>
      <c r="D93" s="77">
        <f>IF('[1]AÜ städtis'!D66="...","",'[1]AÜ städtis'!D66)</f>
        <v>298</v>
      </c>
      <c r="E93" s="77">
        <f>IF('[1]AÜ städtis'!E66="...","",'[1]AÜ städtis'!E66)</f>
        <v>45322</v>
      </c>
      <c r="F93" s="77">
        <f>IF('[1]AÜ städtis'!F66="...","",'[1]AÜ städtis'!F66)</f>
        <v>42891</v>
      </c>
      <c r="G93" s="77">
        <f>IF('[1]AÜ städtis'!G66="...","",'[1]AÜ städtis'!G66)</f>
        <v>321244</v>
      </c>
      <c r="H93" s="77">
        <f>IF('[1]AÜ städtis'!H66="...","",'[1]AÜ städtis'!H66)</f>
        <v>0.5</v>
      </c>
      <c r="I93" s="77">
        <f>IF('[1]AÜ städtis'!I66="...","",'[1]AÜ städtis'!I66)</f>
        <v>222558</v>
      </c>
      <c r="J93" s="77">
        <f>IF('[1]AÜ städtis'!J66="...","",'[1]AÜ städtis'!J66)</f>
        <v>98686</v>
      </c>
      <c r="K93" s="77">
        <f>IF('[1]AÜ städtis'!K66="...","",'[1]AÜ städtis'!K66)</f>
        <v>6.1</v>
      </c>
      <c r="L93" s="77">
        <f>IF('[1]AÜ städtis'!L66="...","",'[1]AÜ städtis'!L66)</f>
        <v>-10.3</v>
      </c>
      <c r="M93" s="77">
        <f>IF('[1]AÜ städtis'!M66="...","",'[1]AÜ städtis'!M66)</f>
        <v>543868</v>
      </c>
      <c r="N93" s="77">
        <f>IF('[1]AÜ städtis'!N66="...","",'[1]AÜ städtis'!N66)</f>
        <v>-4.5</v>
      </c>
      <c r="O93" s="77">
        <f>IF('[1]AÜ städtis'!O66="...","",'[1]AÜ städtis'!O66)</f>
        <v>364955</v>
      </c>
      <c r="P93" s="77">
        <f>IF('[1]AÜ städtis'!P66="...","",'[1]AÜ städtis'!P66)</f>
        <v>178913</v>
      </c>
      <c r="Q93" s="77">
        <f>IF('[1]AÜ städtis'!Q66="...","",'[1]AÜ städtis'!Q66)</f>
        <v>2.5</v>
      </c>
      <c r="R93" s="77">
        <f>IF('[1]AÜ städtis'!R66="...","",'[1]AÜ städtis'!R66)</f>
        <v>-16.100000000000001</v>
      </c>
      <c r="S93" s="77">
        <f>IF('[1]AÜ städtis'!S66="...","",'[1]AÜ städtis'!S66)</f>
        <v>1.7</v>
      </c>
    </row>
    <row r="94" spans="1:19" s="27" customFormat="1" x14ac:dyDescent="0.25">
      <c r="A94" s="74" t="s">
        <v>25</v>
      </c>
      <c r="B94" s="75" t="s">
        <v>26</v>
      </c>
      <c r="C94" s="77">
        <f>IF('[1]AÜ städtis'!C67="...","",'[1]AÜ städtis'!C67)</f>
        <v>580</v>
      </c>
      <c r="D94" s="77">
        <f>IF('[1]AÜ städtis'!D67="...","",'[1]AÜ städtis'!D67)</f>
        <v>565</v>
      </c>
      <c r="E94" s="77">
        <f>IF('[1]AÜ städtis'!E67="...","",'[1]AÜ städtis'!E67)</f>
        <v>51662</v>
      </c>
      <c r="F94" s="77">
        <f>IF('[1]AÜ städtis'!F67="...","",'[1]AÜ städtis'!F67)</f>
        <v>49456</v>
      </c>
      <c r="G94" s="77">
        <f>IF('[1]AÜ städtis'!G67="...","",'[1]AÜ städtis'!G67)</f>
        <v>357500</v>
      </c>
      <c r="H94" s="77">
        <f>IF('[1]AÜ städtis'!H67="...","",'[1]AÜ städtis'!H67)</f>
        <v>1.9</v>
      </c>
      <c r="I94" s="77">
        <f>IF('[1]AÜ städtis'!I67="...","",'[1]AÜ städtis'!I67)</f>
        <v>290958</v>
      </c>
      <c r="J94" s="77">
        <f>IF('[1]AÜ städtis'!J67="...","",'[1]AÜ städtis'!J67)</f>
        <v>66542</v>
      </c>
      <c r="K94" s="77">
        <f>IF('[1]AÜ städtis'!K67="...","",'[1]AÜ städtis'!K67)</f>
        <v>3.1</v>
      </c>
      <c r="L94" s="77">
        <f>IF('[1]AÜ städtis'!L67="...","",'[1]AÜ städtis'!L67)</f>
        <v>-2.8</v>
      </c>
      <c r="M94" s="77">
        <f>IF('[1]AÜ städtis'!M67="...","",'[1]AÜ städtis'!M67)</f>
        <v>703889</v>
      </c>
      <c r="N94" s="77">
        <f>IF('[1]AÜ städtis'!N67="...","",'[1]AÜ städtis'!N67)</f>
        <v>1.2</v>
      </c>
      <c r="O94" s="77">
        <f>IF('[1]AÜ städtis'!O67="...","",'[1]AÜ städtis'!O67)</f>
        <v>574297</v>
      </c>
      <c r="P94" s="77">
        <f>IF('[1]AÜ städtis'!P67="...","",'[1]AÜ städtis'!P67)</f>
        <v>129592</v>
      </c>
      <c r="Q94" s="77">
        <f>IF('[1]AÜ städtis'!Q67="...","",'[1]AÜ städtis'!Q67)</f>
        <v>1.8</v>
      </c>
      <c r="R94" s="77">
        <f>IF('[1]AÜ städtis'!R67="...","",'[1]AÜ städtis'!R67)</f>
        <v>-1.3</v>
      </c>
      <c r="S94" s="77">
        <f>IF('[1]AÜ städtis'!S67="...","",'[1]AÜ städtis'!S67)</f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1252273</v>
      </c>
      <c r="H95" s="21">
        <f>G95/'2023'!G95*100-100</f>
        <v>4.2283167883369686</v>
      </c>
      <c r="I95" s="20">
        <f>SUM(I90:I94)</f>
        <v>934496</v>
      </c>
      <c r="J95" s="20">
        <f>SUM(J90:J94)</f>
        <v>317777</v>
      </c>
      <c r="K95" s="21">
        <f>I95/'2023'!I95*100-100</f>
        <v>7.8749637817926725</v>
      </c>
      <c r="L95" s="21">
        <f>J95/'2023'!J95*100-100</f>
        <v>-5.1960953955023115</v>
      </c>
      <c r="M95" s="20">
        <f>SUM(M90:M94)</f>
        <v>2331945</v>
      </c>
      <c r="N95" s="21">
        <f>M95/'2023'!M95*100-100</f>
        <v>0.1096853682723804</v>
      </c>
      <c r="O95" s="20">
        <f>SUM(O90:O94)</f>
        <v>1744265</v>
      </c>
      <c r="P95" s="20">
        <f>SUM(P90:P94)</f>
        <v>587680</v>
      </c>
      <c r="Q95" s="21">
        <f>O95/'2023'!O95*100-100</f>
        <v>4.9278520068313014</v>
      </c>
      <c r="R95" s="21">
        <f>P95/'2023'!P95*100-100</f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11744187</v>
      </c>
      <c r="H96" s="26">
        <f>G96/'2023'!G96*100-100</f>
        <v>5.9356674769870637</v>
      </c>
      <c r="I96" s="25">
        <f>I95+I86+I77+I68+I59+I50+I41+I32+I23+I14</f>
        <v>8577109</v>
      </c>
      <c r="J96" s="25">
        <f>J95+J86+J77+J68+J59+J50+J41+J32+J23+J14</f>
        <v>3167078</v>
      </c>
      <c r="K96" s="26">
        <f>I96/'2023'!I96*100-100</f>
        <v>3.1792072660720549</v>
      </c>
      <c r="L96" s="26">
        <f>J96/'2023'!J96*100-100</f>
        <v>14.197949535629277</v>
      </c>
      <c r="M96" s="25">
        <f>M95+M86+M77+M68+M59+M50+M41+M32+M23+M14</f>
        <v>21882425</v>
      </c>
      <c r="N96" s="26">
        <f>M96/'2023'!M96*100-100</f>
        <v>3.3182249535249468</v>
      </c>
      <c r="O96" s="25">
        <f>O95+O86+O77+O68+O59+O50+O41+O32+O23+O14</f>
        <v>15967818</v>
      </c>
      <c r="P96" s="25">
        <f>P95+P86+P77+P68+P59+P50+P41+P32+P23+P14</f>
        <v>5914607</v>
      </c>
      <c r="Q96" s="26">
        <f>O96/'2023'!O96*100-100</f>
        <v>1.0979202259432554</v>
      </c>
      <c r="R96" s="26">
        <f>P96/'2023'!P96*100-100</f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f>IF('[1]AÜ städtis'!C69="...","",'[1]AÜ städtis'!C69)</f>
        <v>71</v>
      </c>
      <c r="D99" s="77">
        <f>IF('[1]AÜ städtis'!D69="...","",'[1]AÜ städtis'!D69)</f>
        <v>70</v>
      </c>
      <c r="E99" s="77">
        <f>IF('[1]AÜ städtis'!E69="...","",'[1]AÜ städtis'!E69)</f>
        <v>5972</v>
      </c>
      <c r="F99" s="77">
        <f>IF('[1]AÜ städtis'!F69="...","",'[1]AÜ städtis'!F69)</f>
        <v>5686</v>
      </c>
      <c r="G99" s="77">
        <f>IF('[1]AÜ städtis'!G69="...","",'[1]AÜ städtis'!G69)</f>
        <v>33679</v>
      </c>
      <c r="H99" s="77">
        <f>IF('[1]AÜ städtis'!H69="...","",'[1]AÜ städtis'!H69)</f>
        <v>3.7</v>
      </c>
      <c r="I99" s="77">
        <f>IF('[1]AÜ städtis'!I69="...","",'[1]AÜ städtis'!I69)</f>
        <v>27846</v>
      </c>
      <c r="J99" s="77">
        <f>IF('[1]AÜ städtis'!J69="...","",'[1]AÜ städtis'!J69)</f>
        <v>5833</v>
      </c>
      <c r="K99" s="77">
        <f>IF('[1]AÜ städtis'!K69="...","",'[1]AÜ städtis'!K69)</f>
        <v>2.4</v>
      </c>
      <c r="L99" s="77">
        <f>IF('[1]AÜ städtis'!L69="...","",'[1]AÜ städtis'!L69)</f>
        <v>10.8</v>
      </c>
      <c r="M99" s="77">
        <f>IF('[1]AÜ städtis'!M69="...","",'[1]AÜ städtis'!M69)</f>
        <v>77035</v>
      </c>
      <c r="N99" s="77">
        <f>IF('[1]AÜ städtis'!N69="...","",'[1]AÜ städtis'!N69)</f>
        <v>2.2999999999999998</v>
      </c>
      <c r="O99" s="77">
        <f>IF('[1]AÜ städtis'!O69="...","",'[1]AÜ städtis'!O69)</f>
        <v>64809</v>
      </c>
      <c r="P99" s="77">
        <f>IF('[1]AÜ städtis'!P69="...","",'[1]AÜ städtis'!P69)</f>
        <v>12226</v>
      </c>
      <c r="Q99" s="77">
        <f>IF('[1]AÜ städtis'!Q69="...","",'[1]AÜ städtis'!Q69)</f>
        <v>0.8</v>
      </c>
      <c r="R99" s="77">
        <f>IF('[1]AÜ städtis'!R69="...","",'[1]AÜ städtis'!R69)</f>
        <v>10.7</v>
      </c>
      <c r="S99" s="77">
        <f>IF('[1]AÜ städtis'!S69="...","",'[1]AÜ städtis'!S69)</f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f>IF('[1]AÜ städtis'!C70="...","",'[1]AÜ städtis'!C70)</f>
        <v>217</v>
      </c>
      <c r="D100" s="77">
        <f>IF('[1]AÜ städtis'!D70="...","",'[1]AÜ städtis'!D70)</f>
        <v>208</v>
      </c>
      <c r="E100" s="77">
        <f>IF('[1]AÜ städtis'!E70="...","",'[1]AÜ städtis'!E70)</f>
        <v>19712</v>
      </c>
      <c r="F100" s="77">
        <f>IF('[1]AÜ städtis'!F70="...","",'[1]AÜ städtis'!F70)</f>
        <v>19353</v>
      </c>
      <c r="G100" s="77">
        <f>IF('[1]AÜ städtis'!G70="...","",'[1]AÜ städtis'!G70)</f>
        <v>127472</v>
      </c>
      <c r="H100" s="77">
        <f>IF('[1]AÜ städtis'!H70="...","",'[1]AÜ städtis'!H70)</f>
        <v>5.5</v>
      </c>
      <c r="I100" s="77">
        <f>IF('[1]AÜ städtis'!I70="...","",'[1]AÜ städtis'!I70)</f>
        <v>110668</v>
      </c>
      <c r="J100" s="77">
        <f>IF('[1]AÜ städtis'!J70="...","",'[1]AÜ städtis'!J70)</f>
        <v>16804</v>
      </c>
      <c r="K100" s="77">
        <f>IF('[1]AÜ städtis'!K70="...","",'[1]AÜ städtis'!K70)</f>
        <v>6.9</v>
      </c>
      <c r="L100" s="77">
        <f>IF('[1]AÜ städtis'!L70="...","",'[1]AÜ städtis'!L70)</f>
        <v>-2.4</v>
      </c>
      <c r="M100" s="77">
        <f>IF('[1]AÜ städtis'!M70="...","",'[1]AÜ städtis'!M70)</f>
        <v>250460</v>
      </c>
      <c r="N100" s="77">
        <f>IF('[1]AÜ städtis'!N70="...","",'[1]AÜ städtis'!N70)</f>
        <v>3.5</v>
      </c>
      <c r="O100" s="77">
        <f>IF('[1]AÜ städtis'!O70="...","",'[1]AÜ städtis'!O70)</f>
        <v>214907</v>
      </c>
      <c r="P100" s="77">
        <f>IF('[1]AÜ städtis'!P70="...","",'[1]AÜ städtis'!P70)</f>
        <v>35553</v>
      </c>
      <c r="Q100" s="77">
        <f>IF('[1]AÜ städtis'!Q70="...","",'[1]AÜ städtis'!Q70)</f>
        <v>4.5999999999999996</v>
      </c>
      <c r="R100" s="77">
        <f>IF('[1]AÜ städtis'!R70="...","",'[1]AÜ städtis'!R70)</f>
        <v>-2.8</v>
      </c>
      <c r="S100" s="77">
        <f>IF('[1]AÜ städtis'!S70="...","",'[1]AÜ städtis'!S70)</f>
        <v>2</v>
      </c>
    </row>
    <row r="101" spans="1:19" s="27" customFormat="1" x14ac:dyDescent="0.25">
      <c r="A101" s="74" t="s">
        <v>21</v>
      </c>
      <c r="B101" s="75" t="s">
        <v>22</v>
      </c>
      <c r="C101" s="77">
        <f>IF('[1]AÜ städtis'!C71="...","",'[1]AÜ städtis'!C71)</f>
        <v>360</v>
      </c>
      <c r="D101" s="77">
        <f>IF('[1]AÜ städtis'!D71="...","",'[1]AÜ städtis'!D71)</f>
        <v>340</v>
      </c>
      <c r="E101" s="77">
        <f>IF('[1]AÜ städtis'!E71="...","",'[1]AÜ städtis'!E71)</f>
        <v>47817</v>
      </c>
      <c r="F101" s="77">
        <f>IF('[1]AÜ städtis'!F71="...","",'[1]AÜ städtis'!F71)</f>
        <v>46010</v>
      </c>
      <c r="G101" s="77">
        <f>IF('[1]AÜ städtis'!G71="...","",'[1]AÜ städtis'!G71)</f>
        <v>429287</v>
      </c>
      <c r="H101" s="77">
        <f>IF('[1]AÜ städtis'!H71="...","",'[1]AÜ städtis'!H71)</f>
        <v>13.4</v>
      </c>
      <c r="I101" s="77">
        <f>IF('[1]AÜ städtis'!I71="...","",'[1]AÜ städtis'!I71)</f>
        <v>291283</v>
      </c>
      <c r="J101" s="77">
        <f>IF('[1]AÜ städtis'!J71="...","",'[1]AÜ städtis'!J71)</f>
        <v>138004</v>
      </c>
      <c r="K101" s="77">
        <f>IF('[1]AÜ städtis'!K71="...","",'[1]AÜ städtis'!K71)</f>
        <v>9.4</v>
      </c>
      <c r="L101" s="77">
        <f>IF('[1]AÜ städtis'!L71="...","",'[1]AÜ städtis'!L71)</f>
        <v>22.8</v>
      </c>
      <c r="M101" s="77">
        <f>IF('[1]AÜ städtis'!M71="...","",'[1]AÜ städtis'!M71)</f>
        <v>748760</v>
      </c>
      <c r="N101" s="77">
        <f>IF('[1]AÜ städtis'!N71="...","",'[1]AÜ städtis'!N71)</f>
        <v>11.6</v>
      </c>
      <c r="O101" s="77">
        <f>IF('[1]AÜ städtis'!O71="...","",'[1]AÜ städtis'!O71)</f>
        <v>504547</v>
      </c>
      <c r="P101" s="77">
        <f>IF('[1]AÜ städtis'!P71="...","",'[1]AÜ städtis'!P71)</f>
        <v>244213</v>
      </c>
      <c r="Q101" s="77">
        <f>IF('[1]AÜ städtis'!Q71="...","",'[1]AÜ städtis'!Q71)</f>
        <v>7.5</v>
      </c>
      <c r="R101" s="77">
        <f>IF('[1]AÜ städtis'!R71="...","",'[1]AÜ städtis'!R71)</f>
        <v>21.2</v>
      </c>
      <c r="S101" s="77">
        <f>IF('[1]AÜ städtis'!S71="...","",'[1]AÜ städtis'!S71)</f>
        <v>1.7</v>
      </c>
    </row>
    <row r="102" spans="1:19" s="27" customFormat="1" x14ac:dyDescent="0.25">
      <c r="A102" s="74" t="s">
        <v>23</v>
      </c>
      <c r="B102" s="75" t="s">
        <v>24</v>
      </c>
      <c r="C102" s="77">
        <f>IF('[1]AÜ städtis'!C72="...","",'[1]AÜ städtis'!C72)</f>
        <v>321</v>
      </c>
      <c r="D102" s="77">
        <f>IF('[1]AÜ städtis'!D72="...","",'[1]AÜ städtis'!D72)</f>
        <v>300</v>
      </c>
      <c r="E102" s="77">
        <f>IF('[1]AÜ städtis'!E72="...","",'[1]AÜ städtis'!E72)</f>
        <v>45387</v>
      </c>
      <c r="F102" s="77">
        <f>IF('[1]AÜ städtis'!F72="...","",'[1]AÜ städtis'!F72)</f>
        <v>43215</v>
      </c>
      <c r="G102" s="77">
        <f>IF('[1]AÜ städtis'!G72="...","",'[1]AÜ städtis'!G72)</f>
        <v>346493</v>
      </c>
      <c r="H102" s="77">
        <f>IF('[1]AÜ städtis'!H72="...","",'[1]AÜ städtis'!H72)</f>
        <v>4</v>
      </c>
      <c r="I102" s="77">
        <f>IF('[1]AÜ städtis'!I72="...","",'[1]AÜ städtis'!I72)</f>
        <v>225740</v>
      </c>
      <c r="J102" s="77">
        <f>IF('[1]AÜ städtis'!J72="...","",'[1]AÜ städtis'!J72)</f>
        <v>120753</v>
      </c>
      <c r="K102" s="77">
        <f>IF('[1]AÜ städtis'!K72="...","",'[1]AÜ städtis'!K72)</f>
        <v>2.8</v>
      </c>
      <c r="L102" s="77">
        <f>IF('[1]AÜ städtis'!L72="...","",'[1]AÜ städtis'!L72)</f>
        <v>6.5</v>
      </c>
      <c r="M102" s="77">
        <f>IF('[1]AÜ städtis'!M72="...","",'[1]AÜ städtis'!M72)</f>
        <v>586445</v>
      </c>
      <c r="N102" s="77">
        <f>IF('[1]AÜ städtis'!N72="...","",'[1]AÜ städtis'!N72)</f>
        <v>3.4</v>
      </c>
      <c r="O102" s="77">
        <f>IF('[1]AÜ städtis'!O72="...","",'[1]AÜ städtis'!O72)</f>
        <v>366689</v>
      </c>
      <c r="P102" s="77">
        <f>IF('[1]AÜ städtis'!P72="...","",'[1]AÜ städtis'!P72)</f>
        <v>219756</v>
      </c>
      <c r="Q102" s="77">
        <f>IF('[1]AÜ städtis'!Q72="...","",'[1]AÜ städtis'!Q72)</f>
        <v>3.5</v>
      </c>
      <c r="R102" s="77">
        <f>IF('[1]AÜ städtis'!R72="...","",'[1]AÜ städtis'!R72)</f>
        <v>3.2</v>
      </c>
      <c r="S102" s="77">
        <f>IF('[1]AÜ städtis'!S72="...","",'[1]AÜ städtis'!S72)</f>
        <v>1.7</v>
      </c>
    </row>
    <row r="103" spans="1:19" s="27" customFormat="1" x14ac:dyDescent="0.25">
      <c r="A103" s="74" t="s">
        <v>25</v>
      </c>
      <c r="B103" s="75" t="s">
        <v>26</v>
      </c>
      <c r="C103" s="77">
        <f>IF('[1]AÜ städtis'!C73="...","",'[1]AÜ städtis'!C73)</f>
        <v>579</v>
      </c>
      <c r="D103" s="77">
        <f>IF('[1]AÜ städtis'!D73="...","",'[1]AÜ städtis'!D73)</f>
        <v>559</v>
      </c>
      <c r="E103" s="77">
        <f>IF('[1]AÜ städtis'!E73="...","",'[1]AÜ städtis'!E73)</f>
        <v>51598</v>
      </c>
      <c r="F103" s="77">
        <f>IF('[1]AÜ städtis'!F73="...","",'[1]AÜ städtis'!F73)</f>
        <v>49447</v>
      </c>
      <c r="G103" s="77">
        <f>IF('[1]AÜ städtis'!G73="...","",'[1]AÜ städtis'!G73)</f>
        <v>369772</v>
      </c>
      <c r="H103" s="77">
        <f>IF('[1]AÜ städtis'!H73="...","",'[1]AÜ städtis'!H73)</f>
        <v>9.8000000000000007</v>
      </c>
      <c r="I103" s="77">
        <f>IF('[1]AÜ städtis'!I73="...","",'[1]AÜ städtis'!I73)</f>
        <v>297254</v>
      </c>
      <c r="J103" s="77">
        <f>IF('[1]AÜ städtis'!J73="...","",'[1]AÜ städtis'!J73)</f>
        <v>72518</v>
      </c>
      <c r="K103" s="77">
        <f>IF('[1]AÜ städtis'!K73="...","",'[1]AÜ städtis'!K73)</f>
        <v>9.6999999999999993</v>
      </c>
      <c r="L103" s="77">
        <f>IF('[1]AÜ städtis'!L73="...","",'[1]AÜ städtis'!L73)</f>
        <v>10.199999999999999</v>
      </c>
      <c r="M103" s="77">
        <f>IF('[1]AÜ städtis'!M73="...","",'[1]AÜ städtis'!M73)</f>
        <v>688376</v>
      </c>
      <c r="N103" s="77">
        <f>IF('[1]AÜ städtis'!N73="...","",'[1]AÜ städtis'!N73)</f>
        <v>7.5</v>
      </c>
      <c r="O103" s="77">
        <f>IF('[1]AÜ städtis'!O73="...","",'[1]AÜ städtis'!O73)</f>
        <v>557890</v>
      </c>
      <c r="P103" s="77">
        <f>IF('[1]AÜ städtis'!P73="...","",'[1]AÜ städtis'!P73)</f>
        <v>130486</v>
      </c>
      <c r="Q103" s="77">
        <f>IF('[1]AÜ städtis'!Q73="...","",'[1]AÜ städtis'!Q73)</f>
        <v>6.9</v>
      </c>
      <c r="R103" s="77">
        <f>IF('[1]AÜ städtis'!R73="...","",'[1]AÜ städtis'!R73)</f>
        <v>10.4</v>
      </c>
      <c r="S103" s="77">
        <f>IF('[1]AÜ städtis'!S73="...","",'[1]AÜ städtis'!S73)</f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1306703</v>
      </c>
      <c r="H104" s="21">
        <f>G104/'2023'!G104*100-100</f>
        <v>8.7364235809459103</v>
      </c>
      <c r="I104" s="20">
        <f>SUM(I99:I103)</f>
        <v>952791</v>
      </c>
      <c r="J104" s="20">
        <f>SUM(J99:J103)</f>
        <v>353912</v>
      </c>
      <c r="K104" s="21">
        <f>I104/'2023'!I104*100-100</f>
        <v>7.3431859866698517</v>
      </c>
      <c r="L104" s="21">
        <f>J104/'2023'!J104*100-100</f>
        <v>12.673509410895761</v>
      </c>
      <c r="M104" s="20">
        <f>SUM(M99:M103)</f>
        <v>2351076</v>
      </c>
      <c r="N104" s="21">
        <f>M104/'2023'!M104*100-100</f>
        <v>7.0861794972350225</v>
      </c>
      <c r="O104" s="20">
        <f>SUM(O99:O103)</f>
        <v>1708842</v>
      </c>
      <c r="P104" s="20">
        <f>SUM(P99:P103)</f>
        <v>642234</v>
      </c>
      <c r="Q104" s="21">
        <f>O104/'2023'!O104*100-100</f>
        <v>5.7813719670159287</v>
      </c>
      <c r="R104" s="21">
        <f>P104/'2023'!P104*100-100</f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13050890</v>
      </c>
      <c r="H105" s="26">
        <f>G105/'2023'!G105*100-100</f>
        <v>6.2095729234026464</v>
      </c>
      <c r="I105" s="25">
        <f>I104+I95+I86+I77+I68+I59+I50+I41+I32+I23+I14</f>
        <v>9529900</v>
      </c>
      <c r="J105" s="25">
        <f>J104+J95+J86+J77+J68+J59+J50+J41+J32+J23+J14</f>
        <v>3520990</v>
      </c>
      <c r="K105" s="26">
        <f>I105/'2023'!I105*100-100</f>
        <v>3.580926953594286</v>
      </c>
      <c r="L105" s="26">
        <f>J105/'2023'!J105*100-100</f>
        <v>14.04285834126604</v>
      </c>
      <c r="M105" s="25">
        <f>M104+M95+M86+M77+M68+M59+M50+M41+M32+M23+M14</f>
        <v>24233501</v>
      </c>
      <c r="N105" s="26">
        <f>M105/'2023'!M105*100-100</f>
        <v>3.6721283675098135</v>
      </c>
      <c r="O105" s="25">
        <f>O104+O95+O86+O77+O68+O59+O50+O41+O32+O23+O14</f>
        <v>17676660</v>
      </c>
      <c r="P105" s="25">
        <f>P104+P95+P86+P77+P68+P59+P50+P41+P32+P23+P14</f>
        <v>6556841</v>
      </c>
      <c r="Q105" s="26">
        <f>O105/'2023'!O105*100-100</f>
        <v>1.5324940960163076</v>
      </c>
      <c r="R105" s="26">
        <f>P105/'2023'!P105*100-100</f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f>IF('[1]AÜ städtis'!C75="...","",'[1]AÜ städtis'!C75)</f>
        <v>71</v>
      </c>
      <c r="D108" s="77">
        <f>IF('[1]AÜ städtis'!D75="...","",'[1]AÜ städtis'!D75)</f>
        <v>70</v>
      </c>
      <c r="E108" s="77">
        <f>IF('[1]AÜ städtis'!E75="...","",'[1]AÜ städtis'!E75)</f>
        <v>5975</v>
      </c>
      <c r="F108" s="77">
        <f>IF('[1]AÜ städtis'!F75="...","",'[1]AÜ städtis'!F75)</f>
        <v>5643</v>
      </c>
      <c r="G108" s="77">
        <f>IF('[1]AÜ städtis'!G75="...","",'[1]AÜ städtis'!G75)</f>
        <v>26742</v>
      </c>
      <c r="H108" s="77">
        <f>IF('[1]AÜ städtis'!H75="...","",'[1]AÜ städtis'!H75)</f>
        <v>-0.3</v>
      </c>
      <c r="I108" s="77">
        <f>IF('[1]AÜ städtis'!I75="...","",'[1]AÜ städtis'!I75)</f>
        <v>20841</v>
      </c>
      <c r="J108" s="77">
        <f>IF('[1]AÜ städtis'!J75="...","",'[1]AÜ städtis'!J75)</f>
        <v>5901</v>
      </c>
      <c r="K108" s="77">
        <f>IF('[1]AÜ städtis'!K75="...","",'[1]AÜ städtis'!K75)</f>
        <v>-6</v>
      </c>
      <c r="L108" s="77">
        <f>IF('[1]AÜ städtis'!L75="...","",'[1]AÜ städtis'!L75)</f>
        <v>27.3</v>
      </c>
      <c r="M108" s="77">
        <f>IF('[1]AÜ städtis'!M75="...","",'[1]AÜ städtis'!M75)</f>
        <v>57991</v>
      </c>
      <c r="N108" s="77">
        <f>IF('[1]AÜ städtis'!N75="...","",'[1]AÜ städtis'!N75)</f>
        <v>-0.4</v>
      </c>
      <c r="O108" s="77">
        <f>IF('[1]AÜ städtis'!O75="...","",'[1]AÜ städtis'!O75)</f>
        <v>46555</v>
      </c>
      <c r="P108" s="77">
        <f>IF('[1]AÜ städtis'!P75="...","",'[1]AÜ städtis'!P75)</f>
        <v>11436</v>
      </c>
      <c r="Q108" s="77">
        <f>IF('[1]AÜ städtis'!Q75="...","",'[1]AÜ städtis'!Q75)</f>
        <v>-6</v>
      </c>
      <c r="R108" s="77">
        <f>IF('[1]AÜ städtis'!R75="...","",'[1]AÜ städtis'!R75)</f>
        <v>31.4</v>
      </c>
      <c r="S108" s="77">
        <f>IF('[1]AÜ städtis'!S75="...","",'[1]AÜ städtis'!S75)</f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f>IF('[1]AÜ städtis'!C76="...","",'[1]AÜ städtis'!C76)</f>
        <v>217</v>
      </c>
      <c r="D109" s="77">
        <f>IF('[1]AÜ städtis'!D76="...","",'[1]AÜ städtis'!D76)</f>
        <v>205</v>
      </c>
      <c r="E109" s="77">
        <f>IF('[1]AÜ städtis'!E76="...","",'[1]AÜ städtis'!E76)</f>
        <v>19783</v>
      </c>
      <c r="F109" s="77">
        <f>IF('[1]AÜ städtis'!F76="...","",'[1]AÜ städtis'!F76)</f>
        <v>19037</v>
      </c>
      <c r="G109" s="77">
        <f>IF('[1]AÜ städtis'!G76="...","",'[1]AÜ städtis'!G76)</f>
        <v>106096</v>
      </c>
      <c r="H109" s="77">
        <f>IF('[1]AÜ städtis'!H76="...","",'[1]AÜ städtis'!H76)</f>
        <v>5.0999999999999996</v>
      </c>
      <c r="I109" s="77">
        <f>IF('[1]AÜ städtis'!I76="...","",'[1]AÜ städtis'!I76)</f>
        <v>86522</v>
      </c>
      <c r="J109" s="77">
        <f>IF('[1]AÜ städtis'!J76="...","",'[1]AÜ städtis'!J76)</f>
        <v>19574</v>
      </c>
      <c r="K109" s="77">
        <f>IF('[1]AÜ städtis'!K76="...","",'[1]AÜ städtis'!K76)</f>
        <v>4.4000000000000004</v>
      </c>
      <c r="L109" s="77">
        <f>IF('[1]AÜ städtis'!L76="...","",'[1]AÜ städtis'!L76)</f>
        <v>7.9</v>
      </c>
      <c r="M109" s="77">
        <f>IF('[1]AÜ städtis'!M76="...","",'[1]AÜ städtis'!M76)</f>
        <v>204885</v>
      </c>
      <c r="N109" s="77">
        <f>IF('[1]AÜ städtis'!N76="...","",'[1]AÜ städtis'!N76)</f>
        <v>1.5</v>
      </c>
      <c r="O109" s="77">
        <f>IF('[1]AÜ städtis'!O76="...","",'[1]AÜ städtis'!O76)</f>
        <v>165456</v>
      </c>
      <c r="P109" s="77">
        <f>IF('[1]AÜ städtis'!P76="...","",'[1]AÜ städtis'!P76)</f>
        <v>39429</v>
      </c>
      <c r="Q109" s="77">
        <f>IF('[1]AÜ städtis'!Q76="...","",'[1]AÜ städtis'!Q76)</f>
        <v>1.1000000000000001</v>
      </c>
      <c r="R109" s="77">
        <f>IF('[1]AÜ städtis'!R76="...","",'[1]AÜ städtis'!R76)</f>
        <v>3.6</v>
      </c>
      <c r="S109" s="77">
        <f>IF('[1]AÜ städtis'!S76="...","",'[1]AÜ städtis'!S76)</f>
        <v>1.9</v>
      </c>
    </row>
    <row r="110" spans="1:19" s="27" customFormat="1" x14ac:dyDescent="0.25">
      <c r="A110" s="74" t="s">
        <v>21</v>
      </c>
      <c r="B110" s="75" t="s">
        <v>22</v>
      </c>
      <c r="C110" s="77">
        <f>IF('[1]AÜ städtis'!C77="...","",'[1]AÜ städtis'!C77)</f>
        <v>357</v>
      </c>
      <c r="D110" s="77">
        <f>IF('[1]AÜ städtis'!D77="...","",'[1]AÜ städtis'!D77)</f>
        <v>337</v>
      </c>
      <c r="E110" s="77">
        <f>IF('[1]AÜ städtis'!E77="...","",'[1]AÜ städtis'!E77)</f>
        <v>47399</v>
      </c>
      <c r="F110" s="77">
        <f>IF('[1]AÜ städtis'!F77="...","",'[1]AÜ städtis'!F77)</f>
        <v>45450</v>
      </c>
      <c r="G110" s="77">
        <f>IF('[1]AÜ städtis'!G77="...","",'[1]AÜ städtis'!G77)</f>
        <v>434015</v>
      </c>
      <c r="H110" s="77">
        <f>IF('[1]AÜ städtis'!H77="...","",'[1]AÜ städtis'!H77)</f>
        <v>11.1</v>
      </c>
      <c r="I110" s="77">
        <f>IF('[1]AÜ städtis'!I77="...","",'[1]AÜ städtis'!I77)</f>
        <v>246813</v>
      </c>
      <c r="J110" s="77">
        <f>IF('[1]AÜ städtis'!J77="...","",'[1]AÜ städtis'!J77)</f>
        <v>187202</v>
      </c>
      <c r="K110" s="77">
        <f>IF('[1]AÜ städtis'!K77="...","",'[1]AÜ städtis'!K77)</f>
        <v>7.4</v>
      </c>
      <c r="L110" s="77">
        <f>IF('[1]AÜ städtis'!L77="...","",'[1]AÜ städtis'!L77)</f>
        <v>16.5</v>
      </c>
      <c r="M110" s="77">
        <f>IF('[1]AÜ städtis'!M77="...","",'[1]AÜ städtis'!M77)</f>
        <v>757027</v>
      </c>
      <c r="N110" s="77">
        <f>IF('[1]AÜ städtis'!N77="...","",'[1]AÜ städtis'!N77)</f>
        <v>10.5</v>
      </c>
      <c r="O110" s="77">
        <f>IF('[1]AÜ städtis'!O77="...","",'[1]AÜ städtis'!O77)</f>
        <v>424815</v>
      </c>
      <c r="P110" s="77">
        <f>IF('[1]AÜ städtis'!P77="...","",'[1]AÜ städtis'!P77)</f>
        <v>332212</v>
      </c>
      <c r="Q110" s="77">
        <f>IF('[1]AÜ städtis'!Q77="...","",'[1]AÜ städtis'!Q77)</f>
        <v>5.5</v>
      </c>
      <c r="R110" s="77">
        <f>IF('[1]AÜ städtis'!R77="...","",'[1]AÜ städtis'!R77)</f>
        <v>17.600000000000001</v>
      </c>
      <c r="S110" s="77">
        <f>IF('[1]AÜ städtis'!S77="...","",'[1]AÜ städtis'!S77)</f>
        <v>1.7</v>
      </c>
    </row>
    <row r="111" spans="1:19" s="27" customFormat="1" x14ac:dyDescent="0.25">
      <c r="A111" s="74" t="s">
        <v>23</v>
      </c>
      <c r="B111" s="75" t="s">
        <v>24</v>
      </c>
      <c r="C111" s="77">
        <f>IF('[1]AÜ städtis'!C78="...","",'[1]AÜ städtis'!C78)</f>
        <v>321</v>
      </c>
      <c r="D111" s="77">
        <f>IF('[1]AÜ städtis'!D78="...","",'[1]AÜ städtis'!D78)</f>
        <v>300</v>
      </c>
      <c r="E111" s="77">
        <f>IF('[1]AÜ städtis'!E78="...","",'[1]AÜ städtis'!E78)</f>
        <v>45268</v>
      </c>
      <c r="F111" s="77">
        <f>IF('[1]AÜ städtis'!F78="...","",'[1]AÜ städtis'!F78)</f>
        <v>43226</v>
      </c>
      <c r="G111" s="77">
        <f>IF('[1]AÜ städtis'!G78="...","",'[1]AÜ städtis'!G78)</f>
        <v>338784</v>
      </c>
      <c r="H111" s="77">
        <f>IF('[1]AÜ städtis'!H78="...","",'[1]AÜ städtis'!H78)</f>
        <v>-0.3</v>
      </c>
      <c r="I111" s="77">
        <f>IF('[1]AÜ städtis'!I78="...","",'[1]AÜ städtis'!I78)</f>
        <v>191000</v>
      </c>
      <c r="J111" s="77">
        <f>IF('[1]AÜ städtis'!J78="...","",'[1]AÜ städtis'!J78)</f>
        <v>147784</v>
      </c>
      <c r="K111" s="77">
        <f>IF('[1]AÜ städtis'!K78="...","",'[1]AÜ städtis'!K78)</f>
        <v>-0.4</v>
      </c>
      <c r="L111" s="77">
        <f>IF('[1]AÜ städtis'!L78="...","",'[1]AÜ städtis'!L78)</f>
        <v>-0.2</v>
      </c>
      <c r="M111" s="77">
        <f>IF('[1]AÜ städtis'!M78="...","",'[1]AÜ städtis'!M78)</f>
        <v>552665</v>
      </c>
      <c r="N111" s="77">
        <f>IF('[1]AÜ städtis'!N78="...","",'[1]AÜ städtis'!N78)</f>
        <v>2.5</v>
      </c>
      <c r="O111" s="77">
        <f>IF('[1]AÜ städtis'!O78="...","",'[1]AÜ städtis'!O78)</f>
        <v>306216</v>
      </c>
      <c r="P111" s="77">
        <f>IF('[1]AÜ städtis'!P78="...","",'[1]AÜ städtis'!P78)</f>
        <v>246449</v>
      </c>
      <c r="Q111" s="77">
        <f>IF('[1]AÜ städtis'!Q78="...","",'[1]AÜ städtis'!Q78)</f>
        <v>3.4</v>
      </c>
      <c r="R111" s="77">
        <f>IF('[1]AÜ städtis'!R78="...","",'[1]AÜ städtis'!R78)</f>
        <v>1.3</v>
      </c>
      <c r="S111" s="77">
        <f>IF('[1]AÜ städtis'!S78="...","",'[1]AÜ städtis'!S78)</f>
        <v>1.6</v>
      </c>
    </row>
    <row r="112" spans="1:19" s="27" customFormat="1" x14ac:dyDescent="0.25">
      <c r="A112" s="74" t="s">
        <v>25</v>
      </c>
      <c r="B112" s="75" t="s">
        <v>26</v>
      </c>
      <c r="C112" s="77">
        <f>IF('[1]AÜ städtis'!C79="...","",'[1]AÜ städtis'!C79)</f>
        <v>577</v>
      </c>
      <c r="D112" s="77">
        <f>IF('[1]AÜ städtis'!D79="...","",'[1]AÜ städtis'!D79)</f>
        <v>557</v>
      </c>
      <c r="E112" s="77">
        <f>IF('[1]AÜ städtis'!E79="...","",'[1]AÜ städtis'!E79)</f>
        <v>51419</v>
      </c>
      <c r="F112" s="77">
        <f>IF('[1]AÜ städtis'!F79="...","",'[1]AÜ städtis'!F79)</f>
        <v>49171</v>
      </c>
      <c r="G112" s="77">
        <f>IF('[1]AÜ städtis'!G79="...","",'[1]AÜ städtis'!G79)</f>
        <v>309370</v>
      </c>
      <c r="H112" s="77">
        <f>IF('[1]AÜ städtis'!H79="...","",'[1]AÜ städtis'!H79)</f>
        <v>2.2999999999999998</v>
      </c>
      <c r="I112" s="77">
        <f>IF('[1]AÜ städtis'!I79="...","",'[1]AÜ städtis'!I79)</f>
        <v>229307</v>
      </c>
      <c r="J112" s="77">
        <f>IF('[1]AÜ städtis'!J79="...","",'[1]AÜ städtis'!J79)</f>
        <v>80063</v>
      </c>
      <c r="K112" s="77">
        <f>IF('[1]AÜ städtis'!K79="...","",'[1]AÜ städtis'!K79)</f>
        <v>2.1</v>
      </c>
      <c r="L112" s="77">
        <f>IF('[1]AÜ städtis'!L79="...","",'[1]AÜ städtis'!L79)</f>
        <v>3</v>
      </c>
      <c r="M112" s="77">
        <f>IF('[1]AÜ städtis'!M79="...","",'[1]AÜ städtis'!M79)</f>
        <v>576268</v>
      </c>
      <c r="N112" s="77">
        <f>IF('[1]AÜ städtis'!N79="...","",'[1]AÜ städtis'!N79)</f>
        <v>1</v>
      </c>
      <c r="O112" s="77">
        <f>IF('[1]AÜ städtis'!O79="...","",'[1]AÜ städtis'!O79)</f>
        <v>441893</v>
      </c>
      <c r="P112" s="77">
        <f>IF('[1]AÜ städtis'!P79="...","",'[1]AÜ städtis'!P79)</f>
        <v>134375</v>
      </c>
      <c r="Q112" s="77">
        <f>IF('[1]AÜ städtis'!Q79="...","",'[1]AÜ städtis'!Q79)</f>
        <v>1</v>
      </c>
      <c r="R112" s="77">
        <f>IF('[1]AÜ städtis'!R79="...","",'[1]AÜ städtis'!R79)</f>
        <v>0.9</v>
      </c>
      <c r="S112" s="77">
        <f>IF('[1]AÜ städtis'!S79="...","",'[1]AÜ städtis'!S79)</f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1215007</v>
      </c>
      <c r="H113" s="21">
        <f>G113/'2023'!G113*100-100</f>
        <v>4.6808888260902961</v>
      </c>
      <c r="I113" s="20">
        <f>SUM(I108:I112)</f>
        <v>774483</v>
      </c>
      <c r="J113" s="20">
        <f>SUM(J108:J112)</f>
        <v>440524</v>
      </c>
      <c r="K113" s="21">
        <f>I113/'2023'!I113*100-100</f>
        <v>3.0828367635138676</v>
      </c>
      <c r="L113" s="21">
        <f>J113/'2023'!J113*100-100</f>
        <v>7.6139106303559743</v>
      </c>
      <c r="M113" s="20">
        <f>SUM(M108:M112)</f>
        <v>2148836</v>
      </c>
      <c r="N113" s="21">
        <f>M113/'2023'!M113*100-100</f>
        <v>4.5516270963617274</v>
      </c>
      <c r="O113" s="20">
        <f>SUM(O108:O112)</f>
        <v>1384935</v>
      </c>
      <c r="P113" s="20">
        <f>SUM(P108:P112)</f>
        <v>763901</v>
      </c>
      <c r="Q113" s="21">
        <f>O113/'2023'!O113*100-100</f>
        <v>2.6027501791002123</v>
      </c>
      <c r="R113" s="21">
        <f>P113/'2023'!P113*100-100</f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14265897</v>
      </c>
      <c r="H114" s="26">
        <f>G114/'2023'!G114*100-100</f>
        <v>6.0776397859604572</v>
      </c>
      <c r="I114" s="25">
        <f>I113+I104+I95+I86+I77+I68+I59+I50+I41+I32+I23+I14</f>
        <v>10304383</v>
      </c>
      <c r="J114" s="25">
        <f>J113+J104+J95+J86+J77+J68+J59+J50+J41+J32+J23+J14</f>
        <v>3961514</v>
      </c>
      <c r="K114" s="26">
        <f>I114/'2023'!I114*100-100</f>
        <v>3.5433229901042722</v>
      </c>
      <c r="L114" s="26">
        <f>J114/'2023'!J114*100-100</f>
        <v>13.290244204458787</v>
      </c>
      <c r="M114" s="25">
        <f>M113+M104+M95+M86+M77+M68+M59+M50+M41+M32+M23+M14</f>
        <v>26382337</v>
      </c>
      <c r="N114" s="26">
        <f>M114/'2023'!M114*100-100</f>
        <v>3.7432094621469645</v>
      </c>
      <c r="O114" s="25">
        <f>O113+O104+O95+O86+O77+O68+O59+O50+O41+O32+O23+O14</f>
        <v>19061595</v>
      </c>
      <c r="P114" s="25">
        <f>P113+P104+P95+P86+P77+P68+P59+P50+P41+P32+P23+P14</f>
        <v>7320742</v>
      </c>
      <c r="Q114" s="26">
        <f>O114/'2023'!O114*100-100</f>
        <v>1.6095016231106172</v>
      </c>
      <c r="R114" s="26">
        <f>P114/'2023'!P114*100-100</f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x14ac:dyDescent="0.25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25.5" customHeight="1" x14ac:dyDescent="0.25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38.25" customHeight="1" x14ac:dyDescent="0.2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8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ht="12.75" customHeight="1" x14ac:dyDescent="0.3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39.6" x14ac:dyDescent="0.3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53.4" thickBot="1" x14ac:dyDescent="0.3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8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2025-02-21T06:52:52Z</dcterms:modified>
</cp:coreProperties>
</file>