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N:\Tourismus\01 Teams\06 MaFo\02 Beherbergungsstatistiken\01 NRW\2022\05_Mai 2022\Versand\"/>
    </mc:Choice>
  </mc:AlternateContent>
  <xr:revisionPtr revIDLastSave="0" documentId="13_ncr:1_{2C111910-2B4F-4FC9-82BD-ED250D2112DC}" xr6:coauthVersionLast="47" xr6:coauthVersionMax="47" xr10:uidLastSave="{00000000-0000-0000-0000-000000000000}"/>
  <bookViews>
    <workbookView xWindow="30" yWindow="30" windowWidth="28770" windowHeight="15450" xr2:uid="{00000000-000D-0000-FFFF-FFFF00000000}"/>
  </bookViews>
  <sheets>
    <sheet name="2022" sheetId="5" r:id="rId1"/>
    <sheet name="2021" sheetId="1" r:id="rId2"/>
    <sheet name="2020" sheetId="2" r:id="rId3"/>
    <sheet name="2019" sheetId="3" r:id="rId4"/>
  </sheets>
  <externalReferences>
    <externalReference r:id="rId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3" l="1"/>
  <c r="E20" i="2"/>
  <c r="E20" i="1"/>
  <c r="Q33" i="5"/>
  <c r="P33" i="5"/>
  <c r="O33" i="5"/>
  <c r="N33" i="5"/>
  <c r="M33" i="5"/>
  <c r="L33" i="5"/>
  <c r="K33" i="5"/>
  <c r="J33" i="5"/>
  <c r="I33" i="5"/>
  <c r="H33" i="5"/>
  <c r="G33" i="5"/>
  <c r="F33" i="5"/>
  <c r="Q32" i="5"/>
  <c r="P32" i="5"/>
  <c r="O32" i="5"/>
  <c r="N32" i="5"/>
  <c r="M32" i="5"/>
  <c r="L32" i="5"/>
  <c r="K32" i="5"/>
  <c r="J32" i="5"/>
  <c r="I32" i="5"/>
  <c r="H32" i="5"/>
  <c r="G32" i="5"/>
  <c r="F32" i="5"/>
  <c r="Q31" i="5"/>
  <c r="P31" i="5"/>
  <c r="O31" i="5"/>
  <c r="N31" i="5"/>
  <c r="M31" i="5"/>
  <c r="L31" i="5"/>
  <c r="K31" i="5"/>
  <c r="J31" i="5"/>
  <c r="I31" i="5"/>
  <c r="H31" i="5"/>
  <c r="G31" i="5"/>
  <c r="F31" i="5"/>
  <c r="Q30" i="5"/>
  <c r="P30" i="5"/>
  <c r="O30" i="5"/>
  <c r="N30" i="5"/>
  <c r="M30" i="5"/>
  <c r="L30" i="5"/>
  <c r="K30" i="5"/>
  <c r="J30" i="5"/>
  <c r="I30" i="5"/>
  <c r="H30" i="5"/>
  <c r="G30" i="5"/>
  <c r="F30" i="5"/>
  <c r="Q29" i="5"/>
  <c r="P29" i="5"/>
  <c r="O29" i="5"/>
  <c r="N29" i="5"/>
  <c r="M29" i="5"/>
  <c r="L29" i="5"/>
  <c r="K29" i="5"/>
  <c r="J29" i="5"/>
  <c r="I29" i="5"/>
  <c r="H29" i="5"/>
  <c r="G29" i="5"/>
  <c r="F29" i="5"/>
  <c r="Q28" i="5"/>
  <c r="P28" i="5"/>
  <c r="O28" i="5"/>
  <c r="N28" i="5"/>
  <c r="M28" i="5"/>
  <c r="L28" i="5"/>
  <c r="K28" i="5"/>
  <c r="J28" i="5"/>
  <c r="I28" i="5"/>
  <c r="H28" i="5"/>
  <c r="G28" i="5"/>
  <c r="F28" i="5"/>
  <c r="Q27" i="5"/>
  <c r="P27" i="5"/>
  <c r="O27" i="5"/>
  <c r="N27" i="5"/>
  <c r="M27" i="5"/>
  <c r="L27" i="5"/>
  <c r="K27" i="5"/>
  <c r="J27" i="5"/>
  <c r="I27" i="5"/>
  <c r="H27" i="5"/>
  <c r="G27" i="5"/>
  <c r="F27" i="5"/>
  <c r="Q26" i="5"/>
  <c r="P26" i="5"/>
  <c r="O26" i="5"/>
  <c r="N26" i="5"/>
  <c r="M26" i="5"/>
  <c r="L26" i="5"/>
  <c r="K26" i="5"/>
  <c r="J26" i="5"/>
  <c r="I26" i="5"/>
  <c r="H26" i="5"/>
  <c r="G26" i="5"/>
  <c r="F26" i="5"/>
  <c r="Q25" i="5"/>
  <c r="P25" i="5"/>
  <c r="O25" i="5"/>
  <c r="N25" i="5"/>
  <c r="M25" i="5"/>
  <c r="L25" i="5"/>
  <c r="K25" i="5"/>
  <c r="J25" i="5"/>
  <c r="I25" i="5"/>
  <c r="H25" i="5"/>
  <c r="G25" i="5"/>
  <c r="F25" i="5"/>
  <c r="Q24" i="5"/>
  <c r="P24" i="5"/>
  <c r="O24" i="5"/>
  <c r="N24" i="5"/>
  <c r="M24" i="5"/>
  <c r="L24" i="5"/>
  <c r="K24" i="5"/>
  <c r="J24" i="5"/>
  <c r="I24" i="5"/>
  <c r="H24" i="5"/>
  <c r="G24" i="5"/>
  <c r="F24" i="5"/>
  <c r="Q23" i="5"/>
  <c r="P23" i="5"/>
  <c r="O23" i="5"/>
  <c r="N23" i="5"/>
  <c r="M23" i="5"/>
  <c r="L23" i="5"/>
  <c r="K23" i="5"/>
  <c r="J23" i="5"/>
  <c r="I23" i="5"/>
  <c r="H23" i="5"/>
  <c r="G23" i="5"/>
  <c r="F23" i="5"/>
  <c r="Q22" i="5"/>
  <c r="P22" i="5"/>
  <c r="O22" i="5"/>
  <c r="N22" i="5"/>
  <c r="M22" i="5"/>
  <c r="L22" i="5"/>
  <c r="K22" i="5"/>
  <c r="J22" i="5"/>
  <c r="I22" i="5"/>
  <c r="H22" i="5"/>
  <c r="G22" i="5"/>
  <c r="F22" i="5"/>
  <c r="Q21" i="5"/>
  <c r="P21" i="5"/>
  <c r="O21" i="5"/>
  <c r="N21" i="5"/>
  <c r="M21" i="5"/>
  <c r="L21" i="5"/>
  <c r="K21" i="5"/>
  <c r="J21" i="5"/>
  <c r="I21" i="5"/>
  <c r="H21" i="5"/>
  <c r="G21" i="5"/>
  <c r="F21" i="5"/>
  <c r="Q20" i="5"/>
  <c r="P20" i="5"/>
  <c r="O20" i="5"/>
  <c r="N20" i="5"/>
  <c r="M20" i="5"/>
  <c r="L20" i="5"/>
  <c r="K20" i="5"/>
  <c r="J20" i="5"/>
  <c r="I20" i="5"/>
  <c r="H20" i="5"/>
  <c r="G20" i="5"/>
  <c r="F20" i="5"/>
  <c r="Q17" i="5"/>
  <c r="P17" i="5"/>
  <c r="O17" i="5"/>
  <c r="N17" i="5"/>
  <c r="M17" i="5"/>
  <c r="L17" i="5"/>
  <c r="K17" i="5"/>
  <c r="J17" i="5"/>
  <c r="I17" i="5"/>
  <c r="H17" i="5"/>
  <c r="G17" i="5"/>
  <c r="F17" i="5"/>
  <c r="Q14" i="5"/>
  <c r="P14" i="5"/>
  <c r="O14" i="5"/>
  <c r="N14" i="5"/>
  <c r="M14" i="5"/>
  <c r="L14" i="5"/>
  <c r="K14" i="5"/>
  <c r="J14" i="5"/>
  <c r="I14" i="5"/>
  <c r="H14" i="5"/>
  <c r="G14" i="5"/>
  <c r="F14" i="5"/>
  <c r="Q11" i="5"/>
  <c r="P11" i="5"/>
  <c r="O11" i="5"/>
  <c r="N11" i="5"/>
  <c r="M11" i="5"/>
  <c r="L11" i="5"/>
  <c r="K11" i="5"/>
  <c r="J11" i="5"/>
  <c r="I11" i="5"/>
  <c r="H11" i="5"/>
  <c r="G11" i="5"/>
  <c r="F11" i="5"/>
  <c r="Q8" i="5"/>
  <c r="P8" i="5"/>
  <c r="O8" i="5"/>
  <c r="N8" i="5"/>
  <c r="M8" i="5"/>
  <c r="L8" i="5"/>
  <c r="K8" i="5"/>
  <c r="J8" i="5"/>
  <c r="I8" i="5"/>
  <c r="I9" i="5" s="1"/>
  <c r="H8" i="5"/>
  <c r="G8" i="5"/>
  <c r="F8" i="5"/>
  <c r="F10" i="5" s="1"/>
  <c r="E29" i="1"/>
  <c r="E28" i="1"/>
  <c r="E27" i="1"/>
  <c r="E26" i="1"/>
  <c r="E23" i="1"/>
  <c r="E22" i="1"/>
  <c r="E29" i="2"/>
  <c r="E28" i="2"/>
  <c r="E26" i="2"/>
  <c r="E23" i="2"/>
  <c r="E22" i="2"/>
  <c r="E29" i="3"/>
  <c r="E28" i="3"/>
  <c r="E26" i="3"/>
  <c r="E23" i="3"/>
  <c r="E19" i="3"/>
  <c r="G12" i="5"/>
  <c r="E20" i="5" l="1"/>
  <c r="G15" i="5"/>
  <c r="O18" i="5"/>
  <c r="N18" i="5"/>
  <c r="J18" i="5"/>
  <c r="F18" i="5"/>
  <c r="Q15" i="5"/>
  <c r="F15" i="5"/>
  <c r="Q12" i="5"/>
  <c r="O12" i="5"/>
  <c r="N12" i="5"/>
  <c r="M12" i="5"/>
  <c r="J12" i="5"/>
  <c r="I12" i="5"/>
  <c r="F12" i="5"/>
  <c r="Q9" i="5"/>
  <c r="M9" i="5"/>
  <c r="J9" i="5"/>
  <c r="F9" i="5"/>
  <c r="P18" i="5"/>
  <c r="H18" i="5"/>
  <c r="J15" i="5"/>
  <c r="I15" i="5"/>
  <c r="F9" i="1"/>
  <c r="O9" i="5"/>
  <c r="M15" i="5"/>
  <c r="N15" i="5"/>
  <c r="O15" i="5"/>
  <c r="P12" i="5"/>
  <c r="H15" i="5"/>
  <c r="P15" i="5"/>
  <c r="L12" i="5"/>
  <c r="Q18" i="5"/>
  <c r="K18" i="5"/>
  <c r="I18" i="5"/>
  <c r="G18" i="5"/>
  <c r="H12" i="5"/>
  <c r="P9" i="5"/>
  <c r="L9" i="5"/>
  <c r="K9" i="5"/>
  <c r="H9" i="5"/>
  <c r="G9" i="5"/>
  <c r="M18" i="5" l="1"/>
  <c r="L18" i="5"/>
  <c r="L15" i="5"/>
  <c r="K12" i="5"/>
  <c r="N9" i="5"/>
  <c r="J19" i="5" l="1"/>
  <c r="M13" i="5"/>
  <c r="L13" i="5"/>
  <c r="K13" i="5"/>
  <c r="J13" i="5"/>
  <c r="N10" i="5"/>
  <c r="M10" i="5"/>
  <c r="N19" i="5"/>
  <c r="M19" i="5"/>
  <c r="F19" i="5"/>
  <c r="Q16" i="5"/>
  <c r="K16" i="5"/>
  <c r="J16" i="5"/>
  <c r="I16" i="5"/>
  <c r="H16" i="5"/>
  <c r="Q10" i="5"/>
  <c r="P10" i="5"/>
  <c r="I10" i="5"/>
  <c r="H10" i="5"/>
  <c r="O10" i="5" l="1"/>
  <c r="K19" i="5"/>
  <c r="L16" i="5"/>
  <c r="E29" i="5"/>
  <c r="I13" i="5"/>
  <c r="Q13" i="5"/>
  <c r="F16" i="5"/>
  <c r="O16" i="5"/>
  <c r="P16" i="5"/>
  <c r="L19" i="5"/>
  <c r="G16" i="5"/>
  <c r="E22" i="5"/>
  <c r="E23" i="5"/>
  <c r="N16" i="5"/>
  <c r="G10" i="5"/>
  <c r="E26" i="5"/>
  <c r="E28" i="5"/>
  <c r="P19" i="5"/>
  <c r="N13" i="5"/>
  <c r="H19" i="5"/>
  <c r="L10" i="5"/>
  <c r="H13" i="5"/>
  <c r="P13" i="5"/>
  <c r="M16" i="5"/>
  <c r="I19" i="5"/>
  <c r="Q19" i="5"/>
  <c r="G19" i="5"/>
  <c r="G13" i="5"/>
  <c r="O13" i="5"/>
  <c r="J10" i="5"/>
  <c r="F13" i="5"/>
  <c r="O19" i="5"/>
  <c r="K10" i="5"/>
  <c r="Q18" i="1"/>
  <c r="E32" i="5" l="1"/>
  <c r="E21" i="5"/>
  <c r="F19" i="1" l="1"/>
  <c r="G19" i="1"/>
  <c r="H19" i="1"/>
  <c r="I19" i="1"/>
  <c r="J19" i="1"/>
  <c r="K19" i="1"/>
  <c r="L19" i="1"/>
  <c r="M19" i="1"/>
  <c r="N19" i="1"/>
  <c r="O19" i="1"/>
  <c r="P19" i="1"/>
  <c r="Q19" i="1"/>
  <c r="F16" i="1"/>
  <c r="G16" i="1"/>
  <c r="H16" i="1"/>
  <c r="I16" i="1"/>
  <c r="J16" i="1"/>
  <c r="K16" i="1"/>
  <c r="L16" i="1"/>
  <c r="M16" i="1"/>
  <c r="N16" i="1"/>
  <c r="O16" i="1"/>
  <c r="P16" i="1"/>
  <c r="Q16" i="1"/>
  <c r="G13" i="1"/>
  <c r="H13" i="1"/>
  <c r="I13" i="1"/>
  <c r="J13" i="1"/>
  <c r="K13" i="1"/>
  <c r="L13" i="1"/>
  <c r="M13" i="1"/>
  <c r="N13" i="1"/>
  <c r="O13" i="1"/>
  <c r="P13" i="1"/>
  <c r="Q13" i="1"/>
  <c r="F13" i="1"/>
  <c r="G10" i="1"/>
  <c r="H10" i="1"/>
  <c r="I10" i="1"/>
  <c r="J10" i="1"/>
  <c r="K10" i="1"/>
  <c r="L10" i="1"/>
  <c r="M10" i="1"/>
  <c r="N10" i="1"/>
  <c r="O10" i="1"/>
  <c r="P10" i="1"/>
  <c r="Q10" i="1"/>
  <c r="F10" i="1"/>
  <c r="I18" i="1"/>
  <c r="J18" i="1"/>
  <c r="K18" i="1"/>
  <c r="L18" i="1"/>
  <c r="M18" i="1"/>
  <c r="N18" i="1"/>
  <c r="O18" i="1"/>
  <c r="P18" i="1"/>
  <c r="I15" i="1"/>
  <c r="J15" i="1"/>
  <c r="L15" i="1"/>
  <c r="M15" i="1"/>
  <c r="N15" i="1"/>
  <c r="O15" i="1"/>
  <c r="P15" i="1"/>
  <c r="Q15" i="1"/>
  <c r="I12" i="1"/>
  <c r="J12" i="1"/>
  <c r="K12" i="1"/>
  <c r="L12" i="1"/>
  <c r="M12" i="1"/>
  <c r="N12" i="1"/>
  <c r="O12" i="1"/>
  <c r="P12" i="1"/>
  <c r="Q12" i="1"/>
  <c r="I9" i="1"/>
  <c r="J9" i="1"/>
  <c r="K9" i="1"/>
  <c r="L9" i="1"/>
  <c r="M9" i="1"/>
  <c r="N9" i="1"/>
  <c r="O9" i="1"/>
  <c r="P9" i="1"/>
  <c r="Q9" i="1"/>
  <c r="H18" i="1" l="1"/>
  <c r="H15" i="1"/>
  <c r="H12" i="1"/>
  <c r="H9" i="1"/>
  <c r="G18" i="1" l="1"/>
  <c r="F18" i="1"/>
  <c r="G15" i="1"/>
  <c r="F15" i="1"/>
  <c r="G12" i="1"/>
  <c r="F12" i="1"/>
  <c r="G9" i="1"/>
  <c r="Q19" i="2"/>
  <c r="P19" i="2"/>
  <c r="O19" i="2"/>
  <c r="N19" i="2"/>
  <c r="M19" i="2"/>
  <c r="L19" i="2"/>
  <c r="K19" i="2"/>
  <c r="J19" i="2"/>
  <c r="I19" i="2"/>
  <c r="H19" i="2"/>
  <c r="G19" i="2"/>
  <c r="F19" i="2"/>
  <c r="Q15" i="2"/>
  <c r="P15" i="2"/>
  <c r="O15" i="2"/>
  <c r="N15" i="2"/>
  <c r="M15" i="2"/>
  <c r="L15" i="2"/>
  <c r="K15" i="2"/>
  <c r="J15" i="2"/>
  <c r="I15" i="2"/>
  <c r="H15" i="2"/>
  <c r="G15" i="2"/>
  <c r="F15" i="2"/>
  <c r="Q12" i="2"/>
  <c r="P12" i="2"/>
  <c r="O12" i="2"/>
  <c r="N12" i="2"/>
  <c r="M12" i="2"/>
  <c r="L12" i="2"/>
  <c r="K12" i="2"/>
  <c r="J12" i="2"/>
  <c r="I12" i="2"/>
  <c r="H12" i="2"/>
  <c r="G12" i="2"/>
  <c r="F12" i="2"/>
  <c r="G9" i="2"/>
  <c r="H9" i="2"/>
  <c r="I9" i="2"/>
  <c r="J9" i="2"/>
  <c r="K9" i="2"/>
  <c r="L9" i="2"/>
  <c r="M9" i="2"/>
  <c r="N9" i="2"/>
  <c r="O9" i="2"/>
  <c r="P9" i="2"/>
  <c r="Q9" i="2"/>
  <c r="F9" i="2"/>
  <c r="E21" i="1" l="1"/>
  <c r="E31" i="5" l="1"/>
  <c r="E30" i="5"/>
  <c r="E27" i="5"/>
  <c r="E25" i="5"/>
  <c r="E24" i="5"/>
  <c r="E24" i="1" l="1"/>
  <c r="E25" i="1"/>
  <c r="E30" i="1"/>
  <c r="E31" i="1"/>
  <c r="E32" i="1"/>
</calcChain>
</file>

<file path=xl/sharedStrings.xml><?xml version="1.0" encoding="utf-8"?>
<sst xmlns="http://schemas.openxmlformats.org/spreadsheetml/2006/main" count="274" uniqueCount="51">
  <si>
    <t>Betriebe, geöffnete Beherbergungsbetriebe, Betten,
angebotene Betten, Ankünfte und Übernachtungen
nach Betriebsarten (9) -  Gemeinden - Monat</t>
  </si>
  <si>
    <t>Monatserhebung im Tourismus</t>
  </si>
  <si>
    <t>Nordrhein-Westfalen</t>
  </si>
  <si>
    <t>Betriebe
Geöffnete Beherbergungsbetriebe
Bettenbestand
Angebotene Betten
Ankünfte
Ankünfte
Wohnsitz der Gäste
Übernachtungen
Übernachtungen
Wohnsitz der Gäste
Durchschnittliche  Aufenthaltsdauer
Auslastungsgrad der Betten</t>
  </si>
  <si>
    <t>Einheit</t>
  </si>
  <si>
    <t>Jahr</t>
  </si>
  <si>
    <t>Monate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</si>
  <si>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</si>
  <si>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</si>
  <si>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</si>
  <si>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</si>
  <si>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</si>
  <si>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</si>
  <si>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</si>
  <si>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</si>
  <si>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</si>
  <si>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</si>
  <si>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</si>
  <si>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</si>
  <si>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Insgesamt</t>
  </si>
  <si>
    <t>Betriebe</t>
  </si>
  <si>
    <t>Anzahl</t>
  </si>
  <si>
    <t>Geöffnete Beherbergungsbetriebe</t>
  </si>
  <si>
    <t>Bettenbestand</t>
  </si>
  <si>
    <t>Angebotene Betten</t>
  </si>
  <si>
    <t>Ankünfte</t>
  </si>
  <si>
    <t>Veränderung zum Vorjahr (%)</t>
  </si>
  <si>
    <t>Wohnsitz im Inland</t>
  </si>
  <si>
    <t>Wohnsitz im Ausland</t>
  </si>
  <si>
    <t>Übernachtungen</t>
  </si>
  <si>
    <t>Durchschnittliche  Aufenthaltsdauer</t>
  </si>
  <si>
    <t>Auslastungsgrad der Betten</t>
  </si>
  <si>
    <t>Prozent</t>
  </si>
  <si>
    <t>______________</t>
  </si>
  <si>
    <t>Zu "gesamte Tabelle:"</t>
  </si>
  <si>
    <t>Abweichungen zu anderen Veröffentlichungen ergeben sich ggf.</t>
  </si>
  <si>
    <t>durch nachträgliche Korrekturen.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</si>
  <si>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</si>
  <si>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</si>
  <si>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</si>
  <si>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</si>
  <si>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</si>
  <si>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</si>
  <si>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Boardinghouses:</t>
  </si>
  <si>
    <t>bis 2003 den Hotels garnis zugeordnet,</t>
  </si>
  <si>
    <t>ab 2004 werden sie mit den Erholungs-, Ferien- und</t>
  </si>
  <si>
    <t>Schulungsheimen dargestellt.</t>
  </si>
  <si>
    <t>zu "Betriebe", "geöffnete Beherbergungsbetriebe",</t>
  </si>
  <si>
    <t>"Bettenbestand" und "angebotene Betten": Stichtag Monatsende</t>
  </si>
  <si>
    <t>© IT.NRW, Düsseldorf, 2020. Dieses Werk ist lizenziert unter der Datenlizenz Deutschland - Namensnennung - Version 2.0. | Stand: 16.11.2020 / 11:43:12</t>
  </si>
  <si>
    <t>Veränderung zu 2019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</si>
</sst>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9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Calibri"/>
      <family val="2"/>
      <scheme val="minor"/>
    </font>
    <font>
      <sz val="10"/>
      <name val="Arial"/>
      <family val="2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</borders>
  <cellStyleXfs count="13">
    <xf numFmtId="0" fontId="0" fillId="0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</cellStyleXfs>
  <cellXfs count="52">
    <xf numFmtId="0" fontId="0" fillId="0" borderId="0" xfId="0"/>
    <xf numFmtId="0" fontId="3" fillId="0" borderId="0" xfId="0" applyFont="1"/>
    <xf numFmtId="0" fontId="1" fillId="0" borderId="0" xfId="0" applyFont="1" applyAlignment="1">
      <alignment horizontal="right"/>
    </xf>
    <xf numFmtId="49" fontId="2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3" xfId="0" applyNumberFormat="1" applyFont="1" applyFill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left" vertical="center" wrapText="1"/>
    </xf>
    <xf numFmtId="3" fontId="1" fillId="2" borderId="3" xfId="0" applyNumberFormat="1" applyFont="1" applyFill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/>
    </xf>
    <xf numFmtId="3" fontId="3" fillId="0" borderId="0" xfId="0" applyNumberFormat="1" applyFont="1"/>
    <xf numFmtId="164" fontId="1" fillId="0" borderId="0" xfId="0" applyNumberFormat="1" applyFont="1" applyBorder="1" applyAlignment="1">
      <alignment horizontal="left"/>
    </xf>
    <xf numFmtId="49" fontId="1" fillId="0" borderId="0" xfId="0" applyNumberFormat="1" applyFont="1" applyAlignment="1">
      <alignment horizontal="left"/>
    </xf>
    <xf numFmtId="0" fontId="3" fillId="0" borderId="0" xfId="0" applyFont="1"/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4" fillId="0" borderId="0" xfId="0" applyFont="1" applyAlignment="1">
      <alignment vertical="top" wrapText="1"/>
    </xf>
    <xf numFmtId="0" fontId="3" fillId="0" borderId="0" xfId="0" applyFont="1" applyAlignment="1"/>
    <xf numFmtId="0" fontId="0" fillId="0" borderId="0" xfId="0" applyAlignment="1"/>
    <xf numFmtId="0" fontId="1" fillId="0" borderId="0" xfId="0" applyFont="1" applyAlignment="1">
      <alignment vertical="top" wrapText="1"/>
    </xf>
    <xf numFmtId="0" fontId="1" fillId="0" borderId="0" xfId="0" applyFont="1" applyAlignment="1"/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10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0" xfId="0"/>
    <xf numFmtId="0" fontId="7" fillId="0" borderId="0" xfId="0" applyFont="1" applyAlignment="1">
      <alignment horizontal="right"/>
    </xf>
    <xf numFmtId="0" fontId="0" fillId="0" borderId="0" xfId="0"/>
    <xf numFmtId="0" fontId="1" fillId="0" borderId="0" xfId="0" applyFont="1"/>
    <xf numFmtId="0" fontId="0" fillId="0" borderId="0" xfId="0"/>
    <xf numFmtId="165" fontId="1" fillId="0" borderId="0" xfId="0" applyNumberFormat="1" applyFont="1" applyAlignment="1">
      <alignment horizontal="right"/>
    </xf>
    <xf numFmtId="0" fontId="0" fillId="0" borderId="0" xfId="0"/>
    <xf numFmtId="0" fontId="1" fillId="0" borderId="0" xfId="0" applyFont="1"/>
    <xf numFmtId="0" fontId="0" fillId="0" borderId="0" xfId="0"/>
    <xf numFmtId="0" fontId="1" fillId="0" borderId="0" xfId="0" applyFont="1"/>
    <xf numFmtId="3" fontId="1" fillId="0" borderId="0" xfId="0" applyNumberFormat="1" applyFont="1" applyAlignment="1">
      <alignment horizontal="left"/>
    </xf>
    <xf numFmtId="3" fontId="1" fillId="0" borderId="1" xfId="0" applyNumberFormat="1" applyFont="1" applyBorder="1" applyAlignment="1">
      <alignment horizontal="left"/>
    </xf>
    <xf numFmtId="3" fontId="7" fillId="0" borderId="0" xfId="0" applyNumberFormat="1" applyFont="1" applyAlignment="1">
      <alignment horizontal="right"/>
    </xf>
    <xf numFmtId="3" fontId="8" fillId="2" borderId="0" xfId="4" applyNumberFormat="1" applyFont="1" applyAlignment="1">
      <alignment horizontal="right"/>
    </xf>
    <xf numFmtId="49" fontId="1" fillId="3" borderId="1" xfId="0" applyNumberFormat="1" applyFont="1" applyFill="1" applyBorder="1" applyAlignment="1">
      <alignment horizontal="left"/>
    </xf>
    <xf numFmtId="3" fontId="1" fillId="3" borderId="0" xfId="0" applyNumberFormat="1" applyFont="1" applyFill="1" applyBorder="1" applyAlignment="1">
      <alignment horizontal="left"/>
    </xf>
    <xf numFmtId="165" fontId="1" fillId="3" borderId="0" xfId="0" applyNumberFormat="1" applyFont="1" applyFill="1" applyAlignment="1">
      <alignment horizontal="right"/>
    </xf>
    <xf numFmtId="0" fontId="1" fillId="2" borderId="5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left" vertical="center" wrapText="1"/>
    </xf>
    <xf numFmtId="0" fontId="1" fillId="2" borderId="7" xfId="0" applyNumberFormat="1" applyFont="1" applyFill="1" applyBorder="1" applyAlignment="1">
      <alignment horizontal="left" vertical="center" wrapText="1"/>
    </xf>
    <xf numFmtId="0" fontId="1" fillId="2" borderId="2" xfId="0" applyNumberFormat="1" applyFont="1" applyFill="1" applyBorder="1" applyAlignment="1">
      <alignment horizontal="left" vertical="center" wrapText="1"/>
    </xf>
    <xf numFmtId="0" fontId="1" fillId="2" borderId="9" xfId="0" applyNumberFormat="1" applyFont="1" applyFill="1" applyBorder="1" applyAlignment="1">
      <alignment horizontal="left" vertical="center" wrapText="1"/>
    </xf>
    <xf numFmtId="0" fontId="1" fillId="2" borderId="3" xfId="0" applyNumberFormat="1" applyFont="1" applyFill="1" applyBorder="1" applyAlignment="1">
      <alignment horizontal="left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horizontal="left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8" xfId="0" applyNumberFormat="1" applyFont="1" applyFill="1" applyBorder="1" applyAlignment="1">
      <alignment horizontal="left" vertical="center" wrapText="1"/>
    </xf>
  </cellXfs>
  <cellStyles count="13">
    <cellStyle name="Standard" xfId="0" builtinId="0"/>
    <cellStyle name="Standard 10" xfId="11" xr:uid="{00000000-0005-0000-0000-000001000000}"/>
    <cellStyle name="Standard 11" xfId="6" xr:uid="{00000000-0005-0000-0000-000002000000}"/>
    <cellStyle name="Standard 12" xfId="8" xr:uid="{00000000-0005-0000-0000-000003000000}"/>
    <cellStyle name="Standard 13" xfId="12" xr:uid="{00000000-0005-0000-0000-000004000000}"/>
    <cellStyle name="Standard 2" xfId="1" xr:uid="{00000000-0005-0000-0000-000005000000}"/>
    <cellStyle name="Standard 3" xfId="2" xr:uid="{00000000-0005-0000-0000-000006000000}"/>
    <cellStyle name="Standard 4" xfId="3" xr:uid="{00000000-0005-0000-0000-000007000000}"/>
    <cellStyle name="Standard 5" xfId="7" xr:uid="{00000000-0005-0000-0000-000008000000}"/>
    <cellStyle name="Standard 6" xfId="4" xr:uid="{00000000-0005-0000-0000-000009000000}"/>
    <cellStyle name="Standard 7" xfId="5" xr:uid="{00000000-0005-0000-0000-00000A000000}"/>
    <cellStyle name="Standard 8" xfId="9" xr:uid="{00000000-0005-0000-0000-00000B000000}"/>
    <cellStyle name="Standard 9" xfId="10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5_A&#220;%20BB%20nach%20Betriebsart%20NRW%20Jan.-Mai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.-Dez. 2022"/>
      <sheetName val="VÄR zu 2019"/>
      <sheetName val="2021"/>
      <sheetName val="2020"/>
      <sheetName val="2019"/>
      <sheetName val="Tabelle f. Chartbericht"/>
    </sheetNames>
    <sheetDataSet>
      <sheetData sheetId="0">
        <row r="8">
          <cell r="F8">
            <v>4906</v>
          </cell>
          <cell r="G8">
            <v>4905</v>
          </cell>
          <cell r="H8">
            <v>4903</v>
          </cell>
          <cell r="I8">
            <v>4897</v>
          </cell>
          <cell r="J8">
            <v>4908</v>
          </cell>
          <cell r="K8" t="str">
            <v>...</v>
          </cell>
          <cell r="L8" t="str">
            <v>...</v>
          </cell>
          <cell r="M8" t="str">
            <v>...</v>
          </cell>
          <cell r="N8" t="str">
            <v>...</v>
          </cell>
          <cell r="O8" t="str">
            <v>...</v>
          </cell>
          <cell r="P8" t="str">
            <v>...</v>
          </cell>
          <cell r="Q8" t="str">
            <v>...</v>
          </cell>
        </row>
        <row r="9">
          <cell r="F9">
            <v>4527</v>
          </cell>
          <cell r="G9">
            <v>4526</v>
          </cell>
          <cell r="H9">
            <v>4599</v>
          </cell>
          <cell r="I9">
            <v>4669</v>
          </cell>
          <cell r="J9">
            <v>4713</v>
          </cell>
          <cell r="K9" t="str">
            <v>...</v>
          </cell>
          <cell r="L9" t="str">
            <v>...</v>
          </cell>
          <cell r="M9" t="str">
            <v>...</v>
          </cell>
          <cell r="N9" t="str">
            <v>...</v>
          </cell>
          <cell r="O9" t="str">
            <v>...</v>
          </cell>
          <cell r="P9" t="str">
            <v>...</v>
          </cell>
          <cell r="Q9" t="str">
            <v>...</v>
          </cell>
        </row>
        <row r="10">
          <cell r="F10">
            <v>330148</v>
          </cell>
          <cell r="G10">
            <v>330507</v>
          </cell>
          <cell r="H10">
            <v>333013</v>
          </cell>
          <cell r="I10">
            <v>333693</v>
          </cell>
          <cell r="J10">
            <v>334667</v>
          </cell>
          <cell r="K10" t="str">
            <v>...</v>
          </cell>
          <cell r="L10" t="str">
            <v>...</v>
          </cell>
          <cell r="M10" t="str">
            <v>...</v>
          </cell>
          <cell r="N10" t="str">
            <v>...</v>
          </cell>
          <cell r="O10" t="str">
            <v>...</v>
          </cell>
          <cell r="P10" t="str">
            <v>...</v>
          </cell>
          <cell r="Q10" t="str">
            <v>...</v>
          </cell>
        </row>
        <row r="11">
          <cell r="F11">
            <v>307133</v>
          </cell>
          <cell r="G11">
            <v>308262</v>
          </cell>
          <cell r="H11">
            <v>314415</v>
          </cell>
          <cell r="I11">
            <v>316085</v>
          </cell>
          <cell r="J11">
            <v>319237</v>
          </cell>
          <cell r="K11" t="str">
            <v>...</v>
          </cell>
          <cell r="L11" t="str">
            <v>...</v>
          </cell>
          <cell r="M11" t="str">
            <v>...</v>
          </cell>
          <cell r="N11" t="str">
            <v>...</v>
          </cell>
          <cell r="O11" t="str">
            <v>...</v>
          </cell>
          <cell r="P11" t="str">
            <v>...</v>
          </cell>
          <cell r="Q11" t="str">
            <v>...</v>
          </cell>
        </row>
        <row r="12">
          <cell r="F12">
            <v>780112</v>
          </cell>
          <cell r="G12">
            <v>853768</v>
          </cell>
          <cell r="H12">
            <v>1244883</v>
          </cell>
          <cell r="I12">
            <v>1574966</v>
          </cell>
          <cell r="J12">
            <v>2054098</v>
          </cell>
          <cell r="K12" t="str">
            <v>...</v>
          </cell>
          <cell r="L12" t="str">
            <v>...</v>
          </cell>
          <cell r="M12" t="str">
            <v>...</v>
          </cell>
          <cell r="N12" t="str">
            <v>...</v>
          </cell>
          <cell r="O12" t="str">
            <v>...</v>
          </cell>
          <cell r="P12" t="str">
            <v>...</v>
          </cell>
          <cell r="Q12" t="str">
            <v>...</v>
          </cell>
        </row>
        <row r="13">
          <cell r="F13">
            <v>251.7</v>
          </cell>
          <cell r="G13">
            <v>251.6</v>
          </cell>
          <cell r="H13">
            <v>270.89999999999998</v>
          </cell>
          <cell r="I13">
            <v>427.7</v>
          </cell>
          <cell r="J13">
            <v>404.4</v>
          </cell>
          <cell r="K13" t="str">
            <v>...</v>
          </cell>
          <cell r="L13" t="str">
            <v>...</v>
          </cell>
          <cell r="M13" t="str">
            <v>...</v>
          </cell>
          <cell r="N13" t="str">
            <v>...</v>
          </cell>
          <cell r="O13" t="str">
            <v>...</v>
          </cell>
          <cell r="P13" t="str">
            <v>...</v>
          </cell>
          <cell r="Q13" t="str">
            <v>...</v>
          </cell>
        </row>
        <row r="14">
          <cell r="F14">
            <v>640429</v>
          </cell>
          <cell r="G14">
            <v>703822</v>
          </cell>
          <cell r="H14">
            <v>1050368</v>
          </cell>
          <cell r="I14">
            <v>1300977</v>
          </cell>
          <cell r="J14">
            <v>1692233</v>
          </cell>
          <cell r="K14" t="str">
            <v>...</v>
          </cell>
          <cell r="L14" t="str">
            <v>...</v>
          </cell>
          <cell r="M14" t="str">
            <v>...</v>
          </cell>
          <cell r="N14" t="str">
            <v>...</v>
          </cell>
          <cell r="O14" t="str">
            <v>...</v>
          </cell>
          <cell r="P14" t="str">
            <v>...</v>
          </cell>
          <cell r="Q14" t="str">
            <v>...</v>
          </cell>
        </row>
        <row r="15">
          <cell r="F15">
            <v>139683</v>
          </cell>
          <cell r="G15">
            <v>149946</v>
          </cell>
          <cell r="H15">
            <v>194515</v>
          </cell>
          <cell r="I15">
            <v>273989</v>
          </cell>
          <cell r="J15">
            <v>361865</v>
          </cell>
          <cell r="K15" t="str">
            <v>...</v>
          </cell>
          <cell r="L15" t="str">
            <v>...</v>
          </cell>
          <cell r="M15" t="str">
            <v>...</v>
          </cell>
          <cell r="N15" t="str">
            <v>...</v>
          </cell>
          <cell r="O15" t="str">
            <v>...</v>
          </cell>
          <cell r="P15" t="str">
            <v>...</v>
          </cell>
          <cell r="Q15" t="str">
            <v>...</v>
          </cell>
        </row>
        <row r="16">
          <cell r="F16">
            <v>225.9</v>
          </cell>
          <cell r="G16">
            <v>225.6</v>
          </cell>
          <cell r="H16">
            <v>252.3</v>
          </cell>
          <cell r="I16">
            <v>393.2</v>
          </cell>
          <cell r="J16">
            <v>363.3</v>
          </cell>
          <cell r="K16" t="str">
            <v>...</v>
          </cell>
          <cell r="L16" t="str">
            <v>...</v>
          </cell>
          <cell r="M16" t="str">
            <v>...</v>
          </cell>
          <cell r="N16" t="str">
            <v>...</v>
          </cell>
          <cell r="O16" t="str">
            <v>...</v>
          </cell>
          <cell r="P16" t="str">
            <v>...</v>
          </cell>
          <cell r="Q16" t="str">
            <v>...</v>
          </cell>
        </row>
        <row r="17">
          <cell r="F17">
            <v>452</v>
          </cell>
          <cell r="G17">
            <v>461.8</v>
          </cell>
          <cell r="H17">
            <v>418.2</v>
          </cell>
          <cell r="I17">
            <v>690.3</v>
          </cell>
          <cell r="J17">
            <v>761.5</v>
          </cell>
          <cell r="K17" t="str">
            <v>...</v>
          </cell>
          <cell r="L17" t="str">
            <v>...</v>
          </cell>
          <cell r="M17" t="str">
            <v>...</v>
          </cell>
          <cell r="N17" t="str">
            <v>...</v>
          </cell>
          <cell r="O17" t="str">
            <v>...</v>
          </cell>
          <cell r="P17" t="str">
            <v>...</v>
          </cell>
          <cell r="Q17" t="str">
            <v>...</v>
          </cell>
        </row>
        <row r="18">
          <cell r="F18">
            <v>2126893</v>
          </cell>
          <cell r="G18">
            <v>2228265</v>
          </cell>
          <cell r="H18">
            <v>3064164</v>
          </cell>
          <cell r="I18">
            <v>3783363</v>
          </cell>
          <cell r="J18">
            <v>4610831</v>
          </cell>
          <cell r="K18" t="str">
            <v>...</v>
          </cell>
          <cell r="L18" t="str">
            <v>...</v>
          </cell>
          <cell r="M18" t="str">
            <v>...</v>
          </cell>
          <cell r="N18" t="str">
            <v>...</v>
          </cell>
          <cell r="O18" t="str">
            <v>...</v>
          </cell>
          <cell r="P18" t="str">
            <v>...</v>
          </cell>
          <cell r="Q18" t="str">
            <v>...</v>
          </cell>
        </row>
        <row r="19">
          <cell r="F19">
            <v>136.6</v>
          </cell>
          <cell r="G19">
            <v>126.5</v>
          </cell>
          <cell r="H19">
            <v>148.1</v>
          </cell>
          <cell r="I19">
            <v>238.5</v>
          </cell>
          <cell r="J19">
            <v>235</v>
          </cell>
          <cell r="K19" t="str">
            <v>...</v>
          </cell>
          <cell r="L19" t="str">
            <v>...</v>
          </cell>
          <cell r="M19" t="str">
            <v>...</v>
          </cell>
          <cell r="N19" t="str">
            <v>...</v>
          </cell>
          <cell r="O19" t="str">
            <v>...</v>
          </cell>
          <cell r="P19" t="str">
            <v>...</v>
          </cell>
          <cell r="Q19" t="str">
            <v>...</v>
          </cell>
        </row>
        <row r="20">
          <cell r="F20">
            <v>1806040</v>
          </cell>
          <cell r="G20">
            <v>1874386</v>
          </cell>
          <cell r="H20">
            <v>2628234</v>
          </cell>
          <cell r="I20">
            <v>3199943</v>
          </cell>
          <cell r="J20">
            <v>3851152</v>
          </cell>
          <cell r="K20" t="str">
            <v>...</v>
          </cell>
          <cell r="L20" t="str">
            <v>...</v>
          </cell>
          <cell r="M20" t="str">
            <v>...</v>
          </cell>
          <cell r="N20" t="str">
            <v>...</v>
          </cell>
          <cell r="O20" t="str">
            <v>...</v>
          </cell>
          <cell r="P20" t="str">
            <v>...</v>
          </cell>
          <cell r="Q20" t="str">
            <v>...</v>
          </cell>
        </row>
        <row r="21">
          <cell r="F21">
            <v>320853</v>
          </cell>
          <cell r="G21">
            <v>353879</v>
          </cell>
          <cell r="H21">
            <v>435930</v>
          </cell>
          <cell r="I21">
            <v>583420</v>
          </cell>
          <cell r="J21">
            <v>759679</v>
          </cell>
          <cell r="K21" t="str">
            <v>...</v>
          </cell>
          <cell r="L21" t="str">
            <v>...</v>
          </cell>
          <cell r="M21" t="str">
            <v>...</v>
          </cell>
          <cell r="N21" t="str">
            <v>...</v>
          </cell>
          <cell r="O21" t="str">
            <v>...</v>
          </cell>
          <cell r="P21" t="str">
            <v>...</v>
          </cell>
          <cell r="Q21" t="str">
            <v>...</v>
          </cell>
        </row>
        <row r="22">
          <cell r="F22">
            <v>121.7</v>
          </cell>
          <cell r="G22">
            <v>109.3</v>
          </cell>
          <cell r="H22">
            <v>134.69999999999999</v>
          </cell>
          <cell r="I22">
            <v>217.5</v>
          </cell>
          <cell r="J22">
            <v>207.2</v>
          </cell>
          <cell r="K22" t="str">
            <v>...</v>
          </cell>
          <cell r="L22" t="str">
            <v>...</v>
          </cell>
          <cell r="M22" t="str">
            <v>...</v>
          </cell>
          <cell r="N22" t="str">
            <v>...</v>
          </cell>
          <cell r="O22" t="str">
            <v>...</v>
          </cell>
          <cell r="P22" t="str">
            <v>...</v>
          </cell>
          <cell r="Q22" t="str">
            <v>...</v>
          </cell>
        </row>
        <row r="23">
          <cell r="F23">
            <v>281.10000000000002</v>
          </cell>
          <cell r="G23">
            <v>301.2</v>
          </cell>
          <cell r="H23">
            <v>278.60000000000002</v>
          </cell>
          <cell r="I23">
            <v>430.3</v>
          </cell>
          <cell r="J23">
            <v>519.4</v>
          </cell>
          <cell r="K23" t="str">
            <v>...</v>
          </cell>
          <cell r="L23" t="str">
            <v>...</v>
          </cell>
          <cell r="M23" t="str">
            <v>...</v>
          </cell>
          <cell r="N23" t="str">
            <v>...</v>
          </cell>
          <cell r="O23" t="str">
            <v>...</v>
          </cell>
          <cell r="P23" t="str">
            <v>...</v>
          </cell>
          <cell r="Q23" t="str">
            <v>...</v>
          </cell>
        </row>
        <row r="24">
          <cell r="F24">
            <v>2.7</v>
          </cell>
          <cell r="G24">
            <v>2.6</v>
          </cell>
          <cell r="H24">
            <v>2.5</v>
          </cell>
          <cell r="I24">
            <v>2.4</v>
          </cell>
          <cell r="J24">
            <v>2.2000000000000002</v>
          </cell>
          <cell r="K24" t="str">
            <v>...</v>
          </cell>
          <cell r="L24" t="str">
            <v>...</v>
          </cell>
          <cell r="M24" t="str">
            <v>...</v>
          </cell>
          <cell r="N24" t="str">
            <v>...</v>
          </cell>
          <cell r="O24" t="str">
            <v>...</v>
          </cell>
          <cell r="P24" t="str">
            <v>...</v>
          </cell>
          <cell r="Q24" t="str">
            <v>...</v>
          </cell>
        </row>
        <row r="25">
          <cell r="F25">
            <v>22.7</v>
          </cell>
          <cell r="G25">
            <v>25.7</v>
          </cell>
          <cell r="H25">
            <v>30.8</v>
          </cell>
          <cell r="I25">
            <v>37.9</v>
          </cell>
          <cell r="J25">
            <v>43.9</v>
          </cell>
          <cell r="K25" t="str">
            <v>...</v>
          </cell>
          <cell r="L25" t="str">
            <v>...</v>
          </cell>
          <cell r="M25" t="str">
            <v>...</v>
          </cell>
          <cell r="N25" t="str">
            <v>...</v>
          </cell>
          <cell r="O25" t="str">
            <v>...</v>
          </cell>
          <cell r="P25" t="str">
            <v>...</v>
          </cell>
          <cell r="Q25" t="str">
            <v>...</v>
          </cell>
        </row>
      </sheetData>
      <sheetData sheetId="1"/>
      <sheetData sheetId="2"/>
      <sheetData sheetId="3"/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A992A-2086-4B1F-8945-9ACB1598848B}">
  <dimension ref="A1:Q33"/>
  <sheetViews>
    <sheetView tabSelected="1" zoomScaleNormal="100" workbookViewId="0">
      <pane xSplit="4" ySplit="7" topLeftCell="E8" activePane="bottomRight" state="frozen"/>
      <selection pane="topRight"/>
      <selection pane="bottomLeft"/>
      <selection pane="bottomRight" activeCell="J10" sqref="J10"/>
    </sheetView>
  </sheetViews>
  <sheetFormatPr baseColWidth="10" defaultColWidth="12.7109375" defaultRowHeight="12.75" x14ac:dyDescent="0.2"/>
  <cols>
    <col min="1" max="1" width="21.7109375" style="13" customWidth="1"/>
    <col min="2" max="2" width="19.28515625" style="13" customWidth="1"/>
    <col min="3" max="3" width="18.85546875" style="13" bestFit="1" customWidth="1" collapsed="1"/>
    <col min="4" max="4" width="25.7109375" style="13" bestFit="1" customWidth="1"/>
    <col min="5" max="5" width="10.140625" style="10" bestFit="1" customWidth="1"/>
    <col min="6" max="6" width="9.7109375" style="33" customWidth="1"/>
    <col min="7" max="8" width="8.85546875" style="33" customWidth="1"/>
    <col min="9" max="9" width="12.7109375" style="13" collapsed="1"/>
    <col min="10" max="14" width="8.85546875" style="33" customWidth="1"/>
    <col min="15" max="16384" width="12.7109375" style="13" collapsed="1"/>
  </cols>
  <sheetData>
    <row r="1" spans="1:17" s="33" customFormat="1" ht="102" x14ac:dyDescent="0.2">
      <c r="A1" s="20" t="s">
        <v>0</v>
      </c>
      <c r="B1" s="21"/>
      <c r="C1" s="21"/>
      <c r="D1" s="21"/>
      <c r="E1" s="21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2" spans="1:17" ht="25.5" x14ac:dyDescent="0.2">
      <c r="A2" s="17" t="s">
        <v>1</v>
      </c>
      <c r="B2" s="18"/>
      <c r="C2" s="18"/>
      <c r="D2" s="18"/>
      <c r="E2" s="18"/>
      <c r="F2" s="19"/>
      <c r="G2" s="19"/>
      <c r="H2" s="19"/>
      <c r="I2" s="18"/>
      <c r="J2" s="19"/>
      <c r="K2" s="19"/>
      <c r="L2" s="19"/>
      <c r="M2" s="19"/>
      <c r="N2" s="19"/>
      <c r="O2" s="18"/>
      <c r="P2" s="18"/>
      <c r="Q2" s="18"/>
    </row>
    <row r="3" spans="1:17" ht="13.5" thickBot="1" x14ac:dyDescent="0.25">
      <c r="A3" s="17" t="s">
        <v>2</v>
      </c>
      <c r="B3" s="18"/>
      <c r="C3" s="18"/>
      <c r="D3" s="18"/>
      <c r="E3" s="18"/>
      <c r="F3" s="19"/>
      <c r="G3" s="19"/>
      <c r="H3" s="19"/>
      <c r="I3" s="18"/>
      <c r="J3" s="19"/>
      <c r="K3" s="19"/>
      <c r="L3" s="19"/>
      <c r="M3" s="19"/>
      <c r="N3" s="19"/>
      <c r="O3" s="18"/>
      <c r="P3" s="18"/>
      <c r="Q3" s="18"/>
    </row>
    <row r="4" spans="1:17" s="34" customFormat="1" x14ac:dyDescent="0.2">
      <c r="A4" s="42" t="s">
        <v>3</v>
      </c>
      <c r="B4" s="43"/>
      <c r="C4" s="43"/>
      <c r="D4" s="48" t="s">
        <v>4</v>
      </c>
      <c r="E4" s="6"/>
      <c r="F4" s="48" t="s">
        <v>5</v>
      </c>
      <c r="G4" s="43"/>
      <c r="H4" s="43"/>
      <c r="I4" s="43"/>
      <c r="J4" s="43"/>
      <c r="K4" s="43"/>
      <c r="L4" s="43"/>
      <c r="M4" s="43"/>
      <c r="N4" s="43"/>
      <c r="O4" s="43"/>
      <c r="P4" s="43"/>
      <c r="Q4" s="49"/>
    </row>
    <row r="5" spans="1:17" s="34" customFormat="1" x14ac:dyDescent="0.2">
      <c r="A5" s="44"/>
      <c r="B5" s="45"/>
      <c r="C5" s="45"/>
      <c r="D5" s="45"/>
      <c r="E5" s="7"/>
      <c r="F5" s="50">
        <v>2022</v>
      </c>
      <c r="G5" s="45"/>
      <c r="H5" s="45"/>
      <c r="I5" s="45"/>
      <c r="J5" s="45"/>
      <c r="K5" s="45"/>
      <c r="L5" s="45"/>
      <c r="M5" s="45"/>
      <c r="N5" s="45"/>
      <c r="O5" s="45"/>
      <c r="P5" s="45"/>
      <c r="Q5" s="51"/>
    </row>
    <row r="6" spans="1:17" s="34" customFormat="1" x14ac:dyDescent="0.2">
      <c r="A6" s="44"/>
      <c r="B6" s="45"/>
      <c r="C6" s="45"/>
      <c r="D6" s="45"/>
      <c r="E6" s="7"/>
      <c r="F6" s="50" t="s">
        <v>6</v>
      </c>
      <c r="G6" s="45"/>
      <c r="H6" s="45"/>
      <c r="I6" s="45"/>
      <c r="J6" s="45"/>
      <c r="K6" s="45"/>
      <c r="L6" s="45"/>
      <c r="M6" s="45"/>
      <c r="N6" s="45"/>
      <c r="O6" s="45"/>
      <c r="P6" s="45"/>
      <c r="Q6" s="51"/>
    </row>
    <row r="7" spans="1:17" s="34" customFormat="1" ht="26.25" thickBot="1" x14ac:dyDescent="0.25">
      <c r="A7" s="46"/>
      <c r="B7" s="47"/>
      <c r="C7" s="47"/>
      <c r="D7" s="47"/>
      <c r="E7" s="8"/>
      <c r="F7" s="22" t="s">
        <v>7</v>
      </c>
      <c r="G7" s="22" t="s">
        <v>8</v>
      </c>
      <c r="H7" s="5" t="s">
        <v>9</v>
      </c>
      <c r="I7" s="22" t="s">
        <v>10</v>
      </c>
      <c r="J7" s="22" t="s">
        <v>11</v>
      </c>
      <c r="K7" s="22" t="s">
        <v>12</v>
      </c>
      <c r="L7" s="22" t="s">
        <v>13</v>
      </c>
      <c r="M7" s="22" t="s">
        <v>14</v>
      </c>
      <c r="N7" s="22" t="s">
        <v>15</v>
      </c>
      <c r="O7" s="22" t="s">
        <v>16</v>
      </c>
      <c r="P7" s="22" t="s">
        <v>17</v>
      </c>
      <c r="Q7" s="23" t="s">
        <v>18</v>
      </c>
    </row>
    <row r="8" spans="1:17" s="10" customFormat="1" x14ac:dyDescent="0.2">
      <c r="A8" s="35" t="s">
        <v>19</v>
      </c>
      <c r="B8" s="35" t="s">
        <v>20</v>
      </c>
      <c r="D8" s="36" t="s">
        <v>21</v>
      </c>
      <c r="E8" s="9"/>
      <c r="F8" s="37">
        <f>'[1]Jan.-Dez. 2022'!F8</f>
        <v>4906</v>
      </c>
      <c r="G8" s="37">
        <f>'[1]Jan.-Dez. 2022'!G8</f>
        <v>4905</v>
      </c>
      <c r="H8" s="37">
        <f>'[1]Jan.-Dez. 2022'!H8</f>
        <v>4903</v>
      </c>
      <c r="I8" s="37">
        <f>'[1]Jan.-Dez. 2022'!I8</f>
        <v>4897</v>
      </c>
      <c r="J8" s="37">
        <f>'[1]Jan.-Dez. 2022'!J8</f>
        <v>4908</v>
      </c>
      <c r="K8" s="37" t="str">
        <f>'[1]Jan.-Dez. 2022'!K8</f>
        <v>...</v>
      </c>
      <c r="L8" s="37" t="str">
        <f>'[1]Jan.-Dez. 2022'!L8</f>
        <v>...</v>
      </c>
      <c r="M8" s="37" t="str">
        <f>'[1]Jan.-Dez. 2022'!M8</f>
        <v>...</v>
      </c>
      <c r="N8" s="37" t="str">
        <f>'[1]Jan.-Dez. 2022'!N8</f>
        <v>...</v>
      </c>
      <c r="O8" s="37" t="str">
        <f>'[1]Jan.-Dez. 2022'!O8</f>
        <v>...</v>
      </c>
      <c r="P8" s="37" t="str">
        <f>'[1]Jan.-Dez. 2022'!P8</f>
        <v>...</v>
      </c>
      <c r="Q8" s="37" t="str">
        <f>'[1]Jan.-Dez. 2022'!Q8</f>
        <v>...</v>
      </c>
    </row>
    <row r="9" spans="1:17" x14ac:dyDescent="0.2">
      <c r="A9" s="12"/>
      <c r="B9" s="12"/>
      <c r="D9" s="4" t="s">
        <v>26</v>
      </c>
      <c r="E9" s="9"/>
      <c r="F9" s="30">
        <f>100*F8/'2021'!F8-100</f>
        <v>-0.26428135799959307</v>
      </c>
      <c r="G9" s="30">
        <f>100*G8/'2021'!G8-100</f>
        <v>-0.54744525547445733</v>
      </c>
      <c r="H9" s="30">
        <f>100*H8/'2021'!H8-100</f>
        <v>-0.46691027202598434</v>
      </c>
      <c r="I9" s="30">
        <f>100*I8/'2021'!I8-100</f>
        <v>-0.30537459283387136</v>
      </c>
      <c r="J9" s="30">
        <f>100*J8/'2021'!J8-100</f>
        <v>-0.16273393002441594</v>
      </c>
      <c r="K9" s="30" t="e">
        <f>100*K8/'2021'!K8-100</f>
        <v>#VALUE!</v>
      </c>
      <c r="L9" s="30" t="e">
        <f>100*L8/'2021'!L8-100</f>
        <v>#VALUE!</v>
      </c>
      <c r="M9" s="30" t="e">
        <f>100*M8/'2021'!M8-100</f>
        <v>#VALUE!</v>
      </c>
      <c r="N9" s="30" t="e">
        <f>100*N8/'2021'!N8-100</f>
        <v>#VALUE!</v>
      </c>
      <c r="O9" s="30" t="e">
        <f>100*O8/'2021'!O8-100</f>
        <v>#VALUE!</v>
      </c>
      <c r="P9" s="30" t="e">
        <f>100*P8/'2021'!P8-100</f>
        <v>#VALUE!</v>
      </c>
      <c r="Q9" s="30" t="e">
        <f>100*Q8/'2021'!Q8-100</f>
        <v>#VALUE!</v>
      </c>
    </row>
    <row r="10" spans="1:17" x14ac:dyDescent="0.2">
      <c r="A10" s="12"/>
      <c r="B10" s="12"/>
      <c r="D10" s="39" t="s">
        <v>50</v>
      </c>
      <c r="E10" s="40"/>
      <c r="F10" s="41">
        <f>100*F8/'2019'!F8-100</f>
        <v>-3.53912701533622</v>
      </c>
      <c r="G10" s="41">
        <f>100*G8/'2019'!G8-100</f>
        <v>-3.5777471987418892</v>
      </c>
      <c r="H10" s="41">
        <f>100*H8/'2019'!H8-100</f>
        <v>-3.5032473922456262</v>
      </c>
      <c r="I10" s="41">
        <f>100*I8/'2019'!I8-100</f>
        <v>-3.7728433876989556</v>
      </c>
      <c r="J10" s="41">
        <f>100*J8/'2019'!J8-100</f>
        <v>-3.290640394088669</v>
      </c>
      <c r="K10" s="41" t="e">
        <f>100*K8/'2019'!K8-100</f>
        <v>#VALUE!</v>
      </c>
      <c r="L10" s="41" t="e">
        <f>100*L8/'2019'!L8-100</f>
        <v>#VALUE!</v>
      </c>
      <c r="M10" s="41" t="e">
        <f>100*M8/'2019'!M8-100</f>
        <v>#VALUE!</v>
      </c>
      <c r="N10" s="41" t="e">
        <f>100*N8/'2019'!N8-100</f>
        <v>#VALUE!</v>
      </c>
      <c r="O10" s="41" t="e">
        <f>100*O8/'2019'!O8-100</f>
        <v>#VALUE!</v>
      </c>
      <c r="P10" s="41" t="e">
        <f>100*P8/'2019'!P8-100</f>
        <v>#VALUE!</v>
      </c>
      <c r="Q10" s="41" t="e">
        <f>100*Q8/'2019'!Q8-100</f>
        <v>#VALUE!</v>
      </c>
    </row>
    <row r="11" spans="1:17" s="10" customFormat="1" x14ac:dyDescent="0.2">
      <c r="B11" s="35" t="s">
        <v>22</v>
      </c>
      <c r="D11" s="36" t="s">
        <v>21</v>
      </c>
      <c r="E11" s="9"/>
      <c r="F11" s="37">
        <f>'[1]Jan.-Dez. 2022'!F9</f>
        <v>4527</v>
      </c>
      <c r="G11" s="37">
        <f>'[1]Jan.-Dez. 2022'!G9</f>
        <v>4526</v>
      </c>
      <c r="H11" s="37">
        <f>'[1]Jan.-Dez. 2022'!H9</f>
        <v>4599</v>
      </c>
      <c r="I11" s="37">
        <f>'[1]Jan.-Dez. 2022'!I9</f>
        <v>4669</v>
      </c>
      <c r="J11" s="37">
        <f>'[1]Jan.-Dez. 2022'!J9</f>
        <v>4713</v>
      </c>
      <c r="K11" s="37" t="str">
        <f>'[1]Jan.-Dez. 2022'!K9</f>
        <v>...</v>
      </c>
      <c r="L11" s="37" t="str">
        <f>'[1]Jan.-Dez. 2022'!L9</f>
        <v>...</v>
      </c>
      <c r="M11" s="37" t="str">
        <f>'[1]Jan.-Dez. 2022'!M9</f>
        <v>...</v>
      </c>
      <c r="N11" s="37" t="str">
        <f>'[1]Jan.-Dez. 2022'!N9</f>
        <v>...</v>
      </c>
      <c r="O11" s="37" t="str">
        <f>'[1]Jan.-Dez. 2022'!O9</f>
        <v>...</v>
      </c>
      <c r="P11" s="37" t="str">
        <f>'[1]Jan.-Dez. 2022'!P9</f>
        <v>...</v>
      </c>
      <c r="Q11" s="37" t="str">
        <f>'[1]Jan.-Dez. 2022'!Q9</f>
        <v>...</v>
      </c>
    </row>
    <row r="12" spans="1:17" x14ac:dyDescent="0.2">
      <c r="B12" s="12"/>
      <c r="D12" s="4" t="s">
        <v>26</v>
      </c>
      <c r="E12" s="9"/>
      <c r="F12" s="30">
        <f>100*F11/'2021'!F11-100</f>
        <v>16.64519453749034</v>
      </c>
      <c r="G12" s="30">
        <f>100*G11/'2021'!G11-100</f>
        <v>18.917498686284816</v>
      </c>
      <c r="H12" s="30">
        <f>100*H11/'2021'!H11-100</f>
        <v>15.843828715365234</v>
      </c>
      <c r="I12" s="30">
        <f>100*I11/'2021'!I11-100</f>
        <v>20.490322580645156</v>
      </c>
      <c r="J12" s="30">
        <f>100*J11/'2021'!J11-100</f>
        <v>15.11968734733756</v>
      </c>
      <c r="K12" s="30" t="e">
        <f>100*K11/'2021'!K11-100</f>
        <v>#VALUE!</v>
      </c>
      <c r="L12" s="30" t="e">
        <f>100*L11/'2021'!L11-100</f>
        <v>#VALUE!</v>
      </c>
      <c r="M12" s="30" t="e">
        <f>100*M11/'2021'!M11-100</f>
        <v>#VALUE!</v>
      </c>
      <c r="N12" s="30" t="e">
        <f>100*N11/'2021'!N11-100</f>
        <v>#VALUE!</v>
      </c>
      <c r="O12" s="30" t="e">
        <f>100*O11/'2021'!O11-100</f>
        <v>#VALUE!</v>
      </c>
      <c r="P12" s="30" t="e">
        <f>100*P11/'2021'!P11-100</f>
        <v>#VALUE!</v>
      </c>
      <c r="Q12" s="30" t="e">
        <f>100*Q11/'2021'!Q11-100</f>
        <v>#VALUE!</v>
      </c>
    </row>
    <row r="13" spans="1:17" x14ac:dyDescent="0.2">
      <c r="B13" s="12"/>
      <c r="D13" s="39" t="s">
        <v>50</v>
      </c>
      <c r="E13" s="40"/>
      <c r="F13" s="41">
        <f>100*F11/'2019'!F11-100</f>
        <v>-6.8326816217328599</v>
      </c>
      <c r="G13" s="41">
        <f>100*G11/'2019'!G11-100</f>
        <v>-6.814906320774142</v>
      </c>
      <c r="H13" s="41">
        <f>100*H11/'2019'!H11-100</f>
        <v>-5.9124386252045866</v>
      </c>
      <c r="I13" s="41">
        <f>100*I11/'2019'!I11-100</f>
        <v>-6.0752363709515151</v>
      </c>
      <c r="J13" s="41">
        <f>100*J11/'2019'!J11-100</f>
        <v>-5.3234230614704643</v>
      </c>
      <c r="K13" s="41" t="e">
        <f>100*K11/'2019'!K11-100</f>
        <v>#VALUE!</v>
      </c>
      <c r="L13" s="41" t="e">
        <f>100*L11/'2019'!L11-100</f>
        <v>#VALUE!</v>
      </c>
      <c r="M13" s="41" t="e">
        <f>100*M11/'2019'!M11-100</f>
        <v>#VALUE!</v>
      </c>
      <c r="N13" s="41" t="e">
        <f>100*N11/'2019'!N11-100</f>
        <v>#VALUE!</v>
      </c>
      <c r="O13" s="41" t="e">
        <f>100*O11/'2019'!O11-100</f>
        <v>#VALUE!</v>
      </c>
      <c r="P13" s="41" t="e">
        <f>100*P11/'2019'!P11-100</f>
        <v>#VALUE!</v>
      </c>
      <c r="Q13" s="41" t="e">
        <f>100*Q11/'2019'!Q11-100</f>
        <v>#VALUE!</v>
      </c>
    </row>
    <row r="14" spans="1:17" s="10" customFormat="1" x14ac:dyDescent="0.2">
      <c r="B14" s="35" t="s">
        <v>23</v>
      </c>
      <c r="D14" s="36" t="s">
        <v>21</v>
      </c>
      <c r="E14" s="9"/>
      <c r="F14" s="38">
        <f>'[1]Jan.-Dez. 2022'!F10</f>
        <v>330148</v>
      </c>
      <c r="G14" s="38">
        <f>'[1]Jan.-Dez. 2022'!G10</f>
        <v>330507</v>
      </c>
      <c r="H14" s="38">
        <f>'[1]Jan.-Dez. 2022'!H10</f>
        <v>333013</v>
      </c>
      <c r="I14" s="38">
        <f>'[1]Jan.-Dez. 2022'!I10</f>
        <v>333693</v>
      </c>
      <c r="J14" s="38">
        <f>'[1]Jan.-Dez. 2022'!J10</f>
        <v>334667</v>
      </c>
      <c r="K14" s="38" t="str">
        <f>'[1]Jan.-Dez. 2022'!K10</f>
        <v>...</v>
      </c>
      <c r="L14" s="38" t="str">
        <f>'[1]Jan.-Dez. 2022'!L10</f>
        <v>...</v>
      </c>
      <c r="M14" s="38" t="str">
        <f>'[1]Jan.-Dez. 2022'!M10</f>
        <v>...</v>
      </c>
      <c r="N14" s="38" t="str">
        <f>'[1]Jan.-Dez. 2022'!N10</f>
        <v>...</v>
      </c>
      <c r="O14" s="38" t="str">
        <f>'[1]Jan.-Dez. 2022'!O10</f>
        <v>...</v>
      </c>
      <c r="P14" s="38" t="str">
        <f>'[1]Jan.-Dez. 2022'!P10</f>
        <v>...</v>
      </c>
      <c r="Q14" s="38" t="str">
        <f>'[1]Jan.-Dez. 2022'!Q10</f>
        <v>...</v>
      </c>
    </row>
    <row r="15" spans="1:17" x14ac:dyDescent="0.2">
      <c r="B15" s="12"/>
      <c r="D15" s="4" t="s">
        <v>26</v>
      </c>
      <c r="E15" s="9"/>
      <c r="F15" s="30">
        <f>100*F14/'2021'!F14-100</f>
        <v>1.710433893208787</v>
      </c>
      <c r="G15" s="30">
        <f>100*G14/'2021'!G14-100</f>
        <v>1.8894622939903485</v>
      </c>
      <c r="H15" s="30">
        <f>100*H14/'2021'!H14-100</f>
        <v>2.7240870868832872</v>
      </c>
      <c r="I15" s="30">
        <f>100*I14/'2021'!I14-100</f>
        <v>3.061010185865797</v>
      </c>
      <c r="J15" s="30">
        <f>100*J14/'2021'!J14-100</f>
        <v>2.8560979057945559</v>
      </c>
      <c r="K15" s="30">
        <v>0.7</v>
      </c>
      <c r="L15" s="30" t="e">
        <f>100*L14/'2021'!L14-100</f>
        <v>#VALUE!</v>
      </c>
      <c r="M15" s="30" t="e">
        <f>100*M14/'2021'!M14-100</f>
        <v>#VALUE!</v>
      </c>
      <c r="N15" s="30" t="e">
        <f>100*N14/'2021'!N14-100</f>
        <v>#VALUE!</v>
      </c>
      <c r="O15" s="30" t="e">
        <f>100*O14/'2021'!O14-100</f>
        <v>#VALUE!</v>
      </c>
      <c r="P15" s="30" t="e">
        <f>100*P14/'2021'!P14-100</f>
        <v>#VALUE!</v>
      </c>
      <c r="Q15" s="30" t="e">
        <f>100*Q14/'2021'!Q14-100</f>
        <v>#VALUE!</v>
      </c>
    </row>
    <row r="16" spans="1:17" x14ac:dyDescent="0.2">
      <c r="B16" s="12"/>
      <c r="D16" s="39" t="s">
        <v>50</v>
      </c>
      <c r="E16" s="40"/>
      <c r="F16" s="41">
        <f>100*F14/'2019'!F14-100</f>
        <v>1.8010712072203177</v>
      </c>
      <c r="G16" s="41">
        <f>100*G14/'2019'!G14-100</f>
        <v>2.1268509134056757</v>
      </c>
      <c r="H16" s="41">
        <f>100*H14/'2019'!H14-100</f>
        <v>2.9231506235415878</v>
      </c>
      <c r="I16" s="41">
        <f>100*I14/'2019'!I14-100</f>
        <v>2.9859452252652687</v>
      </c>
      <c r="J16" s="41">
        <f>100*J14/'2019'!J14-100</f>
        <v>3.3947213133999981</v>
      </c>
      <c r="K16" s="41" t="e">
        <f>100*K14/'2019'!K14-100</f>
        <v>#VALUE!</v>
      </c>
      <c r="L16" s="41" t="e">
        <f>100*L14/'2019'!L14-100</f>
        <v>#VALUE!</v>
      </c>
      <c r="M16" s="41" t="e">
        <f>100*M14/'2019'!M14-100</f>
        <v>#VALUE!</v>
      </c>
      <c r="N16" s="41" t="e">
        <f>100*N14/'2019'!N14-100</f>
        <v>#VALUE!</v>
      </c>
      <c r="O16" s="41" t="e">
        <f>100*O14/'2019'!O14-100</f>
        <v>#VALUE!</v>
      </c>
      <c r="P16" s="41" t="e">
        <f>100*P14/'2019'!P14-100</f>
        <v>#VALUE!</v>
      </c>
      <c r="Q16" s="41" t="e">
        <f>100*Q14/'2019'!Q14-100</f>
        <v>#VALUE!</v>
      </c>
    </row>
    <row r="17" spans="2:17" s="10" customFormat="1" x14ac:dyDescent="0.2">
      <c r="B17" s="35" t="s">
        <v>24</v>
      </c>
      <c r="D17" s="36" t="s">
        <v>21</v>
      </c>
      <c r="E17" s="9"/>
      <c r="F17" s="38">
        <f>'[1]Jan.-Dez. 2022'!F11</f>
        <v>307133</v>
      </c>
      <c r="G17" s="38">
        <f>'[1]Jan.-Dez. 2022'!G11</f>
        <v>308262</v>
      </c>
      <c r="H17" s="38">
        <f>'[1]Jan.-Dez. 2022'!H11</f>
        <v>314415</v>
      </c>
      <c r="I17" s="38">
        <f>'[1]Jan.-Dez. 2022'!I11</f>
        <v>316085</v>
      </c>
      <c r="J17" s="38">
        <f>'[1]Jan.-Dez. 2022'!J11</f>
        <v>319237</v>
      </c>
      <c r="K17" s="38" t="str">
        <f>'[1]Jan.-Dez. 2022'!K11</f>
        <v>...</v>
      </c>
      <c r="L17" s="38" t="str">
        <f>'[1]Jan.-Dez. 2022'!L11</f>
        <v>...</v>
      </c>
      <c r="M17" s="38" t="str">
        <f>'[1]Jan.-Dez. 2022'!M11</f>
        <v>...</v>
      </c>
      <c r="N17" s="38" t="str">
        <f>'[1]Jan.-Dez. 2022'!N11</f>
        <v>...</v>
      </c>
      <c r="O17" s="38" t="str">
        <f>'[1]Jan.-Dez. 2022'!O11</f>
        <v>...</v>
      </c>
      <c r="P17" s="38" t="str">
        <f>'[1]Jan.-Dez. 2022'!P11</f>
        <v>...</v>
      </c>
      <c r="Q17" s="38" t="str">
        <f>'[1]Jan.-Dez. 2022'!Q11</f>
        <v>...</v>
      </c>
    </row>
    <row r="18" spans="2:17" x14ac:dyDescent="0.2">
      <c r="B18" s="12"/>
      <c r="D18" s="4" t="s">
        <v>26</v>
      </c>
      <c r="E18" s="9"/>
      <c r="F18" s="30">
        <f>100*F17/'2021'!F17-100</f>
        <v>19.487941612427591</v>
      </c>
      <c r="G18" s="30">
        <f>100*G17/'2021'!G17-100</f>
        <v>24.331279039752189</v>
      </c>
      <c r="H18" s="30">
        <f>100*H17/'2021'!H17-100</f>
        <v>18.721987063545711</v>
      </c>
      <c r="I18" s="30">
        <f>100*I17/'2021'!I17-100</f>
        <v>25.525197569596131</v>
      </c>
      <c r="J18" s="30">
        <f>100*J17/'2021'!J17-100</f>
        <v>19.454807386480567</v>
      </c>
      <c r="K18" s="30" t="e">
        <f>100*K17/'2021'!K17-100</f>
        <v>#VALUE!</v>
      </c>
      <c r="L18" s="30" t="e">
        <f>100*L17/'2021'!L17-100</f>
        <v>#VALUE!</v>
      </c>
      <c r="M18" s="30" t="e">
        <f>100*M17/'2021'!M17-100</f>
        <v>#VALUE!</v>
      </c>
      <c r="N18" s="30" t="e">
        <f>100*N17/'2021'!N17-100</f>
        <v>#VALUE!</v>
      </c>
      <c r="O18" s="30" t="e">
        <f>100*O17/'2021'!O17-100</f>
        <v>#VALUE!</v>
      </c>
      <c r="P18" s="30" t="e">
        <f>100*P17/'2021'!P17-100</f>
        <v>#VALUE!</v>
      </c>
      <c r="Q18" s="30" t="e">
        <f>100*Q17/'2021'!Q17-100</f>
        <v>#VALUE!</v>
      </c>
    </row>
    <row r="19" spans="2:17" x14ac:dyDescent="0.2">
      <c r="B19" s="12"/>
      <c r="D19" s="39" t="s">
        <v>50</v>
      </c>
      <c r="E19" s="40"/>
      <c r="F19" s="41">
        <f>100*F17/'2019'!F17-100</f>
        <v>-2.2818599767741574</v>
      </c>
      <c r="G19" s="41">
        <f>100*G17/'2019'!G17-100</f>
        <v>-1.7804683766130296</v>
      </c>
      <c r="H19" s="41">
        <f>100*H17/'2019'!H17-100</f>
        <v>2.9587493080342142E-2</v>
      </c>
      <c r="I19" s="41">
        <f>100*I17/'2019'!I17-100</f>
        <v>-0.159196939881042</v>
      </c>
      <c r="J19" s="41">
        <f>100*J17/'2019'!J17-100</f>
        <v>0.88230182180157612</v>
      </c>
      <c r="K19" s="41" t="e">
        <f>100*K17/'2019'!K17-100</f>
        <v>#VALUE!</v>
      </c>
      <c r="L19" s="41" t="e">
        <f>100*L17/'2019'!L17-100</f>
        <v>#VALUE!</v>
      </c>
      <c r="M19" s="41" t="e">
        <f>100*M17/'2019'!M17-100</f>
        <v>#VALUE!</v>
      </c>
      <c r="N19" s="41" t="e">
        <f>100*N17/'2019'!N17-100</f>
        <v>#VALUE!</v>
      </c>
      <c r="O19" s="41" t="e">
        <f>100*O17/'2019'!O17-100</f>
        <v>#VALUE!</v>
      </c>
      <c r="P19" s="41" t="e">
        <f>100*P17/'2019'!P17-100</f>
        <v>#VALUE!</v>
      </c>
      <c r="Q19" s="41" t="e">
        <f>100*Q17/'2019'!Q17-100</f>
        <v>#VALUE!</v>
      </c>
    </row>
    <row r="20" spans="2:17" s="10" customFormat="1" x14ac:dyDescent="0.2">
      <c r="B20" s="35" t="s">
        <v>25</v>
      </c>
      <c r="D20" s="36" t="s">
        <v>21</v>
      </c>
      <c r="E20" s="9">
        <f>SUM(F20:Q20)</f>
        <v>6507827</v>
      </c>
      <c r="F20" s="37">
        <f>'[1]Jan.-Dez. 2022'!F12</f>
        <v>780112</v>
      </c>
      <c r="G20" s="37">
        <f>'[1]Jan.-Dez. 2022'!G12</f>
        <v>853768</v>
      </c>
      <c r="H20" s="37">
        <f>'[1]Jan.-Dez. 2022'!H12</f>
        <v>1244883</v>
      </c>
      <c r="I20" s="37">
        <f>'[1]Jan.-Dez. 2022'!I12</f>
        <v>1574966</v>
      </c>
      <c r="J20" s="37">
        <f>'[1]Jan.-Dez. 2022'!J12</f>
        <v>2054098</v>
      </c>
      <c r="K20" s="37" t="str">
        <f>'[1]Jan.-Dez. 2022'!K12</f>
        <v>...</v>
      </c>
      <c r="L20" s="37" t="str">
        <f>'[1]Jan.-Dez. 2022'!L12</f>
        <v>...</v>
      </c>
      <c r="M20" s="37" t="str">
        <f>'[1]Jan.-Dez. 2022'!M12</f>
        <v>...</v>
      </c>
      <c r="N20" s="37" t="str">
        <f>'[1]Jan.-Dez. 2022'!N12</f>
        <v>...</v>
      </c>
      <c r="O20" s="37" t="str">
        <f>'[1]Jan.-Dez. 2022'!O12</f>
        <v>...</v>
      </c>
      <c r="P20" s="37" t="str">
        <f>'[1]Jan.-Dez. 2022'!P12</f>
        <v>...</v>
      </c>
      <c r="Q20" s="37" t="str">
        <f>'[1]Jan.-Dez. 2022'!Q12</f>
        <v>...</v>
      </c>
    </row>
    <row r="21" spans="2:17" x14ac:dyDescent="0.2">
      <c r="D21" s="4" t="s">
        <v>26</v>
      </c>
      <c r="E21" s="11">
        <f>100*E20/'2021'!E20-100</f>
        <v>332.1174450476484</v>
      </c>
      <c r="F21" s="37">
        <f>'[1]Jan.-Dez. 2022'!F13</f>
        <v>251.7</v>
      </c>
      <c r="G21" s="37">
        <f>'[1]Jan.-Dez. 2022'!G13</f>
        <v>251.6</v>
      </c>
      <c r="H21" s="37">
        <f>'[1]Jan.-Dez. 2022'!H13</f>
        <v>270.89999999999998</v>
      </c>
      <c r="I21" s="37">
        <f>'[1]Jan.-Dez. 2022'!I13</f>
        <v>427.7</v>
      </c>
      <c r="J21" s="37">
        <f>'[1]Jan.-Dez. 2022'!J13</f>
        <v>404.4</v>
      </c>
      <c r="K21" s="37" t="str">
        <f>'[1]Jan.-Dez. 2022'!K13</f>
        <v>...</v>
      </c>
      <c r="L21" s="37" t="str">
        <f>'[1]Jan.-Dez. 2022'!L13</f>
        <v>...</v>
      </c>
      <c r="M21" s="37" t="str">
        <f>'[1]Jan.-Dez. 2022'!M13</f>
        <v>...</v>
      </c>
      <c r="N21" s="37" t="str">
        <f>'[1]Jan.-Dez. 2022'!N13</f>
        <v>...</v>
      </c>
      <c r="O21" s="37" t="str">
        <f>'[1]Jan.-Dez. 2022'!O13</f>
        <v>...</v>
      </c>
      <c r="P21" s="37" t="str">
        <f>'[1]Jan.-Dez. 2022'!P13</f>
        <v>...</v>
      </c>
      <c r="Q21" s="37" t="str">
        <f>'[1]Jan.-Dez. 2022'!Q13</f>
        <v>...</v>
      </c>
    </row>
    <row r="22" spans="2:17" s="10" customFormat="1" x14ac:dyDescent="0.2">
      <c r="B22" s="35" t="s">
        <v>25</v>
      </c>
      <c r="C22" s="35" t="s">
        <v>27</v>
      </c>
      <c r="D22" s="36" t="s">
        <v>21</v>
      </c>
      <c r="E22" s="9">
        <f>SUM(F22:Q22)</f>
        <v>5387829</v>
      </c>
      <c r="F22" s="37">
        <f>'[1]Jan.-Dez. 2022'!F14</f>
        <v>640429</v>
      </c>
      <c r="G22" s="37">
        <f>'[1]Jan.-Dez. 2022'!G14</f>
        <v>703822</v>
      </c>
      <c r="H22" s="37">
        <f>'[1]Jan.-Dez. 2022'!H14</f>
        <v>1050368</v>
      </c>
      <c r="I22" s="37">
        <f>'[1]Jan.-Dez. 2022'!I14</f>
        <v>1300977</v>
      </c>
      <c r="J22" s="37">
        <f>'[1]Jan.-Dez. 2022'!J14</f>
        <v>1692233</v>
      </c>
      <c r="K22" s="37" t="str">
        <f>'[1]Jan.-Dez. 2022'!K14</f>
        <v>...</v>
      </c>
      <c r="L22" s="37" t="str">
        <f>'[1]Jan.-Dez. 2022'!L14</f>
        <v>...</v>
      </c>
      <c r="M22" s="37" t="str">
        <f>'[1]Jan.-Dez. 2022'!M14</f>
        <v>...</v>
      </c>
      <c r="N22" s="37" t="str">
        <f>'[1]Jan.-Dez. 2022'!N14</f>
        <v>...</v>
      </c>
      <c r="O22" s="37" t="str">
        <f>'[1]Jan.-Dez. 2022'!O14</f>
        <v>...</v>
      </c>
      <c r="P22" s="37" t="str">
        <f>'[1]Jan.-Dez. 2022'!P14</f>
        <v>...</v>
      </c>
      <c r="Q22" s="37" t="str">
        <f>'[1]Jan.-Dez. 2022'!Q14</f>
        <v>...</v>
      </c>
    </row>
    <row r="23" spans="2:17" s="10" customFormat="1" x14ac:dyDescent="0.2">
      <c r="C23" s="35" t="s">
        <v>28</v>
      </c>
      <c r="D23" s="36" t="s">
        <v>21</v>
      </c>
      <c r="E23" s="9">
        <f>SUM(F23:Q23)</f>
        <v>1119998</v>
      </c>
      <c r="F23" s="37">
        <f>'[1]Jan.-Dez. 2022'!F15</f>
        <v>139683</v>
      </c>
      <c r="G23" s="37">
        <f>'[1]Jan.-Dez. 2022'!G15</f>
        <v>149946</v>
      </c>
      <c r="H23" s="37">
        <f>'[1]Jan.-Dez. 2022'!H15</f>
        <v>194515</v>
      </c>
      <c r="I23" s="37">
        <f>'[1]Jan.-Dez. 2022'!I15</f>
        <v>273989</v>
      </c>
      <c r="J23" s="37">
        <f>'[1]Jan.-Dez. 2022'!J15</f>
        <v>361865</v>
      </c>
      <c r="K23" s="37" t="str">
        <f>'[1]Jan.-Dez. 2022'!K15</f>
        <v>...</v>
      </c>
      <c r="L23" s="37" t="str">
        <f>'[1]Jan.-Dez. 2022'!L15</f>
        <v>...</v>
      </c>
      <c r="M23" s="37" t="str">
        <f>'[1]Jan.-Dez. 2022'!M15</f>
        <v>...</v>
      </c>
      <c r="N23" s="37" t="str">
        <f>'[1]Jan.-Dez. 2022'!N15</f>
        <v>...</v>
      </c>
      <c r="O23" s="37" t="str">
        <f>'[1]Jan.-Dez. 2022'!O15</f>
        <v>...</v>
      </c>
      <c r="P23" s="37" t="str">
        <f>'[1]Jan.-Dez. 2022'!P15</f>
        <v>...</v>
      </c>
      <c r="Q23" s="37" t="str">
        <f>'[1]Jan.-Dez. 2022'!Q15</f>
        <v>...</v>
      </c>
    </row>
    <row r="24" spans="2:17" x14ac:dyDescent="0.2">
      <c r="C24" s="12" t="s">
        <v>27</v>
      </c>
      <c r="D24" s="4" t="s">
        <v>26</v>
      </c>
      <c r="E24" s="11">
        <f>100*E22/'2021'!E22-100</f>
        <v>302.12690686078042</v>
      </c>
      <c r="F24" s="37">
        <f>'[1]Jan.-Dez. 2022'!F16</f>
        <v>225.9</v>
      </c>
      <c r="G24" s="37">
        <f>'[1]Jan.-Dez. 2022'!G16</f>
        <v>225.6</v>
      </c>
      <c r="H24" s="37">
        <f>'[1]Jan.-Dez. 2022'!H16</f>
        <v>252.3</v>
      </c>
      <c r="I24" s="37">
        <f>'[1]Jan.-Dez. 2022'!I16</f>
        <v>393.2</v>
      </c>
      <c r="J24" s="37">
        <f>'[1]Jan.-Dez. 2022'!J16</f>
        <v>363.3</v>
      </c>
      <c r="K24" s="37" t="str">
        <f>'[1]Jan.-Dez. 2022'!K16</f>
        <v>...</v>
      </c>
      <c r="L24" s="37" t="str">
        <f>'[1]Jan.-Dez. 2022'!L16</f>
        <v>...</v>
      </c>
      <c r="M24" s="37" t="str">
        <f>'[1]Jan.-Dez. 2022'!M16</f>
        <v>...</v>
      </c>
      <c r="N24" s="37" t="str">
        <f>'[1]Jan.-Dez. 2022'!N16</f>
        <v>...</v>
      </c>
      <c r="O24" s="37" t="str">
        <f>'[1]Jan.-Dez. 2022'!O16</f>
        <v>...</v>
      </c>
      <c r="P24" s="37" t="str">
        <f>'[1]Jan.-Dez. 2022'!P16</f>
        <v>...</v>
      </c>
      <c r="Q24" s="37" t="str">
        <f>'[1]Jan.-Dez. 2022'!Q16</f>
        <v>...</v>
      </c>
    </row>
    <row r="25" spans="2:17" x14ac:dyDescent="0.2">
      <c r="C25" s="12" t="s">
        <v>28</v>
      </c>
      <c r="D25" s="4" t="s">
        <v>26</v>
      </c>
      <c r="E25" s="11">
        <f>100*E23/'2021'!E23-100</f>
        <v>573.88973459527438</v>
      </c>
      <c r="F25" s="37">
        <f>'[1]Jan.-Dez. 2022'!F17</f>
        <v>452</v>
      </c>
      <c r="G25" s="37">
        <f>'[1]Jan.-Dez. 2022'!G17</f>
        <v>461.8</v>
      </c>
      <c r="H25" s="37">
        <f>'[1]Jan.-Dez. 2022'!H17</f>
        <v>418.2</v>
      </c>
      <c r="I25" s="37">
        <f>'[1]Jan.-Dez. 2022'!I17</f>
        <v>690.3</v>
      </c>
      <c r="J25" s="37">
        <f>'[1]Jan.-Dez. 2022'!J17</f>
        <v>761.5</v>
      </c>
      <c r="K25" s="37" t="str">
        <f>'[1]Jan.-Dez. 2022'!K17</f>
        <v>...</v>
      </c>
      <c r="L25" s="37" t="str">
        <f>'[1]Jan.-Dez. 2022'!L17</f>
        <v>...</v>
      </c>
      <c r="M25" s="37" t="str">
        <f>'[1]Jan.-Dez. 2022'!M17</f>
        <v>...</v>
      </c>
      <c r="N25" s="37" t="str">
        <f>'[1]Jan.-Dez. 2022'!N17</f>
        <v>...</v>
      </c>
      <c r="O25" s="37" t="str">
        <f>'[1]Jan.-Dez. 2022'!O17</f>
        <v>...</v>
      </c>
      <c r="P25" s="37" t="str">
        <f>'[1]Jan.-Dez. 2022'!P17</f>
        <v>...</v>
      </c>
      <c r="Q25" s="37" t="str">
        <f>'[1]Jan.-Dez. 2022'!Q17</f>
        <v>...</v>
      </c>
    </row>
    <row r="26" spans="2:17" s="10" customFormat="1" x14ac:dyDescent="0.2">
      <c r="B26" s="35" t="s">
        <v>29</v>
      </c>
      <c r="D26" s="36" t="s">
        <v>21</v>
      </c>
      <c r="E26" s="9">
        <f>SUM(F26:Q26)</f>
        <v>15813516</v>
      </c>
      <c r="F26" s="37">
        <f>'[1]Jan.-Dez. 2022'!F18</f>
        <v>2126893</v>
      </c>
      <c r="G26" s="37">
        <f>'[1]Jan.-Dez. 2022'!G18</f>
        <v>2228265</v>
      </c>
      <c r="H26" s="37">
        <f>'[1]Jan.-Dez. 2022'!H18</f>
        <v>3064164</v>
      </c>
      <c r="I26" s="37">
        <f>'[1]Jan.-Dez. 2022'!I18</f>
        <v>3783363</v>
      </c>
      <c r="J26" s="37">
        <f>'[1]Jan.-Dez. 2022'!J18</f>
        <v>4610831</v>
      </c>
      <c r="K26" s="37" t="str">
        <f>'[1]Jan.-Dez. 2022'!K18</f>
        <v>...</v>
      </c>
      <c r="L26" s="37" t="str">
        <f>'[1]Jan.-Dez. 2022'!L18</f>
        <v>...</v>
      </c>
      <c r="M26" s="37" t="str">
        <f>'[1]Jan.-Dez. 2022'!M18</f>
        <v>...</v>
      </c>
      <c r="N26" s="37" t="str">
        <f>'[1]Jan.-Dez. 2022'!N18</f>
        <v>...</v>
      </c>
      <c r="O26" s="37" t="str">
        <f>'[1]Jan.-Dez. 2022'!O18</f>
        <v>...</v>
      </c>
      <c r="P26" s="37" t="str">
        <f>'[1]Jan.-Dez. 2022'!P18</f>
        <v>...</v>
      </c>
      <c r="Q26" s="37" t="str">
        <f>'[1]Jan.-Dez. 2022'!Q18</f>
        <v>...</v>
      </c>
    </row>
    <row r="27" spans="2:17" x14ac:dyDescent="0.2">
      <c r="D27" s="4" t="s">
        <v>26</v>
      </c>
      <c r="E27" s="11">
        <f>100*E26/'2021'!E26-100</f>
        <v>181.81067923014535</v>
      </c>
      <c r="F27" s="37">
        <f>'[1]Jan.-Dez. 2022'!F19</f>
        <v>136.6</v>
      </c>
      <c r="G27" s="37">
        <f>'[1]Jan.-Dez. 2022'!G19</f>
        <v>126.5</v>
      </c>
      <c r="H27" s="37">
        <f>'[1]Jan.-Dez. 2022'!H19</f>
        <v>148.1</v>
      </c>
      <c r="I27" s="37">
        <f>'[1]Jan.-Dez. 2022'!I19</f>
        <v>238.5</v>
      </c>
      <c r="J27" s="37">
        <f>'[1]Jan.-Dez. 2022'!J19</f>
        <v>235</v>
      </c>
      <c r="K27" s="37" t="str">
        <f>'[1]Jan.-Dez. 2022'!K19</f>
        <v>...</v>
      </c>
      <c r="L27" s="37" t="str">
        <f>'[1]Jan.-Dez. 2022'!L19</f>
        <v>...</v>
      </c>
      <c r="M27" s="37" t="str">
        <f>'[1]Jan.-Dez. 2022'!M19</f>
        <v>...</v>
      </c>
      <c r="N27" s="37" t="str">
        <f>'[1]Jan.-Dez. 2022'!N19</f>
        <v>...</v>
      </c>
      <c r="O27" s="37" t="str">
        <f>'[1]Jan.-Dez. 2022'!O19</f>
        <v>...</v>
      </c>
      <c r="P27" s="37" t="str">
        <f>'[1]Jan.-Dez. 2022'!P19</f>
        <v>...</v>
      </c>
      <c r="Q27" s="37" t="str">
        <f>'[1]Jan.-Dez. 2022'!Q19</f>
        <v>...</v>
      </c>
    </row>
    <row r="28" spans="2:17" s="10" customFormat="1" x14ac:dyDescent="0.2">
      <c r="B28" s="35" t="s">
        <v>29</v>
      </c>
      <c r="C28" s="35" t="s">
        <v>27</v>
      </c>
      <c r="D28" s="36" t="s">
        <v>21</v>
      </c>
      <c r="E28" s="9">
        <f>SUM(F28:Q28)</f>
        <v>13359755</v>
      </c>
      <c r="F28" s="37">
        <f>'[1]Jan.-Dez. 2022'!F20</f>
        <v>1806040</v>
      </c>
      <c r="G28" s="37">
        <f>'[1]Jan.-Dez. 2022'!G20</f>
        <v>1874386</v>
      </c>
      <c r="H28" s="37">
        <f>'[1]Jan.-Dez. 2022'!H20</f>
        <v>2628234</v>
      </c>
      <c r="I28" s="37">
        <f>'[1]Jan.-Dez. 2022'!I20</f>
        <v>3199943</v>
      </c>
      <c r="J28" s="37">
        <f>'[1]Jan.-Dez. 2022'!J20</f>
        <v>3851152</v>
      </c>
      <c r="K28" s="37" t="str">
        <f>'[1]Jan.-Dez. 2022'!K20</f>
        <v>...</v>
      </c>
      <c r="L28" s="37" t="str">
        <f>'[1]Jan.-Dez. 2022'!L20</f>
        <v>...</v>
      </c>
      <c r="M28" s="37" t="str">
        <f>'[1]Jan.-Dez. 2022'!M20</f>
        <v>...</v>
      </c>
      <c r="N28" s="37" t="str">
        <f>'[1]Jan.-Dez. 2022'!N20</f>
        <v>...</v>
      </c>
      <c r="O28" s="37" t="str">
        <f>'[1]Jan.-Dez. 2022'!O20</f>
        <v>...</v>
      </c>
      <c r="P28" s="37" t="str">
        <f>'[1]Jan.-Dez. 2022'!P20</f>
        <v>...</v>
      </c>
      <c r="Q28" s="37" t="str">
        <f>'[1]Jan.-Dez. 2022'!Q20</f>
        <v>...</v>
      </c>
    </row>
    <row r="29" spans="2:17" s="10" customFormat="1" x14ac:dyDescent="0.2">
      <c r="C29" s="35" t="s">
        <v>28</v>
      </c>
      <c r="D29" s="36" t="s">
        <v>21</v>
      </c>
      <c r="E29" s="9">
        <f>SUM(F29:Q29)</f>
        <v>2453761</v>
      </c>
      <c r="F29" s="37">
        <f>'[1]Jan.-Dez. 2022'!F21</f>
        <v>320853</v>
      </c>
      <c r="G29" s="37">
        <f>'[1]Jan.-Dez. 2022'!G21</f>
        <v>353879</v>
      </c>
      <c r="H29" s="37">
        <f>'[1]Jan.-Dez. 2022'!H21</f>
        <v>435930</v>
      </c>
      <c r="I29" s="37">
        <f>'[1]Jan.-Dez. 2022'!I21</f>
        <v>583420</v>
      </c>
      <c r="J29" s="37">
        <f>'[1]Jan.-Dez. 2022'!J21</f>
        <v>759679</v>
      </c>
      <c r="K29" s="37" t="str">
        <f>'[1]Jan.-Dez. 2022'!K21</f>
        <v>...</v>
      </c>
      <c r="L29" s="37" t="str">
        <f>'[1]Jan.-Dez. 2022'!L21</f>
        <v>...</v>
      </c>
      <c r="M29" s="37" t="str">
        <f>'[1]Jan.-Dez. 2022'!M21</f>
        <v>...</v>
      </c>
      <c r="N29" s="37" t="str">
        <f>'[1]Jan.-Dez. 2022'!N21</f>
        <v>...</v>
      </c>
      <c r="O29" s="37" t="str">
        <f>'[1]Jan.-Dez. 2022'!O21</f>
        <v>...</v>
      </c>
      <c r="P29" s="37" t="str">
        <f>'[1]Jan.-Dez. 2022'!P21</f>
        <v>...</v>
      </c>
      <c r="Q29" s="37" t="str">
        <f>'[1]Jan.-Dez. 2022'!Q21</f>
        <v>...</v>
      </c>
    </row>
    <row r="30" spans="2:17" x14ac:dyDescent="0.2">
      <c r="C30" s="12" t="s">
        <v>27</v>
      </c>
      <c r="D30" s="4" t="s">
        <v>26</v>
      </c>
      <c r="E30" s="11">
        <f>100*E28/'2021'!E28-100</f>
        <v>162.40969189473094</v>
      </c>
      <c r="F30" s="37">
        <f>'[1]Jan.-Dez. 2022'!F22</f>
        <v>121.7</v>
      </c>
      <c r="G30" s="37">
        <f>'[1]Jan.-Dez. 2022'!G22</f>
        <v>109.3</v>
      </c>
      <c r="H30" s="37">
        <f>'[1]Jan.-Dez. 2022'!H22</f>
        <v>134.69999999999999</v>
      </c>
      <c r="I30" s="37">
        <f>'[1]Jan.-Dez. 2022'!I22</f>
        <v>217.5</v>
      </c>
      <c r="J30" s="37">
        <f>'[1]Jan.-Dez. 2022'!J22</f>
        <v>207.2</v>
      </c>
      <c r="K30" s="37" t="str">
        <f>'[1]Jan.-Dez. 2022'!K22</f>
        <v>...</v>
      </c>
      <c r="L30" s="37" t="str">
        <f>'[1]Jan.-Dez. 2022'!L22</f>
        <v>...</v>
      </c>
      <c r="M30" s="37" t="str">
        <f>'[1]Jan.-Dez. 2022'!M22</f>
        <v>...</v>
      </c>
      <c r="N30" s="37" t="str">
        <f>'[1]Jan.-Dez. 2022'!N22</f>
        <v>...</v>
      </c>
      <c r="O30" s="37" t="str">
        <f>'[1]Jan.-Dez. 2022'!O22</f>
        <v>...</v>
      </c>
      <c r="P30" s="37" t="str">
        <f>'[1]Jan.-Dez. 2022'!P22</f>
        <v>...</v>
      </c>
      <c r="Q30" s="37" t="str">
        <f>'[1]Jan.-Dez. 2022'!Q22</f>
        <v>...</v>
      </c>
    </row>
    <row r="31" spans="2:17" x14ac:dyDescent="0.2">
      <c r="C31" s="12" t="s">
        <v>28</v>
      </c>
      <c r="D31" s="4" t="s">
        <v>26</v>
      </c>
      <c r="E31" s="11">
        <f>100*E29/'2021'!E29-100</f>
        <v>371.68209298078676</v>
      </c>
      <c r="F31" s="37">
        <f>'[1]Jan.-Dez. 2022'!F23</f>
        <v>281.10000000000002</v>
      </c>
      <c r="G31" s="37">
        <f>'[1]Jan.-Dez. 2022'!G23</f>
        <v>301.2</v>
      </c>
      <c r="H31" s="37">
        <f>'[1]Jan.-Dez. 2022'!H23</f>
        <v>278.60000000000002</v>
      </c>
      <c r="I31" s="37">
        <f>'[1]Jan.-Dez. 2022'!I23</f>
        <v>430.3</v>
      </c>
      <c r="J31" s="37">
        <f>'[1]Jan.-Dez. 2022'!J23</f>
        <v>519.4</v>
      </c>
      <c r="K31" s="37" t="str">
        <f>'[1]Jan.-Dez. 2022'!K23</f>
        <v>...</v>
      </c>
      <c r="L31" s="37" t="str">
        <f>'[1]Jan.-Dez. 2022'!L23</f>
        <v>...</v>
      </c>
      <c r="M31" s="37" t="str">
        <f>'[1]Jan.-Dez. 2022'!M23</f>
        <v>...</v>
      </c>
      <c r="N31" s="37" t="str">
        <f>'[1]Jan.-Dez. 2022'!N23</f>
        <v>...</v>
      </c>
      <c r="O31" s="37" t="str">
        <f>'[1]Jan.-Dez. 2022'!O23</f>
        <v>...</v>
      </c>
      <c r="P31" s="37" t="str">
        <f>'[1]Jan.-Dez. 2022'!P23</f>
        <v>...</v>
      </c>
      <c r="Q31" s="37" t="str">
        <f>'[1]Jan.-Dez. 2022'!Q23</f>
        <v>...</v>
      </c>
    </row>
    <row r="32" spans="2:17" x14ac:dyDescent="0.2">
      <c r="B32" s="12" t="s">
        <v>30</v>
      </c>
      <c r="D32" s="4" t="s">
        <v>21</v>
      </c>
      <c r="E32" s="11">
        <f>E26/E20</f>
        <v>2.4299226147222415</v>
      </c>
      <c r="F32" s="37">
        <f>'[1]Jan.-Dez. 2022'!F24</f>
        <v>2.7</v>
      </c>
      <c r="G32" s="37">
        <f>'[1]Jan.-Dez. 2022'!G24</f>
        <v>2.6</v>
      </c>
      <c r="H32" s="37">
        <f>'[1]Jan.-Dez. 2022'!H24</f>
        <v>2.5</v>
      </c>
      <c r="I32" s="37">
        <f>'[1]Jan.-Dez. 2022'!I24</f>
        <v>2.4</v>
      </c>
      <c r="J32" s="37">
        <f>'[1]Jan.-Dez. 2022'!J24</f>
        <v>2.2000000000000002</v>
      </c>
      <c r="K32" s="37" t="str">
        <f>'[1]Jan.-Dez. 2022'!K24</f>
        <v>...</v>
      </c>
      <c r="L32" s="37" t="str">
        <f>'[1]Jan.-Dez. 2022'!L24</f>
        <v>...</v>
      </c>
      <c r="M32" s="37" t="str">
        <f>'[1]Jan.-Dez. 2022'!M24</f>
        <v>...</v>
      </c>
      <c r="N32" s="37" t="str">
        <f>'[1]Jan.-Dez. 2022'!N24</f>
        <v>...</v>
      </c>
      <c r="O32" s="37" t="str">
        <f>'[1]Jan.-Dez. 2022'!O24</f>
        <v>...</v>
      </c>
      <c r="P32" s="37" t="str">
        <f>'[1]Jan.-Dez. 2022'!P24</f>
        <v>...</v>
      </c>
      <c r="Q32" s="37" t="str">
        <f>'[1]Jan.-Dez. 2022'!Q24</f>
        <v>...</v>
      </c>
    </row>
    <row r="33" spans="2:17" x14ac:dyDescent="0.2">
      <c r="B33" s="12" t="s">
        <v>31</v>
      </c>
      <c r="D33" s="4" t="s">
        <v>32</v>
      </c>
      <c r="E33" s="9"/>
      <c r="F33" s="37">
        <f>'[1]Jan.-Dez. 2022'!F25</f>
        <v>22.7</v>
      </c>
      <c r="G33" s="37">
        <f>'[1]Jan.-Dez. 2022'!G25</f>
        <v>25.7</v>
      </c>
      <c r="H33" s="37">
        <f>'[1]Jan.-Dez. 2022'!H25</f>
        <v>30.8</v>
      </c>
      <c r="I33" s="37">
        <f>'[1]Jan.-Dez. 2022'!I25</f>
        <v>37.9</v>
      </c>
      <c r="J33" s="37">
        <f>'[1]Jan.-Dez. 2022'!J25</f>
        <v>43.9</v>
      </c>
      <c r="K33" s="37" t="str">
        <f>'[1]Jan.-Dez. 2022'!K25</f>
        <v>...</v>
      </c>
      <c r="L33" s="37" t="str">
        <f>'[1]Jan.-Dez. 2022'!L25</f>
        <v>...</v>
      </c>
      <c r="M33" s="37" t="str">
        <f>'[1]Jan.-Dez. 2022'!M25</f>
        <v>...</v>
      </c>
      <c r="N33" s="37" t="str">
        <f>'[1]Jan.-Dez. 2022'!N25</f>
        <v>...</v>
      </c>
      <c r="O33" s="37" t="str">
        <f>'[1]Jan.-Dez. 2022'!O25</f>
        <v>...</v>
      </c>
      <c r="P33" s="37" t="str">
        <f>'[1]Jan.-Dez. 2022'!P25</f>
        <v>...</v>
      </c>
      <c r="Q33" s="37" t="str">
        <f>'[1]Jan.-Dez. 2022'!Q25</f>
        <v>...</v>
      </c>
    </row>
  </sheetData>
  <mergeCells count="5"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3"/>
  <sheetViews>
    <sheetView zoomScale="85" zoomScaleNormal="85" workbookViewId="0">
      <pane xSplit="4" ySplit="7" topLeftCell="E8" activePane="bottomRight" state="frozen"/>
      <selection pane="topRight"/>
      <selection pane="bottomLeft"/>
      <selection pane="bottomRight" activeCell="E21" sqref="E21"/>
    </sheetView>
  </sheetViews>
  <sheetFormatPr baseColWidth="10" defaultColWidth="12.7109375" defaultRowHeight="12.75" x14ac:dyDescent="0.2"/>
  <cols>
    <col min="1" max="1" width="21.7109375" style="1" customWidth="1"/>
    <col min="2" max="2" width="19.28515625" style="1" customWidth="1"/>
    <col min="3" max="3" width="18.85546875" style="1" bestFit="1" customWidth="1" collapsed="1"/>
    <col min="4" max="4" width="25.7109375" style="1" bestFit="1" customWidth="1"/>
    <col min="5" max="5" width="10.140625" style="10" bestFit="1" customWidth="1"/>
    <col min="6" max="7" width="8.85546875" customWidth="1"/>
    <col min="8" max="8" width="8.85546875" style="29" customWidth="1"/>
    <col min="9" max="9" width="12.7109375" style="1" collapsed="1"/>
    <col min="10" max="14" width="8.85546875" customWidth="1"/>
    <col min="15" max="16384" width="12.7109375" style="1" collapsed="1"/>
  </cols>
  <sheetData>
    <row r="1" spans="1:17" s="33" customFormat="1" ht="102" x14ac:dyDescent="0.2">
      <c r="A1" s="20" t="s">
        <v>0</v>
      </c>
      <c r="B1" s="21"/>
      <c r="C1" s="21"/>
      <c r="D1" s="21"/>
      <c r="E1" s="21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2" spans="1:17" ht="25.5" x14ac:dyDescent="0.2">
      <c r="A2" s="17" t="s">
        <v>1</v>
      </c>
      <c r="B2" s="18"/>
      <c r="C2" s="18"/>
      <c r="D2" s="18"/>
      <c r="E2" s="18"/>
      <c r="F2" s="19"/>
      <c r="G2" s="19"/>
      <c r="H2" s="19"/>
      <c r="I2" s="18"/>
      <c r="J2" s="19"/>
      <c r="K2" s="19"/>
      <c r="L2" s="19"/>
      <c r="M2" s="19"/>
      <c r="N2" s="19"/>
      <c r="O2" s="18"/>
      <c r="P2" s="18"/>
      <c r="Q2" s="18"/>
    </row>
    <row r="3" spans="1:17" ht="13.5" thickBot="1" x14ac:dyDescent="0.25">
      <c r="A3" s="17" t="s">
        <v>2</v>
      </c>
      <c r="B3" s="18"/>
      <c r="C3" s="18"/>
      <c r="D3" s="18"/>
      <c r="E3" s="18"/>
      <c r="F3" s="19"/>
      <c r="G3" s="19"/>
      <c r="H3" s="19"/>
      <c r="I3" s="18"/>
      <c r="J3" s="19"/>
      <c r="K3" s="19"/>
      <c r="L3" s="19"/>
      <c r="M3" s="19"/>
      <c r="N3" s="19"/>
      <c r="O3" s="18"/>
      <c r="P3" s="18"/>
      <c r="Q3" s="18"/>
    </row>
    <row r="4" spans="1:17" s="15" customFormat="1" x14ac:dyDescent="0.2">
      <c r="A4" s="42" t="s">
        <v>3</v>
      </c>
      <c r="B4" s="43"/>
      <c r="C4" s="43"/>
      <c r="D4" s="48" t="s">
        <v>4</v>
      </c>
      <c r="E4" s="6"/>
      <c r="F4" s="48" t="s">
        <v>5</v>
      </c>
      <c r="G4" s="43"/>
      <c r="H4" s="43"/>
      <c r="I4" s="43"/>
      <c r="J4" s="43"/>
      <c r="K4" s="43"/>
      <c r="L4" s="43"/>
      <c r="M4" s="43"/>
      <c r="N4" s="43"/>
      <c r="O4" s="43"/>
      <c r="P4" s="43"/>
      <c r="Q4" s="49"/>
    </row>
    <row r="5" spans="1:17" s="15" customFormat="1" x14ac:dyDescent="0.2">
      <c r="A5" s="44"/>
      <c r="B5" s="45"/>
      <c r="C5" s="45"/>
      <c r="D5" s="45"/>
      <c r="E5" s="7"/>
      <c r="F5" s="50">
        <v>2021</v>
      </c>
      <c r="G5" s="45"/>
      <c r="H5" s="45"/>
      <c r="I5" s="45"/>
      <c r="J5" s="45"/>
      <c r="K5" s="45"/>
      <c r="L5" s="45"/>
      <c r="M5" s="45"/>
      <c r="N5" s="45"/>
      <c r="O5" s="45"/>
      <c r="P5" s="45"/>
      <c r="Q5" s="51"/>
    </row>
    <row r="6" spans="1:17" s="15" customFormat="1" x14ac:dyDescent="0.2">
      <c r="A6" s="44"/>
      <c r="B6" s="45"/>
      <c r="C6" s="45"/>
      <c r="D6" s="45"/>
      <c r="E6" s="7"/>
      <c r="F6" s="50" t="s">
        <v>6</v>
      </c>
      <c r="G6" s="45"/>
      <c r="H6" s="45"/>
      <c r="I6" s="45"/>
      <c r="J6" s="45"/>
      <c r="K6" s="45"/>
      <c r="L6" s="45"/>
      <c r="M6" s="45"/>
      <c r="N6" s="45"/>
      <c r="O6" s="45"/>
      <c r="P6" s="45"/>
      <c r="Q6" s="51"/>
    </row>
    <row r="7" spans="1:17" s="15" customFormat="1" ht="26.25" thickBot="1" x14ac:dyDescent="0.25">
      <c r="A7" s="46"/>
      <c r="B7" s="47"/>
      <c r="C7" s="47"/>
      <c r="D7" s="47"/>
      <c r="E7" s="8"/>
      <c r="F7" s="22" t="s">
        <v>7</v>
      </c>
      <c r="G7" s="22" t="s">
        <v>8</v>
      </c>
      <c r="H7" s="5" t="s">
        <v>9</v>
      </c>
      <c r="I7" s="22" t="s">
        <v>10</v>
      </c>
      <c r="J7" s="22" t="s">
        <v>11</v>
      </c>
      <c r="K7" s="22" t="s">
        <v>12</v>
      </c>
      <c r="L7" s="22" t="s">
        <v>13</v>
      </c>
      <c r="M7" s="22" t="s">
        <v>14</v>
      </c>
      <c r="N7" s="22" t="s">
        <v>15</v>
      </c>
      <c r="O7" s="22" t="s">
        <v>16</v>
      </c>
      <c r="P7" s="22" t="s">
        <v>17</v>
      </c>
      <c r="Q7" s="23" t="s">
        <v>18</v>
      </c>
    </row>
    <row r="8" spans="1:17" s="10" customFormat="1" x14ac:dyDescent="0.2">
      <c r="A8" s="35" t="s">
        <v>19</v>
      </c>
      <c r="B8" s="35" t="s">
        <v>20</v>
      </c>
      <c r="D8" s="36" t="s">
        <v>21</v>
      </c>
      <c r="E8" s="9"/>
      <c r="F8" s="37">
        <v>4919</v>
      </c>
      <c r="G8" s="37">
        <v>4932</v>
      </c>
      <c r="H8" s="37">
        <v>4926</v>
      </c>
      <c r="I8" s="37">
        <v>4912</v>
      </c>
      <c r="J8" s="37">
        <v>4916</v>
      </c>
      <c r="K8" s="37">
        <v>4922</v>
      </c>
      <c r="L8" s="37">
        <v>4903</v>
      </c>
      <c r="M8" s="37">
        <v>4911</v>
      </c>
      <c r="N8" s="37">
        <v>4910</v>
      </c>
      <c r="O8" s="37">
        <v>4894</v>
      </c>
      <c r="P8" s="37">
        <v>4903</v>
      </c>
      <c r="Q8" s="37">
        <v>4896</v>
      </c>
    </row>
    <row r="9" spans="1:17" s="13" customFormat="1" x14ac:dyDescent="0.2">
      <c r="A9" s="12"/>
      <c r="B9" s="12"/>
      <c r="D9" s="4" t="s">
        <v>26</v>
      </c>
      <c r="E9" s="9"/>
      <c r="F9" s="30">
        <f>100*F8/'2020'!F8-100</f>
        <v>-1.8163672654690686</v>
      </c>
      <c r="G9" s="30">
        <f>100*G8/'2020'!G8-100</f>
        <v>-1.5568862275449078</v>
      </c>
      <c r="H9" s="30">
        <f>100*H8/'2020'!H8-100</f>
        <v>-1.3616339607528971</v>
      </c>
      <c r="I9" s="30">
        <f>100*I8/'2020'!I8-100</f>
        <v>-1.4446227929373947</v>
      </c>
      <c r="J9" s="30">
        <f>100*J8/'2020'!J8-100</f>
        <v>-1.0865191146881301</v>
      </c>
      <c r="K9" s="30">
        <f>100*K8/'2020'!K8-100</f>
        <v>-0.56565656565656752</v>
      </c>
      <c r="L9" s="30">
        <f>100*L8/'2020'!L8-100</f>
        <v>-0.64842958459979627</v>
      </c>
      <c r="M9" s="30">
        <f>100*M8/'2020'!M8-100</f>
        <v>-0.58704453441295357</v>
      </c>
      <c r="N9" s="30">
        <f>100*N8/'2020'!N8-100</f>
        <v>-0.78803798747222231</v>
      </c>
      <c r="O9" s="30">
        <f>100*O8/'2020'!O8-100</f>
        <v>-0.87097427587603704</v>
      </c>
      <c r="P9" s="30">
        <f>100*P8/'2020'!P8-100</f>
        <v>-0.74898785425101266</v>
      </c>
      <c r="Q9" s="30">
        <f>100*Q8/'2020'!Q8-100</f>
        <v>-0.56864337936636389</v>
      </c>
    </row>
    <row r="10" spans="1:17" s="13" customFormat="1" x14ac:dyDescent="0.2">
      <c r="A10" s="12"/>
      <c r="B10" s="12"/>
      <c r="D10" s="39" t="s">
        <v>50</v>
      </c>
      <c r="E10" s="40"/>
      <c r="F10" s="41">
        <f>100*F8/'2019'!F8-100</f>
        <v>-3.283523397561936</v>
      </c>
      <c r="G10" s="41">
        <f>100*G8/'2019'!G8-100</f>
        <v>-3.0469825044230419</v>
      </c>
      <c r="H10" s="41">
        <f>100*H8/'2019'!H8-100</f>
        <v>-3.0505805943711835</v>
      </c>
      <c r="I10" s="41">
        <f>100*I8/'2019'!I8-100</f>
        <v>-3.4780899980349744</v>
      </c>
      <c r="J10" s="41">
        <f>100*J8/'2019'!J8-100</f>
        <v>-3.1330049261083701</v>
      </c>
      <c r="K10" s="41">
        <f>100*K8/'2019'!K8-100</f>
        <v>-2.9765424797949862</v>
      </c>
      <c r="L10" s="41">
        <f>100*L8/'2019'!L8-100</f>
        <v>-3.4652490647765291</v>
      </c>
      <c r="M10" s="41">
        <f>100*M8/'2019'!M8-100</f>
        <v>-3.4597994888932533</v>
      </c>
      <c r="N10" s="41">
        <f>100*N8/'2019'!N8-100</f>
        <v>-3.4035018689750132</v>
      </c>
      <c r="O10" s="41">
        <f>100*O8/'2019'!O8-100</f>
        <v>-3.4333070244672399</v>
      </c>
      <c r="P10" s="41">
        <f>100*P8/'2019'!P8-100</f>
        <v>-3.2938856015779123</v>
      </c>
      <c r="Q10" s="41">
        <f>100*Q8/'2019'!Q8-100</f>
        <v>-3.0686992674717857</v>
      </c>
    </row>
    <row r="11" spans="1:17" s="10" customFormat="1" x14ac:dyDescent="0.2">
      <c r="B11" s="35" t="s">
        <v>22</v>
      </c>
      <c r="D11" s="36" t="s">
        <v>21</v>
      </c>
      <c r="E11" s="9"/>
      <c r="F11" s="38">
        <v>3881</v>
      </c>
      <c r="G11" s="38">
        <v>3806</v>
      </c>
      <c r="H11" s="38">
        <v>3970</v>
      </c>
      <c r="I11" s="38">
        <v>3875</v>
      </c>
      <c r="J11" s="38">
        <v>4094</v>
      </c>
      <c r="K11" s="38">
        <v>4501</v>
      </c>
      <c r="L11" s="38">
        <v>4610</v>
      </c>
      <c r="M11" s="38">
        <v>4641</v>
      </c>
      <c r="N11" s="38">
        <v>4676</v>
      </c>
      <c r="O11" s="38">
        <v>4664</v>
      </c>
      <c r="P11" s="38">
        <v>4593</v>
      </c>
      <c r="Q11" s="38">
        <v>4572</v>
      </c>
    </row>
    <row r="12" spans="1:17" s="13" customFormat="1" x14ac:dyDescent="0.2">
      <c r="B12" s="12"/>
      <c r="D12" s="4" t="s">
        <v>26</v>
      </c>
      <c r="E12" s="9"/>
      <c r="F12" s="30">
        <f>100*F11/'2020'!F11-100</f>
        <v>-19.07839866555463</v>
      </c>
      <c r="G12" s="30">
        <f>100*G11/'2020'!G11-100</f>
        <v>-20.675281367236352</v>
      </c>
      <c r="H12" s="30">
        <f>100*H11/'2020'!H11-100</f>
        <v>-16.736577181208048</v>
      </c>
      <c r="I12" s="30">
        <f>100*I11/'2020'!I11-100</f>
        <v>13.204791118901554</v>
      </c>
      <c r="J12" s="30">
        <f>100*J11/'2020'!J11-100</f>
        <v>-6.0362634840486606</v>
      </c>
      <c r="K12" s="30">
        <f>100*K11/'2020'!K11-100</f>
        <v>-2.3220486111111143</v>
      </c>
      <c r="L12" s="30">
        <f>100*L11/'2020'!L11-100</f>
        <v>-1.2425021422450726</v>
      </c>
      <c r="M12" s="30">
        <f>100*M11/'2020'!M11-100</f>
        <v>-1.9852164730728674</v>
      </c>
      <c r="N12" s="30">
        <f>100*N11/'2020'!N11-100</f>
        <v>-1.8677859391395657</v>
      </c>
      <c r="O12" s="30">
        <f>100*O11/'2020'!O11-100</f>
        <v>-0.87141339001063045</v>
      </c>
      <c r="P12" s="30">
        <f>100*P11/'2020'!P11-100</f>
        <v>6.1229205175600754</v>
      </c>
      <c r="Q12" s="30">
        <f>100*Q11/'2020'!Q11-100</f>
        <v>22.870196183821548</v>
      </c>
    </row>
    <row r="13" spans="1:17" s="13" customFormat="1" x14ac:dyDescent="0.2">
      <c r="B13" s="12"/>
      <c r="D13" s="39" t="s">
        <v>50</v>
      </c>
      <c r="E13" s="40"/>
      <c r="F13" s="41">
        <f>100*F11/'2019'!F11-100</f>
        <v>-20.127598271249227</v>
      </c>
      <c r="G13" s="41">
        <f>100*G11/'2019'!G11-100</f>
        <v>-21.638871731521519</v>
      </c>
      <c r="H13" s="41">
        <f>100*H11/'2019'!H11-100</f>
        <v>-18.780687397708675</v>
      </c>
      <c r="I13" s="41">
        <f>100*I11/'2019'!I11-100</f>
        <v>-22.047877690605517</v>
      </c>
      <c r="J13" s="41">
        <f>100*J11/'2019'!J11-100</f>
        <v>-17.758135797509041</v>
      </c>
      <c r="K13" s="41">
        <f>100*K11/'2019'!K11-100</f>
        <v>-9.6366191527805682</v>
      </c>
      <c r="L13" s="41">
        <f>100*L11/'2019'!L11-100</f>
        <v>-7.6707390346485056</v>
      </c>
      <c r="M13" s="41">
        <f>100*M11/'2019'!M11-100</f>
        <v>-7.1985602879424135</v>
      </c>
      <c r="N13" s="41">
        <f>100*N11/'2019'!N11-100</f>
        <v>-6.3676411694032851</v>
      </c>
      <c r="O13" s="41">
        <f>100*O11/'2019'!O11-100</f>
        <v>-6.1191626409017772</v>
      </c>
      <c r="P13" s="41">
        <f>100*P11/'2019'!P11-100</f>
        <v>-6.2844317486227368</v>
      </c>
      <c r="Q13" s="41">
        <f>100*Q11/'2019'!Q11-100</f>
        <v>-5.9065651368594416</v>
      </c>
    </row>
    <row r="14" spans="1:17" s="10" customFormat="1" x14ac:dyDescent="0.2">
      <c r="B14" s="35" t="s">
        <v>23</v>
      </c>
      <c r="D14" s="36" t="s">
        <v>21</v>
      </c>
      <c r="E14" s="9"/>
      <c r="F14" s="38">
        <v>324596</v>
      </c>
      <c r="G14" s="38">
        <v>324378</v>
      </c>
      <c r="H14" s="38">
        <v>324182</v>
      </c>
      <c r="I14" s="38">
        <v>323782</v>
      </c>
      <c r="J14" s="38">
        <v>325374</v>
      </c>
      <c r="K14" s="38">
        <v>326065</v>
      </c>
      <c r="L14" s="38">
        <v>325538</v>
      </c>
      <c r="M14" s="38">
        <v>327067</v>
      </c>
      <c r="N14" s="38">
        <v>327105</v>
      </c>
      <c r="O14" s="38">
        <v>326357</v>
      </c>
      <c r="P14" s="38">
        <v>327792</v>
      </c>
      <c r="Q14" s="38">
        <v>327706</v>
      </c>
    </row>
    <row r="15" spans="1:17" s="13" customFormat="1" x14ac:dyDescent="0.2">
      <c r="B15" s="12"/>
      <c r="D15" s="4" t="s">
        <v>26</v>
      </c>
      <c r="E15" s="9"/>
      <c r="F15" s="30">
        <f>100*F14/'2020'!F14-100</f>
        <v>0.18178619597725287</v>
      </c>
      <c r="G15" s="30">
        <f>100*G14/'2020'!G14-100</f>
        <v>-0.34041402702420953</v>
      </c>
      <c r="H15" s="30">
        <f>100*H14/'2020'!H14-100</f>
        <v>-0.61528745604542223</v>
      </c>
      <c r="I15" s="30">
        <f>100*I14/'2020'!I14-100</f>
        <v>-0.4700117733491993</v>
      </c>
      <c r="J15" s="30">
        <f>100*J14/'2020'!J14-100</f>
        <v>0.44298463599628235</v>
      </c>
      <c r="K15" s="30">
        <v>0.7</v>
      </c>
      <c r="L15" s="30">
        <f>100*L14/'2020'!L14-100</f>
        <v>0.64149531785706415</v>
      </c>
      <c r="M15" s="30">
        <f>100*M14/'2020'!M14-100</f>
        <v>0.95938066236776365</v>
      </c>
      <c r="N15" s="30">
        <f>100*N14/'2020'!N14-100</f>
        <v>0.88640506305689826</v>
      </c>
      <c r="O15" s="30">
        <f>100*O14/'2020'!O14-100</f>
        <v>0.75016901956304594</v>
      </c>
      <c r="P15" s="30">
        <f>100*P14/'2020'!P14-100</f>
        <v>0.73014234088059027</v>
      </c>
      <c r="Q15" s="30">
        <f>100*Q14/'2020'!Q14-100</f>
        <v>0.83292563977120437</v>
      </c>
    </row>
    <row r="16" spans="1:17" s="13" customFormat="1" x14ac:dyDescent="0.2">
      <c r="B16" s="12"/>
      <c r="D16" s="39" t="s">
        <v>50</v>
      </c>
      <c r="E16" s="40"/>
      <c r="F16" s="41">
        <f>100*F14/'2019'!F14-100</f>
        <v>8.9113093457740433E-2</v>
      </c>
      <c r="G16" s="41">
        <f>100*G14/'2019'!G14-100</f>
        <v>0.23298642869502828</v>
      </c>
      <c r="H16" s="41">
        <f>100*H14/'2019'!H14-100</f>
        <v>0.19378467339400629</v>
      </c>
      <c r="I16" s="41">
        <f>100*I14/'2019'!I14-100</f>
        <v>-7.283545975840866E-2</v>
      </c>
      <c r="J16" s="41">
        <f>100*J14/'2019'!J14-100</f>
        <v>0.5236669663462834</v>
      </c>
      <c r="K16" s="41">
        <f>100*K14/'2019'!K14-100</f>
        <v>0.55076030208554982</v>
      </c>
      <c r="L16" s="41">
        <f>100*L14/'2019'!L14-100</f>
        <v>0.18742556066094096</v>
      </c>
      <c r="M16" s="41">
        <f>100*M14/'2019'!M14-100</f>
        <v>0.60597298652402287</v>
      </c>
      <c r="N16" s="41">
        <f>100*N14/'2019'!N14-100</f>
        <v>0.56816609634842052</v>
      </c>
      <c r="O16" s="41">
        <f>100*O14/'2019'!O14-100</f>
        <v>0.42495445817537814</v>
      </c>
      <c r="P16" s="41">
        <f>100*P14/'2019'!P14-100</f>
        <v>0.65745230323260273</v>
      </c>
      <c r="Q16" s="41">
        <f>100*Q14/'2019'!Q14-100</f>
        <v>0.83385641669435984</v>
      </c>
    </row>
    <row r="17" spans="1:17" s="10" customFormat="1" x14ac:dyDescent="0.2">
      <c r="B17" s="35" t="s">
        <v>24</v>
      </c>
      <c r="D17" s="36" t="s">
        <v>21</v>
      </c>
      <c r="E17" s="9"/>
      <c r="F17" s="38">
        <v>257041</v>
      </c>
      <c r="G17" s="38">
        <v>247936</v>
      </c>
      <c r="H17" s="38">
        <v>264833</v>
      </c>
      <c r="I17" s="38">
        <v>251810</v>
      </c>
      <c r="J17" s="38">
        <v>267245</v>
      </c>
      <c r="K17" s="38">
        <v>289813</v>
      </c>
      <c r="L17" s="38">
        <v>300663</v>
      </c>
      <c r="M17" s="38">
        <v>307028</v>
      </c>
      <c r="N17" s="38">
        <v>310559</v>
      </c>
      <c r="O17" s="38">
        <v>309895</v>
      </c>
      <c r="P17" s="38">
        <v>310721</v>
      </c>
      <c r="Q17" s="38">
        <v>308686</v>
      </c>
    </row>
    <row r="18" spans="1:17" s="13" customFormat="1" x14ac:dyDescent="0.2">
      <c r="B18" s="12"/>
      <c r="D18" s="4" t="s">
        <v>26</v>
      </c>
      <c r="E18" s="9"/>
      <c r="F18" s="30">
        <f>100*F17/'2020'!F17-100</f>
        <v>-18.163786406530576</v>
      </c>
      <c r="G18" s="30">
        <f>100*G17/'2020'!G17-100</f>
        <v>-20.897912824864889</v>
      </c>
      <c r="H18" s="30">
        <f>100*H17/'2020'!H17-100</f>
        <v>-15.283531289685897</v>
      </c>
      <c r="I18" s="30">
        <f>100*I17/'2020'!I17-100</f>
        <v>19.222010217270878</v>
      </c>
      <c r="J18" s="30">
        <f>100*J17/'2020'!J17-100</f>
        <v>2.0774924944424527</v>
      </c>
      <c r="K18" s="30">
        <f>100*K17/'2020'!K17-100</f>
        <v>1.4296813752939812</v>
      </c>
      <c r="L18" s="30">
        <f>100*L17/'2020'!L17-100</f>
        <v>2.8603978077467787</v>
      </c>
      <c r="M18" s="30">
        <f>100*M17/'2020'!M17-100</f>
        <v>2.1285371670730342</v>
      </c>
      <c r="N18" s="30">
        <f>100*N17/'2020'!N17-100</f>
        <v>1.5356598727530724</v>
      </c>
      <c r="O18" s="30">
        <f>100*O17/'2020'!O17-100</f>
        <v>2.3076542150179051</v>
      </c>
      <c r="P18" s="30">
        <f>100*P17/'2020'!P17-100</f>
        <v>9.1179496904378112</v>
      </c>
      <c r="Q18" s="30">
        <f>100*Q17/'2020'!Q17-100</f>
        <v>26.232840020119653</v>
      </c>
    </row>
    <row r="19" spans="1:17" s="13" customFormat="1" x14ac:dyDescent="0.2">
      <c r="B19" s="12"/>
      <c r="D19" s="39" t="s">
        <v>50</v>
      </c>
      <c r="E19" s="40"/>
      <c r="F19" s="41">
        <f>100*F17/'2019'!F17-100</f>
        <v>-18.219245637199535</v>
      </c>
      <c r="G19" s="41">
        <f>100*G17/'2019'!G17-100</f>
        <v>-21.001752429504535</v>
      </c>
      <c r="H19" s="41">
        <f>100*H17/'2019'!H17-100</f>
        <v>-15.744682204872717</v>
      </c>
      <c r="I19" s="41">
        <f>100*I17/'2019'!I17-100</f>
        <v>-20.461544778877339</v>
      </c>
      <c r="J19" s="41">
        <f>100*J17/'2019'!J17-100</f>
        <v>-15.547725513122344</v>
      </c>
      <c r="K19" s="41">
        <f>100*K17/'2019'!K17-100</f>
        <v>-8.6823498273297872</v>
      </c>
      <c r="L19" s="41">
        <f>100*L17/'2019'!L17-100</f>
        <v>-5.5148768745364691</v>
      </c>
      <c r="M19" s="41">
        <f>100*M17/'2019'!M17-100</f>
        <v>-3.521914553978803</v>
      </c>
      <c r="N19" s="41">
        <f>100*N17/'2019'!N17-100</f>
        <v>-2.2187867987380656</v>
      </c>
      <c r="O19" s="41">
        <f>100*O17/'2019'!O17-100</f>
        <v>-2.5239133238340514</v>
      </c>
      <c r="P19" s="41">
        <f>100*P17/'2019'!P17-100</f>
        <v>-2.1847189299284508</v>
      </c>
      <c r="Q19" s="41">
        <f>100*Q17/'2019'!Q17-100</f>
        <v>-2.2953870696149181</v>
      </c>
    </row>
    <row r="20" spans="1:17" s="10" customFormat="1" x14ac:dyDescent="0.2">
      <c r="B20" s="35" t="s">
        <v>25</v>
      </c>
      <c r="D20" s="36" t="s">
        <v>21</v>
      </c>
      <c r="E20" s="9">
        <f>SUM(F20:J20)</f>
        <v>1506032</v>
      </c>
      <c r="F20" s="37">
        <v>221825</v>
      </c>
      <c r="G20" s="37">
        <v>242821</v>
      </c>
      <c r="H20" s="37">
        <v>335675</v>
      </c>
      <c r="I20" s="37">
        <v>298477</v>
      </c>
      <c r="J20" s="37">
        <v>407234</v>
      </c>
      <c r="K20" s="37">
        <v>860430</v>
      </c>
      <c r="L20" s="37">
        <v>1278414</v>
      </c>
      <c r="M20" s="37">
        <v>1653484</v>
      </c>
      <c r="N20" s="37">
        <v>1686874</v>
      </c>
      <c r="O20" s="37">
        <v>1746008</v>
      </c>
      <c r="P20" s="37">
        <v>1399117</v>
      </c>
      <c r="Q20" s="37">
        <v>950706</v>
      </c>
    </row>
    <row r="21" spans="1:17" x14ac:dyDescent="0.2">
      <c r="A21" s="13"/>
      <c r="B21" s="13"/>
      <c r="C21" s="13"/>
      <c r="D21" s="4" t="s">
        <v>26</v>
      </c>
      <c r="E21" s="11">
        <f>100*E20/'2020'!E20-100</f>
        <v>-67.235351130149695</v>
      </c>
      <c r="F21" s="26">
        <v>-86.4</v>
      </c>
      <c r="G21" s="26">
        <v>-85.8</v>
      </c>
      <c r="H21" s="26">
        <v>-54.1</v>
      </c>
      <c r="I21" s="26">
        <v>137.4</v>
      </c>
      <c r="J21" s="26">
        <v>5</v>
      </c>
      <c r="K21" s="26">
        <v>5.7</v>
      </c>
      <c r="L21" s="26">
        <v>8.1999999999999993</v>
      </c>
      <c r="M21" s="26">
        <v>18.8</v>
      </c>
      <c r="N21" s="26">
        <v>23.2</v>
      </c>
      <c r="O21" s="26">
        <v>67</v>
      </c>
      <c r="P21" s="26">
        <v>312.89999999999998</v>
      </c>
      <c r="Q21" s="26">
        <v>334.4</v>
      </c>
    </row>
    <row r="22" spans="1:17" s="10" customFormat="1" x14ac:dyDescent="0.2">
      <c r="B22" s="35" t="s">
        <v>25</v>
      </c>
      <c r="C22" s="35" t="s">
        <v>27</v>
      </c>
      <c r="D22" s="36" t="s">
        <v>21</v>
      </c>
      <c r="E22" s="9">
        <f>SUM(F22:J22)</f>
        <v>1339833</v>
      </c>
      <c r="F22" s="37">
        <v>196520</v>
      </c>
      <c r="G22" s="37">
        <v>216133</v>
      </c>
      <c r="H22" s="37">
        <v>298141</v>
      </c>
      <c r="I22" s="37">
        <v>263809</v>
      </c>
      <c r="J22" s="37">
        <v>365230</v>
      </c>
      <c r="K22" s="37">
        <v>776782</v>
      </c>
      <c r="L22" s="37">
        <v>1104300</v>
      </c>
      <c r="M22" s="37">
        <v>1419664</v>
      </c>
      <c r="N22" s="37">
        <v>1444966</v>
      </c>
      <c r="O22" s="37">
        <v>1462846</v>
      </c>
      <c r="P22" s="37">
        <v>1156886</v>
      </c>
      <c r="Q22" s="37">
        <v>738798</v>
      </c>
    </row>
    <row r="23" spans="1:17" s="10" customFormat="1" x14ac:dyDescent="0.2">
      <c r="C23" s="35" t="s">
        <v>28</v>
      </c>
      <c r="D23" s="36" t="s">
        <v>21</v>
      </c>
      <c r="E23" s="9">
        <f>SUM(F23:J23)</f>
        <v>166199</v>
      </c>
      <c r="F23" s="37">
        <v>25305</v>
      </c>
      <c r="G23" s="37">
        <v>26688</v>
      </c>
      <c r="H23" s="37">
        <v>37534</v>
      </c>
      <c r="I23" s="37">
        <v>34668</v>
      </c>
      <c r="J23" s="37">
        <v>42004</v>
      </c>
      <c r="K23" s="37">
        <v>83648</v>
      </c>
      <c r="L23" s="37">
        <v>174114</v>
      </c>
      <c r="M23" s="37">
        <v>233820</v>
      </c>
      <c r="N23" s="37">
        <v>241908</v>
      </c>
      <c r="O23" s="37">
        <v>283162</v>
      </c>
      <c r="P23" s="37">
        <v>242231</v>
      </c>
      <c r="Q23" s="37">
        <v>211908</v>
      </c>
    </row>
    <row r="24" spans="1:17" x14ac:dyDescent="0.2">
      <c r="A24" s="13"/>
      <c r="B24" s="13"/>
      <c r="C24" s="12" t="s">
        <v>27</v>
      </c>
      <c r="D24" s="4" t="s">
        <v>26</v>
      </c>
      <c r="E24" s="11">
        <f>100*E22/'2020'!E22-100</f>
        <v>-63.719904414402826</v>
      </c>
      <c r="F24" s="26">
        <v>-84.5</v>
      </c>
      <c r="G24" s="26">
        <v>-83.8</v>
      </c>
      <c r="H24" s="26">
        <v>-51.6</v>
      </c>
      <c r="I24" s="26">
        <v>132</v>
      </c>
      <c r="J24" s="26">
        <v>1.5</v>
      </c>
      <c r="K24" s="26">
        <v>6.6</v>
      </c>
      <c r="L24" s="26">
        <v>12.9</v>
      </c>
      <c r="M24" s="26">
        <v>23.4</v>
      </c>
      <c r="N24" s="26">
        <v>21.4</v>
      </c>
      <c r="O24" s="26">
        <v>53.3</v>
      </c>
      <c r="P24" s="26">
        <v>280.2</v>
      </c>
      <c r="Q24" s="26">
        <v>280.8</v>
      </c>
    </row>
    <row r="25" spans="1:17" x14ac:dyDescent="0.2">
      <c r="A25" s="13"/>
      <c r="B25" s="13"/>
      <c r="C25" s="12" t="s">
        <v>28</v>
      </c>
      <c r="D25" s="4" t="s">
        <v>26</v>
      </c>
      <c r="E25" s="11">
        <f>100*E23/'2020'!E23-100</f>
        <v>-81.604777031289771</v>
      </c>
      <c r="F25" s="26">
        <v>-93.1</v>
      </c>
      <c r="G25" s="26">
        <v>-93</v>
      </c>
      <c r="H25" s="26">
        <v>-67.5</v>
      </c>
      <c r="I25" s="26">
        <v>187.9</v>
      </c>
      <c r="J25" s="26">
        <v>50.9</v>
      </c>
      <c r="K25" s="26">
        <v>-1.9</v>
      </c>
      <c r="L25" s="26">
        <v>-14.5</v>
      </c>
      <c r="M25" s="26">
        <v>-3.1</v>
      </c>
      <c r="N25" s="26">
        <v>34.799999999999997</v>
      </c>
      <c r="O25" s="26">
        <v>209.2</v>
      </c>
      <c r="P25" s="26">
        <v>600.20000000000005</v>
      </c>
      <c r="Q25" s="26">
        <v>752.4</v>
      </c>
    </row>
    <row r="26" spans="1:17" s="10" customFormat="1" x14ac:dyDescent="0.2">
      <c r="B26" s="35" t="s">
        <v>29</v>
      </c>
      <c r="D26" s="36" t="s">
        <v>21</v>
      </c>
      <c r="E26" s="9">
        <f>SUM(F26:J26)</f>
        <v>5611397</v>
      </c>
      <c r="F26" s="37">
        <v>898773</v>
      </c>
      <c r="G26" s="37">
        <v>983692</v>
      </c>
      <c r="H26" s="37">
        <v>1234976</v>
      </c>
      <c r="I26" s="37">
        <v>1117746</v>
      </c>
      <c r="J26" s="37">
        <v>1376210</v>
      </c>
      <c r="K26" s="37">
        <v>2381611</v>
      </c>
      <c r="L26" s="37">
        <v>3447397</v>
      </c>
      <c r="M26" s="37">
        <v>4172512</v>
      </c>
      <c r="N26" s="37">
        <v>3966486</v>
      </c>
      <c r="O26" s="37">
        <v>4263559</v>
      </c>
      <c r="P26" s="37">
        <v>3316158</v>
      </c>
      <c r="Q26" s="37">
        <v>2449663</v>
      </c>
    </row>
    <row r="27" spans="1:17" x14ac:dyDescent="0.2">
      <c r="A27" s="13"/>
      <c r="B27" s="13"/>
      <c r="C27" s="13"/>
      <c r="D27" s="4" t="s">
        <v>26</v>
      </c>
      <c r="E27" s="11">
        <f>100*E26/'2020'!E26-100</f>
        <v>-50.318414211522871</v>
      </c>
      <c r="F27" s="26">
        <v>-75.2</v>
      </c>
      <c r="G27" s="26">
        <v>-74.3</v>
      </c>
      <c r="H27" s="26">
        <v>-37.4</v>
      </c>
      <c r="I27" s="26">
        <v>77.400000000000006</v>
      </c>
      <c r="J27" s="26">
        <v>10.5</v>
      </c>
      <c r="K27" s="26">
        <v>10.199999999999999</v>
      </c>
      <c r="L27" s="26">
        <v>9.8000000000000007</v>
      </c>
      <c r="M27" s="26">
        <v>19.8</v>
      </c>
      <c r="N27" s="26">
        <v>19.2</v>
      </c>
      <c r="O27" s="26">
        <v>47.8</v>
      </c>
      <c r="P27" s="26">
        <v>162.1</v>
      </c>
      <c r="Q27" s="26">
        <v>162.9</v>
      </c>
    </row>
    <row r="28" spans="1:17" s="10" customFormat="1" x14ac:dyDescent="0.2">
      <c r="B28" s="35" t="s">
        <v>29</v>
      </c>
      <c r="C28" s="35" t="s">
        <v>27</v>
      </c>
      <c r="D28" s="36" t="s">
        <v>21</v>
      </c>
      <c r="E28" s="9">
        <f>SUM(F28:J28)</f>
        <v>5091182</v>
      </c>
      <c r="F28" s="37">
        <v>814590</v>
      </c>
      <c r="G28" s="37">
        <v>895487</v>
      </c>
      <c r="H28" s="37">
        <v>1119821</v>
      </c>
      <c r="I28" s="37">
        <v>1007720</v>
      </c>
      <c r="J28" s="37">
        <v>1253564</v>
      </c>
      <c r="K28" s="37">
        <v>2177822</v>
      </c>
      <c r="L28" s="37">
        <v>3021349</v>
      </c>
      <c r="M28" s="37">
        <v>3628881</v>
      </c>
      <c r="N28" s="37">
        <v>3431534</v>
      </c>
      <c r="O28" s="37">
        <v>3626962</v>
      </c>
      <c r="P28" s="37">
        <v>2794694</v>
      </c>
      <c r="Q28" s="37">
        <v>2003310</v>
      </c>
    </row>
    <row r="29" spans="1:17" s="10" customFormat="1" x14ac:dyDescent="0.2">
      <c r="C29" s="35" t="s">
        <v>28</v>
      </c>
      <c r="D29" s="36" t="s">
        <v>21</v>
      </c>
      <c r="E29" s="9">
        <f>SUM(F29:J29)</f>
        <v>520215</v>
      </c>
      <c r="F29" s="37">
        <v>84183</v>
      </c>
      <c r="G29" s="37">
        <v>88205</v>
      </c>
      <c r="H29" s="37">
        <v>115155</v>
      </c>
      <c r="I29" s="37">
        <v>110026</v>
      </c>
      <c r="J29" s="37">
        <v>122646</v>
      </c>
      <c r="K29" s="37">
        <v>203789</v>
      </c>
      <c r="L29" s="37">
        <v>426048</v>
      </c>
      <c r="M29" s="37">
        <v>543631</v>
      </c>
      <c r="N29" s="37">
        <v>534952</v>
      </c>
      <c r="O29" s="37">
        <v>636597</v>
      </c>
      <c r="P29" s="37">
        <v>521464</v>
      </c>
      <c r="Q29" s="37">
        <v>446353</v>
      </c>
    </row>
    <row r="30" spans="1:17" x14ac:dyDescent="0.2">
      <c r="A30" s="13"/>
      <c r="B30" s="13"/>
      <c r="C30" s="12" t="s">
        <v>27</v>
      </c>
      <c r="D30" s="4" t="s">
        <v>26</v>
      </c>
      <c r="E30" s="11">
        <f>100*E28/'2020'!E28-100</f>
        <v>-45.31189527414346</v>
      </c>
      <c r="F30" s="26">
        <v>-71.5</v>
      </c>
      <c r="G30" s="26">
        <v>-70.099999999999994</v>
      </c>
      <c r="H30" s="26">
        <v>-34.700000000000003</v>
      </c>
      <c r="I30" s="26">
        <v>73.8</v>
      </c>
      <c r="J30" s="26">
        <v>8.1999999999999993</v>
      </c>
      <c r="K30" s="26">
        <v>11.2</v>
      </c>
      <c r="L30" s="26">
        <v>14.2</v>
      </c>
      <c r="M30" s="26">
        <v>25.4</v>
      </c>
      <c r="N30" s="26">
        <v>17.8</v>
      </c>
      <c r="O30" s="26">
        <v>36.6</v>
      </c>
      <c r="P30" s="26">
        <v>142.4</v>
      </c>
      <c r="Q30" s="26">
        <v>136.4</v>
      </c>
    </row>
    <row r="31" spans="1:17" x14ac:dyDescent="0.2">
      <c r="A31" s="13"/>
      <c r="B31" s="13"/>
      <c r="C31" s="12" t="s">
        <v>28</v>
      </c>
      <c r="D31" s="4" t="s">
        <v>26</v>
      </c>
      <c r="E31" s="11">
        <f>100*E29/'2020'!E29-100</f>
        <v>-73.795797474858148</v>
      </c>
      <c r="F31" s="26">
        <v>-88.9</v>
      </c>
      <c r="G31" s="26">
        <v>-89.4</v>
      </c>
      <c r="H31" s="26">
        <v>-55.4</v>
      </c>
      <c r="I31" s="26">
        <v>118.9</v>
      </c>
      <c r="J31" s="26">
        <v>41</v>
      </c>
      <c r="K31" s="26">
        <v>-0.1</v>
      </c>
      <c r="L31" s="26">
        <v>-13.6</v>
      </c>
      <c r="M31" s="26">
        <v>-7.8</v>
      </c>
      <c r="N31" s="26">
        <v>29</v>
      </c>
      <c r="O31" s="26">
        <v>177.8</v>
      </c>
      <c r="P31" s="26">
        <v>365.1</v>
      </c>
      <c r="Q31" s="26">
        <v>428.7</v>
      </c>
    </row>
    <row r="32" spans="1:17" x14ac:dyDescent="0.2">
      <c r="A32" s="13"/>
      <c r="B32" s="12" t="s">
        <v>30</v>
      </c>
      <c r="C32" s="13"/>
      <c r="D32" s="4" t="s">
        <v>21</v>
      </c>
      <c r="E32" s="11">
        <f>E26/E20</f>
        <v>3.7259480542246113</v>
      </c>
      <c r="F32" s="26">
        <v>4.0999999999999996</v>
      </c>
      <c r="G32" s="26">
        <v>4.0999999999999996</v>
      </c>
      <c r="H32" s="26">
        <v>3.7</v>
      </c>
      <c r="I32" s="26">
        <v>3.7</v>
      </c>
      <c r="J32" s="26">
        <v>3.4</v>
      </c>
      <c r="K32" s="26">
        <v>2.8</v>
      </c>
      <c r="L32" s="26">
        <v>2.7</v>
      </c>
      <c r="M32" s="26">
        <v>2.5</v>
      </c>
      <c r="N32" s="26">
        <v>2.4</v>
      </c>
      <c r="O32" s="26">
        <v>2.4</v>
      </c>
      <c r="P32" s="26">
        <v>2.4</v>
      </c>
      <c r="Q32" s="26">
        <v>2.6</v>
      </c>
    </row>
    <row r="33" spans="1:17" x14ac:dyDescent="0.2">
      <c r="A33" s="13"/>
      <c r="B33" s="12" t="s">
        <v>31</v>
      </c>
      <c r="C33" s="13"/>
      <c r="D33" s="4" t="s">
        <v>32</v>
      </c>
      <c r="E33" s="9"/>
      <c r="F33" s="26">
        <v>11.8</v>
      </c>
      <c r="G33" s="26">
        <v>14.4</v>
      </c>
      <c r="H33" s="26">
        <v>15.2</v>
      </c>
      <c r="I33" s="26">
        <v>15.1</v>
      </c>
      <c r="J33" s="26">
        <v>16.2</v>
      </c>
      <c r="K33" s="26">
        <v>24.5</v>
      </c>
      <c r="L33" s="26">
        <v>33.4</v>
      </c>
      <c r="M33" s="26">
        <v>39.799999999999997</v>
      </c>
      <c r="N33" s="26">
        <v>40.1</v>
      </c>
      <c r="O33" s="26">
        <v>42.5</v>
      </c>
      <c r="P33" s="26">
        <v>35.299999999999997</v>
      </c>
      <c r="Q33" s="26">
        <v>26.3</v>
      </c>
    </row>
  </sheetData>
  <mergeCells count="5"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50"/>
  <sheetViews>
    <sheetView zoomScale="70" zoomScaleNormal="70" workbookViewId="0">
      <selection activeCell="E21" sqref="E21"/>
    </sheetView>
  </sheetViews>
  <sheetFormatPr baseColWidth="10" defaultRowHeight="12.75" x14ac:dyDescent="0.2"/>
  <cols>
    <col min="1" max="1" width="34.42578125" customWidth="1"/>
    <col min="2" max="2" width="30.7109375" bestFit="1" customWidth="1"/>
    <col min="3" max="3" width="18.85546875" bestFit="1" customWidth="1"/>
    <col min="4" max="4" width="25.7109375" bestFit="1" customWidth="1"/>
    <col min="15" max="17" width="11.42578125" style="14"/>
  </cols>
  <sheetData>
    <row r="1" spans="1:17" s="33" customFormat="1" ht="76.5" x14ac:dyDescent="0.2">
      <c r="A1" s="20" t="s">
        <v>0</v>
      </c>
      <c r="B1" s="21"/>
      <c r="C1" s="21"/>
      <c r="D1" s="21"/>
      <c r="E1" s="21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2" spans="1:17" x14ac:dyDescent="0.2">
      <c r="A2" s="20" t="s">
        <v>1</v>
      </c>
      <c r="B2" s="21"/>
      <c r="C2" s="21"/>
      <c r="D2" s="21"/>
      <c r="E2" s="21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</row>
    <row r="3" spans="1:17" ht="13.5" thickBot="1" x14ac:dyDescent="0.25">
      <c r="A3" s="20" t="s">
        <v>2</v>
      </c>
      <c r="B3" s="21"/>
      <c r="C3" s="21"/>
      <c r="D3" s="21"/>
      <c r="E3" s="21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</row>
    <row r="4" spans="1:17" s="34" customFormat="1" ht="117" customHeight="1" x14ac:dyDescent="0.2">
      <c r="A4" s="42" t="s">
        <v>3</v>
      </c>
      <c r="B4" s="43"/>
      <c r="C4" s="43"/>
      <c r="D4" s="48" t="s">
        <v>4</v>
      </c>
      <c r="E4" s="6"/>
      <c r="F4" s="48" t="s">
        <v>5</v>
      </c>
      <c r="G4" s="43"/>
      <c r="H4" s="43"/>
      <c r="I4" s="43"/>
      <c r="J4" s="43"/>
      <c r="K4" s="43"/>
      <c r="L4" s="43"/>
      <c r="M4" s="43"/>
      <c r="N4" s="43"/>
      <c r="O4" s="43"/>
      <c r="P4" s="43"/>
      <c r="Q4" s="49"/>
    </row>
    <row r="5" spans="1:17" s="34" customFormat="1" x14ac:dyDescent="0.2">
      <c r="A5" s="44"/>
      <c r="B5" s="45"/>
      <c r="C5" s="45"/>
      <c r="D5" s="45"/>
      <c r="E5" s="7"/>
      <c r="F5" s="50">
        <v>2020</v>
      </c>
      <c r="G5" s="45"/>
      <c r="H5" s="45"/>
      <c r="I5" s="45"/>
      <c r="J5" s="45"/>
      <c r="K5" s="45"/>
      <c r="L5" s="45"/>
      <c r="M5" s="45"/>
      <c r="N5" s="45"/>
      <c r="O5" s="45"/>
      <c r="P5" s="45"/>
      <c r="Q5" s="51"/>
    </row>
    <row r="6" spans="1:17" s="34" customFormat="1" x14ac:dyDescent="0.2">
      <c r="A6" s="44"/>
      <c r="B6" s="45"/>
      <c r="C6" s="45"/>
      <c r="D6" s="45"/>
      <c r="E6" s="7"/>
      <c r="F6" s="50" t="s">
        <v>6</v>
      </c>
      <c r="G6" s="45"/>
      <c r="H6" s="45"/>
      <c r="I6" s="45"/>
      <c r="J6" s="45"/>
      <c r="K6" s="45"/>
      <c r="L6" s="45"/>
      <c r="M6" s="45"/>
      <c r="N6" s="45"/>
      <c r="O6" s="45"/>
      <c r="P6" s="45"/>
      <c r="Q6" s="51"/>
    </row>
    <row r="7" spans="1:17" s="34" customFormat="1" ht="13.5" thickBot="1" x14ac:dyDescent="0.25">
      <c r="A7" s="46"/>
      <c r="B7" s="47"/>
      <c r="C7" s="47"/>
      <c r="D7" s="47"/>
      <c r="E7" s="8"/>
      <c r="F7" s="22" t="s">
        <v>7</v>
      </c>
      <c r="G7" s="22" t="s">
        <v>8</v>
      </c>
      <c r="H7" s="5" t="s">
        <v>9</v>
      </c>
      <c r="I7" s="22" t="s">
        <v>10</v>
      </c>
      <c r="J7" s="22" t="s">
        <v>11</v>
      </c>
      <c r="K7" s="22" t="s">
        <v>12</v>
      </c>
      <c r="L7" s="22" t="s">
        <v>13</v>
      </c>
      <c r="M7" s="22" t="s">
        <v>14</v>
      </c>
      <c r="N7" s="22" t="s">
        <v>15</v>
      </c>
      <c r="O7" s="22" t="s">
        <v>16</v>
      </c>
      <c r="P7" s="22" t="s">
        <v>17</v>
      </c>
      <c r="Q7" s="23" t="s">
        <v>18</v>
      </c>
    </row>
    <row r="8" spans="1:17" x14ac:dyDescent="0.2">
      <c r="A8" s="12" t="s">
        <v>19</v>
      </c>
      <c r="B8" s="12" t="s">
        <v>20</v>
      </c>
      <c r="C8" s="15"/>
      <c r="D8" s="4" t="s">
        <v>21</v>
      </c>
      <c r="E8" s="9"/>
      <c r="F8" s="2">
        <v>5010</v>
      </c>
      <c r="G8" s="2">
        <v>5010</v>
      </c>
      <c r="H8" s="2">
        <v>4994</v>
      </c>
      <c r="I8" s="2">
        <v>4984</v>
      </c>
      <c r="J8" s="2">
        <v>4970</v>
      </c>
      <c r="K8" s="2">
        <v>4950</v>
      </c>
      <c r="L8" s="2">
        <v>4935</v>
      </c>
      <c r="M8" s="2">
        <v>4940</v>
      </c>
      <c r="N8" s="2">
        <v>4949</v>
      </c>
      <c r="O8" s="2">
        <v>4937</v>
      </c>
      <c r="P8" s="2">
        <v>4940</v>
      </c>
      <c r="Q8" s="2">
        <v>4924</v>
      </c>
    </row>
    <row r="9" spans="1:17" s="27" customFormat="1" x14ac:dyDescent="0.2">
      <c r="A9" s="12"/>
      <c r="B9" s="12"/>
      <c r="C9" s="28"/>
      <c r="D9" s="4"/>
      <c r="E9" s="9"/>
      <c r="F9" s="30">
        <f>100*F8/'2019'!F8-100</f>
        <v>-1.4942980731419624</v>
      </c>
      <c r="G9" s="30">
        <f>100*G8/'2019'!G8-100</f>
        <v>-1.5136622763908036</v>
      </c>
      <c r="H9" s="30">
        <f>100*H8/'2019'!H8-100</f>
        <v>-1.7122613658728625</v>
      </c>
      <c r="I9" s="30">
        <f>100*I8/'2019'!I8-100</f>
        <v>-2.0632737276478679</v>
      </c>
      <c r="J9" s="30">
        <f>100*J8/'2019'!J8-100</f>
        <v>-2.0689655172413808</v>
      </c>
      <c r="K9" s="30">
        <f>100*K8/'2019'!K8-100</f>
        <v>-2.4246008279124709</v>
      </c>
      <c r="L9" s="30">
        <f>100*L8/'2019'!L8-100</f>
        <v>-2.835203780271712</v>
      </c>
      <c r="M9" s="30">
        <f>100*M8/'2019'!M8-100</f>
        <v>-2.8897188912915226</v>
      </c>
      <c r="N9" s="30">
        <f>100*N8/'2019'!N8-100</f>
        <v>-2.6362384418650464</v>
      </c>
      <c r="O9" s="30">
        <f>100*O8/'2019'!O8-100</f>
        <v>-2.584846093133379</v>
      </c>
      <c r="P9" s="30">
        <f>100*P8/'2019'!P8-100</f>
        <v>-2.5641025641025692</v>
      </c>
      <c r="Q9" s="30">
        <f>100*Q8/'2019'!Q8-100</f>
        <v>-2.5143535933478489</v>
      </c>
    </row>
    <row r="10" spans="1:17" s="31" customFormat="1" x14ac:dyDescent="0.2">
      <c r="A10" s="12"/>
      <c r="B10" s="12"/>
      <c r="C10" s="32"/>
      <c r="D10" s="4"/>
      <c r="E10" s="9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</row>
    <row r="11" spans="1:17" x14ac:dyDescent="0.2">
      <c r="A11" s="15"/>
      <c r="B11" s="12" t="s">
        <v>22</v>
      </c>
      <c r="C11" s="15"/>
      <c r="D11" s="4" t="s">
        <v>21</v>
      </c>
      <c r="E11" s="9"/>
      <c r="F11" s="2">
        <v>4796</v>
      </c>
      <c r="G11" s="2">
        <v>4798</v>
      </c>
      <c r="H11" s="2">
        <v>4768</v>
      </c>
      <c r="I11" s="2">
        <v>3423</v>
      </c>
      <c r="J11" s="2">
        <v>4357</v>
      </c>
      <c r="K11" s="2">
        <v>4608</v>
      </c>
      <c r="L11" s="2">
        <v>4668</v>
      </c>
      <c r="M11" s="2">
        <v>4735</v>
      </c>
      <c r="N11" s="2">
        <v>4765</v>
      </c>
      <c r="O11" s="2">
        <v>4705</v>
      </c>
      <c r="P11" s="2">
        <v>4328</v>
      </c>
      <c r="Q11" s="2">
        <v>3721</v>
      </c>
    </row>
    <row r="12" spans="1:17" s="27" customFormat="1" x14ac:dyDescent="0.2">
      <c r="A12" s="28"/>
      <c r="B12" s="12"/>
      <c r="C12" s="28"/>
      <c r="D12" s="4"/>
      <c r="E12" s="9"/>
      <c r="F12" s="30">
        <f>100*F11/'2019'!F11-100</f>
        <v>-1.2965630788227998</v>
      </c>
      <c r="G12" s="30">
        <f>100*G11/'2019'!G11-100</f>
        <v>-1.2147416100473549</v>
      </c>
      <c r="H12" s="30">
        <f>100*H11/'2019'!H11-100</f>
        <v>-2.4549918166939477</v>
      </c>
      <c r="I12" s="30">
        <f>100*I11/'2019'!I11-100</f>
        <v>-31.140615570307787</v>
      </c>
      <c r="J12" s="30">
        <f>100*J11/'2019'!J11-100</f>
        <v>-12.474889513860987</v>
      </c>
      <c r="K12" s="30">
        <f>100*K11/'2019'!K11-100</f>
        <v>-7.4884561333065705</v>
      </c>
      <c r="L12" s="30">
        <f>100*L11/'2019'!L11-100</f>
        <v>-6.5091127578610042</v>
      </c>
      <c r="M12" s="30">
        <f>100*M11/'2019'!M11-100</f>
        <v>-5.3189362127574498</v>
      </c>
      <c r="N12" s="30">
        <f>100*N11/'2019'!N11-100</f>
        <v>-4.5855026031237429</v>
      </c>
      <c r="O12" s="30">
        <f>100*O11/'2019'!O11-100</f>
        <v>-5.2938808373590973</v>
      </c>
      <c r="P12" s="30">
        <f>100*P11/'2019'!P11-100</f>
        <v>-11.691491532340336</v>
      </c>
      <c r="Q12" s="30">
        <f>100*Q11/'2019'!Q11-100</f>
        <v>-23.420456884132534</v>
      </c>
    </row>
    <row r="13" spans="1:17" s="31" customFormat="1" x14ac:dyDescent="0.2">
      <c r="A13" s="32"/>
      <c r="B13" s="12"/>
      <c r="C13" s="32"/>
      <c r="D13" s="4"/>
      <c r="E13" s="9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</row>
    <row r="14" spans="1:17" x14ac:dyDescent="0.2">
      <c r="A14" s="15"/>
      <c r="B14" s="12" t="s">
        <v>23</v>
      </c>
      <c r="C14" s="15"/>
      <c r="D14" s="4" t="s">
        <v>21</v>
      </c>
      <c r="E14" s="9"/>
      <c r="F14" s="2">
        <v>324007</v>
      </c>
      <c r="G14" s="2">
        <v>325486</v>
      </c>
      <c r="H14" s="2">
        <v>326189</v>
      </c>
      <c r="I14" s="2">
        <v>325311</v>
      </c>
      <c r="J14" s="2">
        <v>323939</v>
      </c>
      <c r="K14" s="2">
        <v>323922</v>
      </c>
      <c r="L14" s="2">
        <v>323463</v>
      </c>
      <c r="M14" s="2">
        <v>323959</v>
      </c>
      <c r="N14" s="2">
        <v>324231</v>
      </c>
      <c r="O14" s="2">
        <v>323927</v>
      </c>
      <c r="P14" s="2">
        <v>325416</v>
      </c>
      <c r="Q14" s="2">
        <v>324999</v>
      </c>
    </row>
    <row r="15" spans="1:17" s="27" customFormat="1" x14ac:dyDescent="0.2">
      <c r="A15" s="28"/>
      <c r="B15" s="12"/>
      <c r="C15" s="28"/>
      <c r="D15" s="4"/>
      <c r="E15" s="9"/>
      <c r="F15" s="30">
        <f>100*F14/'2019'!F14-100</f>
        <v>-9.2504941305620036E-2</v>
      </c>
      <c r="G15" s="30">
        <f>100*G14/'2019'!G14-100</f>
        <v>0.57535905866066628</v>
      </c>
      <c r="H15" s="30">
        <f>100*H14/'2019'!H14-100</f>
        <v>0.81408106813370296</v>
      </c>
      <c r="I15" s="30">
        <f>100*I14/'2019'!I14-100</f>
        <v>0.39905190452381589</v>
      </c>
      <c r="J15" s="30">
        <f>100*J14/'2019'!J14-100</f>
        <v>8.0326496312707718E-2</v>
      </c>
      <c r="K15" s="30">
        <f>100*K14/'2019'!K14-100</f>
        <v>-0.11009038513132907</v>
      </c>
      <c r="L15" s="30">
        <f>100*L14/'2019'!L14-100</f>
        <v>-0.45117548756805093</v>
      </c>
      <c r="M15" s="30">
        <f>100*M14/'2019'!M14-100</f>
        <v>-0.35004936988038082</v>
      </c>
      <c r="N15" s="30">
        <f>100*N14/'2019'!N14-100</f>
        <v>-0.31544286518045794</v>
      </c>
      <c r="O15" s="30">
        <f>100*O14/'2019'!O14-100</f>
        <v>-0.32279306779577155</v>
      </c>
      <c r="P15" s="30">
        <f>100*P14/'2019'!P14-100</f>
        <v>-7.2163143979295796E-2</v>
      </c>
      <c r="Q15" s="30">
        <f>100*Q14/'2019'!Q14-100</f>
        <v>9.2308828416776123E-4</v>
      </c>
    </row>
    <row r="16" spans="1:17" s="31" customFormat="1" x14ac:dyDescent="0.2">
      <c r="A16" s="32"/>
      <c r="B16" s="12"/>
      <c r="C16" s="32"/>
      <c r="D16" s="4"/>
      <c r="E16" s="9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</row>
    <row r="17" spans="1:17" x14ac:dyDescent="0.2">
      <c r="A17" s="15"/>
      <c r="B17" s="12" t="s">
        <v>24</v>
      </c>
      <c r="C17" s="15"/>
      <c r="D17" s="4" t="s">
        <v>21</v>
      </c>
      <c r="E17" s="9"/>
      <c r="F17" s="2">
        <v>314092</v>
      </c>
      <c r="G17" s="2">
        <v>313438</v>
      </c>
      <c r="H17" s="2">
        <v>312611</v>
      </c>
      <c r="I17" s="2">
        <v>211211</v>
      </c>
      <c r="J17" s="2">
        <v>261806</v>
      </c>
      <c r="K17" s="2">
        <v>285728</v>
      </c>
      <c r="L17" s="2">
        <v>292302</v>
      </c>
      <c r="M17" s="2">
        <v>300629</v>
      </c>
      <c r="N17" s="2">
        <v>305862</v>
      </c>
      <c r="O17" s="2">
        <v>302905</v>
      </c>
      <c r="P17" s="2">
        <v>284757</v>
      </c>
      <c r="Q17" s="2">
        <v>244537</v>
      </c>
    </row>
    <row r="18" spans="1:17" s="31" customFormat="1" x14ac:dyDescent="0.2">
      <c r="A18" s="32"/>
      <c r="B18" s="12"/>
      <c r="C18" s="32"/>
      <c r="D18" s="4"/>
      <c r="E18" s="9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</row>
    <row r="19" spans="1:17" s="27" customFormat="1" x14ac:dyDescent="0.2">
      <c r="A19" s="28"/>
      <c r="B19" s="12"/>
      <c r="C19" s="28"/>
      <c r="D19" s="4"/>
      <c r="E19" s="9"/>
      <c r="F19" s="30">
        <f>100*F17/'2019'!F17-100</f>
        <v>-6.7768568746913616E-2</v>
      </c>
      <c r="G19" s="30">
        <f>100*G17/'2019'!G17-100</f>
        <v>-0.13127290106739053</v>
      </c>
      <c r="H19" s="30">
        <f>100*H17/'2019'!H17-100</f>
        <v>-0.54434624366095363</v>
      </c>
      <c r="I19" s="30">
        <f>100*I17/'2019'!I17-100</f>
        <v>-33.285426846795062</v>
      </c>
      <c r="J19" s="30">
        <f>100*J17/'2019'!J17-100</f>
        <v>-17.266507607957152</v>
      </c>
      <c r="K19" s="30">
        <f>100*K17/'2019'!K17-100</f>
        <v>-9.9694991303471028</v>
      </c>
      <c r="L19" s="30">
        <f>100*L17/'2019'!L17-100</f>
        <v>-8.1423704951416056</v>
      </c>
      <c r="M19" s="30">
        <f>100*M17/'2019'!M17-100</f>
        <v>-5.5326864339672426</v>
      </c>
      <c r="N19" s="30">
        <f>100*N17/'2019'!N17-100</f>
        <v>-3.6976631423839592</v>
      </c>
      <c r="O19" s="30">
        <f>100*O17/'2019'!O17-100</f>
        <v>-4.7225865707931831</v>
      </c>
      <c r="P19" s="30">
        <f>100*P17/'2019'!P17-100</f>
        <v>-10.358212056248647</v>
      </c>
      <c r="Q19" s="30">
        <f>100*Q17/'2019'!Q17-100</f>
        <v>-22.599687280415779</v>
      </c>
    </row>
    <row r="20" spans="1:17" x14ac:dyDescent="0.2">
      <c r="A20" s="15"/>
      <c r="B20" s="12" t="s">
        <v>25</v>
      </c>
      <c r="C20" s="15"/>
      <c r="D20" s="4" t="s">
        <v>21</v>
      </c>
      <c r="E20" s="9">
        <f>SUM(F20:J20)</f>
        <v>4596515</v>
      </c>
      <c r="F20" s="2">
        <v>1635883</v>
      </c>
      <c r="G20" s="2">
        <v>1715573</v>
      </c>
      <c r="H20" s="2">
        <v>731605</v>
      </c>
      <c r="I20" s="2">
        <v>125734</v>
      </c>
      <c r="J20" s="2">
        <v>387720</v>
      </c>
      <c r="K20" s="2">
        <v>814042</v>
      </c>
      <c r="L20" s="2">
        <v>1181470</v>
      </c>
      <c r="M20" s="2">
        <v>1391546</v>
      </c>
      <c r="N20" s="2">
        <v>1369645</v>
      </c>
      <c r="O20" s="2">
        <v>1045562</v>
      </c>
      <c r="P20" s="2">
        <v>338887</v>
      </c>
      <c r="Q20" s="2">
        <v>218868</v>
      </c>
    </row>
    <row r="21" spans="1:17" x14ac:dyDescent="0.2">
      <c r="A21" s="15"/>
      <c r="B21" s="15"/>
      <c r="C21" s="15"/>
      <c r="D21" s="4" t="s">
        <v>26</v>
      </c>
      <c r="E21" s="9"/>
      <c r="F21" s="2">
        <v>0.6</v>
      </c>
      <c r="G21" s="2">
        <v>2.9</v>
      </c>
      <c r="H21" s="2">
        <v>-63</v>
      </c>
      <c r="I21" s="2">
        <v>-93.4</v>
      </c>
      <c r="J21" s="2">
        <v>-82.6</v>
      </c>
      <c r="K21" s="2">
        <v>-63.5</v>
      </c>
      <c r="L21" s="2">
        <v>-44.7</v>
      </c>
      <c r="M21" s="2">
        <v>-34.299999999999997</v>
      </c>
      <c r="N21" s="2">
        <v>-39.799999999999997</v>
      </c>
      <c r="O21" s="2">
        <v>-52.1</v>
      </c>
      <c r="P21" s="2">
        <v>-84.2</v>
      </c>
      <c r="Q21" s="2">
        <v>-88</v>
      </c>
    </row>
    <row r="22" spans="1:17" x14ac:dyDescent="0.2">
      <c r="A22" s="15"/>
      <c r="B22" s="12" t="s">
        <v>25</v>
      </c>
      <c r="C22" s="12" t="s">
        <v>27</v>
      </c>
      <c r="D22" s="4" t="s">
        <v>21</v>
      </c>
      <c r="E22" s="9">
        <f>SUM(F22:J22)</f>
        <v>3693025</v>
      </c>
      <c r="F22" s="2">
        <v>1269632</v>
      </c>
      <c r="G22" s="2">
        <v>1333783</v>
      </c>
      <c r="H22" s="2">
        <v>616026</v>
      </c>
      <c r="I22" s="2">
        <v>113691</v>
      </c>
      <c r="J22" s="2">
        <v>359893</v>
      </c>
      <c r="K22" s="2">
        <v>728734</v>
      </c>
      <c r="L22" s="2">
        <v>977857</v>
      </c>
      <c r="M22" s="2">
        <v>1150274</v>
      </c>
      <c r="N22" s="2">
        <v>1190205</v>
      </c>
      <c r="O22" s="2">
        <v>953983</v>
      </c>
      <c r="P22" s="2">
        <v>304294</v>
      </c>
      <c r="Q22" s="2">
        <v>194008</v>
      </c>
    </row>
    <row r="23" spans="1:17" x14ac:dyDescent="0.2">
      <c r="A23" s="15"/>
      <c r="B23" s="15"/>
      <c r="C23" s="12" t="s">
        <v>28</v>
      </c>
      <c r="D23" s="4" t="s">
        <v>21</v>
      </c>
      <c r="E23" s="9">
        <f>SUM(F23:J23)</f>
        <v>903490</v>
      </c>
      <c r="F23" s="2">
        <v>366251</v>
      </c>
      <c r="G23" s="2">
        <v>381790</v>
      </c>
      <c r="H23" s="2">
        <v>115579</v>
      </c>
      <c r="I23" s="2">
        <v>12043</v>
      </c>
      <c r="J23" s="2">
        <v>27827</v>
      </c>
      <c r="K23" s="2">
        <v>85308</v>
      </c>
      <c r="L23" s="2">
        <v>203613</v>
      </c>
      <c r="M23" s="2">
        <v>241272</v>
      </c>
      <c r="N23" s="2">
        <v>179440</v>
      </c>
      <c r="O23" s="2">
        <v>91579</v>
      </c>
      <c r="P23" s="2">
        <v>34593</v>
      </c>
      <c r="Q23" s="2">
        <v>24860</v>
      </c>
    </row>
    <row r="24" spans="1:17" x14ac:dyDescent="0.2">
      <c r="A24" s="15"/>
      <c r="B24" s="15"/>
      <c r="C24" s="12" t="s">
        <v>27</v>
      </c>
      <c r="D24" s="4" t="s">
        <v>26</v>
      </c>
      <c r="E24" s="9"/>
      <c r="F24" s="2">
        <v>2.5</v>
      </c>
      <c r="G24" s="2">
        <v>2</v>
      </c>
      <c r="H24" s="2">
        <v>-60.3</v>
      </c>
      <c r="I24" s="2">
        <v>-92.4</v>
      </c>
      <c r="J24" s="2">
        <v>-79.7</v>
      </c>
      <c r="K24" s="2">
        <v>-58.7</v>
      </c>
      <c r="L24" s="2">
        <v>-40.4</v>
      </c>
      <c r="M24" s="2">
        <v>-28.9</v>
      </c>
      <c r="N24" s="2">
        <v>-34.4</v>
      </c>
      <c r="O24" s="2">
        <v>-43</v>
      </c>
      <c r="P24" s="2">
        <v>-81.900000000000006</v>
      </c>
      <c r="Q24" s="2">
        <v>-85.6</v>
      </c>
    </row>
    <row r="25" spans="1:17" x14ac:dyDescent="0.2">
      <c r="A25" s="15"/>
      <c r="B25" s="15"/>
      <c r="C25" s="12" t="s">
        <v>28</v>
      </c>
      <c r="D25" s="4" t="s">
        <v>26</v>
      </c>
      <c r="E25" s="9"/>
      <c r="F25" s="2">
        <v>-5.7</v>
      </c>
      <c r="G25" s="2">
        <v>6.3</v>
      </c>
      <c r="H25" s="2">
        <v>-73</v>
      </c>
      <c r="I25" s="2">
        <v>-97.1</v>
      </c>
      <c r="J25" s="2">
        <v>-93.9</v>
      </c>
      <c r="K25" s="2">
        <v>-81.599999999999994</v>
      </c>
      <c r="L25" s="2">
        <v>-58.9</v>
      </c>
      <c r="M25" s="2">
        <v>-51.8</v>
      </c>
      <c r="N25" s="2">
        <v>-60.9</v>
      </c>
      <c r="O25" s="2">
        <v>-82</v>
      </c>
      <c r="P25" s="2">
        <v>-92.5</v>
      </c>
      <c r="Q25" s="2">
        <v>-94.8</v>
      </c>
    </row>
    <row r="26" spans="1:17" x14ac:dyDescent="0.2">
      <c r="A26" s="15"/>
      <c r="B26" s="12" t="s">
        <v>29</v>
      </c>
      <c r="C26" s="15"/>
      <c r="D26" s="4" t="s">
        <v>21</v>
      </c>
      <c r="E26" s="9">
        <f>SUM(F26:J26)</f>
        <v>11294722</v>
      </c>
      <c r="F26" s="2">
        <v>3620035</v>
      </c>
      <c r="G26" s="2">
        <v>3825772</v>
      </c>
      <c r="H26" s="2">
        <v>1973435</v>
      </c>
      <c r="I26" s="2">
        <v>630136</v>
      </c>
      <c r="J26" s="2">
        <v>1245344</v>
      </c>
      <c r="K26" s="2">
        <v>2162091</v>
      </c>
      <c r="L26" s="2">
        <v>3139781</v>
      </c>
      <c r="M26" s="2">
        <v>3482914</v>
      </c>
      <c r="N26" s="2">
        <v>3327131</v>
      </c>
      <c r="O26" s="2">
        <v>2885312</v>
      </c>
      <c r="P26" s="2">
        <v>1265179</v>
      </c>
      <c r="Q26" s="2">
        <v>931808</v>
      </c>
    </row>
    <row r="27" spans="1:17" x14ac:dyDescent="0.2">
      <c r="A27" s="15"/>
      <c r="B27" s="15"/>
      <c r="C27" s="15"/>
      <c r="D27" s="4" t="s">
        <v>26</v>
      </c>
      <c r="E27" s="9"/>
      <c r="F27" s="2">
        <v>-0.1</v>
      </c>
      <c r="G27" s="2">
        <v>6.4</v>
      </c>
      <c r="H27" s="2">
        <v>-53.7</v>
      </c>
      <c r="I27" s="2">
        <v>-85.2</v>
      </c>
      <c r="J27" s="2">
        <v>-73.400000000000006</v>
      </c>
      <c r="K27" s="2">
        <v>-55.7</v>
      </c>
      <c r="L27" s="2">
        <v>-35.799999999999997</v>
      </c>
      <c r="M27" s="2">
        <v>-29.3</v>
      </c>
      <c r="N27" s="2">
        <v>-31.6</v>
      </c>
      <c r="O27" s="2">
        <v>-42.1</v>
      </c>
      <c r="P27" s="2">
        <v>-71.5</v>
      </c>
      <c r="Q27" s="2">
        <v>-75.8</v>
      </c>
    </row>
    <row r="28" spans="1:17" x14ac:dyDescent="0.2">
      <c r="A28" s="15"/>
      <c r="B28" s="12" t="s">
        <v>29</v>
      </c>
      <c r="C28" s="12" t="s">
        <v>27</v>
      </c>
      <c r="D28" s="4" t="s">
        <v>21</v>
      </c>
      <c r="E28" s="9">
        <f>SUM(F28:J28)</f>
        <v>9309487</v>
      </c>
      <c r="F28" s="2">
        <v>2863080</v>
      </c>
      <c r="G28" s="2">
        <v>2993088</v>
      </c>
      <c r="H28" s="2">
        <v>1715084</v>
      </c>
      <c r="I28" s="2">
        <v>579883</v>
      </c>
      <c r="J28" s="2">
        <v>1158352</v>
      </c>
      <c r="K28" s="2">
        <v>1958153</v>
      </c>
      <c r="L28" s="2">
        <v>2646474</v>
      </c>
      <c r="M28" s="2">
        <v>2893301</v>
      </c>
      <c r="N28" s="2">
        <v>2912547</v>
      </c>
      <c r="O28" s="2">
        <v>2656141</v>
      </c>
      <c r="P28" s="2">
        <v>1153058</v>
      </c>
      <c r="Q28" s="2">
        <v>847384</v>
      </c>
    </row>
    <row r="29" spans="1:17" x14ac:dyDescent="0.2">
      <c r="A29" s="15"/>
      <c r="B29" s="15"/>
      <c r="C29" s="12" t="s">
        <v>28</v>
      </c>
      <c r="D29" s="4" t="s">
        <v>21</v>
      </c>
      <c r="E29" s="9">
        <f>SUM(F29:J29)</f>
        <v>1985235</v>
      </c>
      <c r="F29" s="2">
        <v>756955</v>
      </c>
      <c r="G29" s="2">
        <v>832684</v>
      </c>
      <c r="H29" s="2">
        <v>258351</v>
      </c>
      <c r="I29" s="2">
        <v>50253</v>
      </c>
      <c r="J29" s="2">
        <v>86992</v>
      </c>
      <c r="K29" s="2">
        <v>203938</v>
      </c>
      <c r="L29" s="2">
        <v>493307</v>
      </c>
      <c r="M29" s="2">
        <v>589613</v>
      </c>
      <c r="N29" s="2">
        <v>414584</v>
      </c>
      <c r="O29" s="2">
        <v>229171</v>
      </c>
      <c r="P29" s="2">
        <v>112121</v>
      </c>
      <c r="Q29" s="2">
        <v>84424</v>
      </c>
    </row>
    <row r="30" spans="1:17" x14ac:dyDescent="0.2">
      <c r="A30" s="15"/>
      <c r="B30" s="15"/>
      <c r="C30" s="12" t="s">
        <v>27</v>
      </c>
      <c r="D30" s="4" t="s">
        <v>26</v>
      </c>
      <c r="E30" s="9"/>
      <c r="F30" s="2">
        <v>1.8</v>
      </c>
      <c r="G30" s="2">
        <v>5.6</v>
      </c>
      <c r="H30" s="2">
        <v>-49.3</v>
      </c>
      <c r="I30" s="2">
        <v>-83.1</v>
      </c>
      <c r="J30" s="2">
        <v>-69.5</v>
      </c>
      <c r="K30" s="2">
        <v>-50</v>
      </c>
      <c r="L30" s="2">
        <v>-31</v>
      </c>
      <c r="M30" s="2">
        <v>-24</v>
      </c>
      <c r="N30" s="2">
        <v>-25.9</v>
      </c>
      <c r="O30" s="2">
        <v>-31.6</v>
      </c>
      <c r="P30" s="2">
        <v>-67.400000000000006</v>
      </c>
      <c r="Q30" s="2">
        <v>-71.099999999999994</v>
      </c>
    </row>
    <row r="31" spans="1:17" x14ac:dyDescent="0.2">
      <c r="A31" s="15"/>
      <c r="B31" s="15"/>
      <c r="C31" s="12" t="s">
        <v>28</v>
      </c>
      <c r="D31" s="4" t="s">
        <v>26</v>
      </c>
      <c r="E31" s="9"/>
      <c r="F31" s="2">
        <v>-6.9</v>
      </c>
      <c r="G31" s="2">
        <v>9.8000000000000007</v>
      </c>
      <c r="H31" s="2">
        <v>-70.5</v>
      </c>
      <c r="I31" s="2">
        <v>-93.9</v>
      </c>
      <c r="J31" s="2">
        <v>-90.2</v>
      </c>
      <c r="K31" s="2">
        <v>-78.8</v>
      </c>
      <c r="L31" s="2">
        <v>-53.4</v>
      </c>
      <c r="M31" s="2">
        <v>-47.2</v>
      </c>
      <c r="N31" s="2">
        <v>-55.5</v>
      </c>
      <c r="O31" s="2">
        <v>-79.099999999999994</v>
      </c>
      <c r="P31" s="2">
        <v>-87.6</v>
      </c>
      <c r="Q31" s="2">
        <v>-90.8</v>
      </c>
    </row>
    <row r="32" spans="1:17" x14ac:dyDescent="0.2">
      <c r="A32" s="15"/>
      <c r="B32" s="12" t="s">
        <v>30</v>
      </c>
      <c r="C32" s="15"/>
      <c r="D32" s="4" t="s">
        <v>21</v>
      </c>
      <c r="E32" s="9"/>
      <c r="F32" s="2">
        <v>2.2000000000000002</v>
      </c>
      <c r="G32" s="2">
        <v>2.2000000000000002</v>
      </c>
      <c r="H32" s="2">
        <v>2.7</v>
      </c>
      <c r="I32" s="2">
        <v>5</v>
      </c>
      <c r="J32" s="2">
        <v>3.2</v>
      </c>
      <c r="K32" s="2">
        <v>2.7</v>
      </c>
      <c r="L32" s="2">
        <v>2.7</v>
      </c>
      <c r="M32" s="2">
        <v>2.5</v>
      </c>
      <c r="N32" s="2">
        <v>2.4</v>
      </c>
      <c r="O32" s="2">
        <v>2.8</v>
      </c>
      <c r="P32" s="2">
        <v>3.7</v>
      </c>
      <c r="Q32" s="2">
        <v>4.3</v>
      </c>
    </row>
    <row r="33" spans="1:17" x14ac:dyDescent="0.2">
      <c r="A33" s="15"/>
      <c r="B33" s="12" t="s">
        <v>31</v>
      </c>
      <c r="C33" s="15"/>
      <c r="D33" s="4" t="s">
        <v>32</v>
      </c>
      <c r="E33" s="9"/>
      <c r="F33" s="2">
        <v>37.299999999999997</v>
      </c>
      <c r="G33" s="2">
        <v>41.7</v>
      </c>
      <c r="H33" s="2">
        <v>24.4</v>
      </c>
      <c r="I33" s="2">
        <v>10.7</v>
      </c>
      <c r="J33" s="2">
        <v>15.2</v>
      </c>
      <c r="K33" s="2">
        <v>22.7</v>
      </c>
      <c r="L33" s="2">
        <v>30.4</v>
      </c>
      <c r="M33" s="2">
        <v>33.6</v>
      </c>
      <c r="N33" s="2">
        <v>33.799999999999997</v>
      </c>
      <c r="O33" s="2">
        <v>29.2</v>
      </c>
      <c r="P33" s="2">
        <v>17</v>
      </c>
      <c r="Q33" s="2">
        <v>13.2</v>
      </c>
    </row>
    <row r="34" spans="1:17" x14ac:dyDescent="0.2">
      <c r="A34" s="12" t="s">
        <v>33</v>
      </c>
      <c r="B34" s="15"/>
      <c r="C34" s="15"/>
      <c r="D34" s="15"/>
      <c r="E34" s="9"/>
      <c r="F34" s="14"/>
      <c r="G34" s="14"/>
      <c r="H34" s="14"/>
      <c r="I34" s="14"/>
      <c r="J34" s="14"/>
      <c r="K34" s="14"/>
      <c r="L34" s="14"/>
      <c r="M34" s="14"/>
      <c r="N34" s="14"/>
    </row>
    <row r="35" spans="1:17" x14ac:dyDescent="0.2">
      <c r="A35" s="12" t="s">
        <v>34</v>
      </c>
      <c r="B35" s="15"/>
      <c r="C35" s="15"/>
      <c r="D35" s="15"/>
      <c r="E35" s="9"/>
      <c r="F35" s="14"/>
      <c r="G35" s="14"/>
      <c r="H35" s="14"/>
      <c r="I35" s="14"/>
      <c r="J35" s="14"/>
      <c r="K35" s="14"/>
      <c r="L35" s="14"/>
      <c r="M35" s="14"/>
      <c r="N35" s="14"/>
    </row>
    <row r="36" spans="1:17" x14ac:dyDescent="0.2">
      <c r="A36" s="12" t="s">
        <v>35</v>
      </c>
      <c r="B36" s="15"/>
      <c r="C36" s="15"/>
      <c r="D36" s="15"/>
      <c r="E36" s="9"/>
      <c r="F36" s="14"/>
      <c r="G36" s="14"/>
      <c r="H36" s="14"/>
      <c r="I36" s="14"/>
      <c r="J36" s="14"/>
      <c r="K36" s="14"/>
      <c r="L36" s="14"/>
      <c r="M36" s="14"/>
      <c r="N36" s="14"/>
    </row>
    <row r="37" spans="1:17" x14ac:dyDescent="0.2">
      <c r="A37" s="12" t="s">
        <v>36</v>
      </c>
      <c r="B37" s="15"/>
      <c r="C37" s="15"/>
      <c r="D37" s="15"/>
      <c r="E37" s="9"/>
      <c r="F37" s="14"/>
      <c r="G37" s="14"/>
      <c r="H37" s="14"/>
      <c r="I37" s="14"/>
      <c r="J37" s="14"/>
      <c r="K37" s="14"/>
      <c r="L37" s="14"/>
      <c r="M37" s="14"/>
      <c r="N37" s="14"/>
    </row>
    <row r="38" spans="1:17" x14ac:dyDescent="0.2">
      <c r="A38" s="12" t="s">
        <v>37</v>
      </c>
      <c r="B38" s="15"/>
      <c r="C38" s="15"/>
      <c r="D38" s="15"/>
      <c r="E38" s="9"/>
      <c r="F38" s="14"/>
      <c r="G38" s="14"/>
      <c r="H38" s="14"/>
      <c r="I38" s="14"/>
      <c r="J38" s="14"/>
      <c r="K38" s="14"/>
      <c r="L38" s="14"/>
      <c r="M38" s="14"/>
      <c r="N38" s="14"/>
    </row>
    <row r="39" spans="1:17" x14ac:dyDescent="0.2">
      <c r="A39" s="12" t="s">
        <v>38</v>
      </c>
      <c r="B39" s="15"/>
      <c r="C39" s="15"/>
      <c r="D39" s="15"/>
      <c r="E39" s="9"/>
      <c r="F39" s="14"/>
      <c r="G39" s="14"/>
      <c r="H39" s="14"/>
      <c r="I39" s="14"/>
      <c r="J39" s="14"/>
      <c r="K39" s="14"/>
      <c r="L39" s="14"/>
      <c r="M39" s="14"/>
      <c r="N39" s="14"/>
    </row>
    <row r="40" spans="1:17" x14ac:dyDescent="0.2">
      <c r="A40" s="12" t="s">
        <v>39</v>
      </c>
      <c r="B40" s="15"/>
      <c r="C40" s="15"/>
      <c r="D40" s="15"/>
      <c r="E40" s="9"/>
      <c r="F40" s="14"/>
      <c r="G40" s="14"/>
      <c r="H40" s="14"/>
      <c r="I40" s="14"/>
      <c r="J40" s="14"/>
      <c r="K40" s="14"/>
      <c r="L40" s="14"/>
      <c r="M40" s="14"/>
      <c r="N40" s="14"/>
    </row>
    <row r="41" spans="1:17" x14ac:dyDescent="0.2">
      <c r="A41" s="12" t="s">
        <v>40</v>
      </c>
      <c r="B41" s="15"/>
      <c r="C41" s="15"/>
      <c r="D41" s="15"/>
      <c r="E41" s="9"/>
      <c r="F41" s="14"/>
      <c r="G41" s="14"/>
      <c r="H41" s="14"/>
      <c r="I41" s="14"/>
      <c r="J41" s="14"/>
      <c r="K41" s="14"/>
      <c r="L41" s="14"/>
      <c r="M41" s="14"/>
      <c r="N41" s="14"/>
    </row>
    <row r="42" spans="1:17" x14ac:dyDescent="0.2">
      <c r="A42" s="12" t="s">
        <v>41</v>
      </c>
      <c r="B42" s="15"/>
      <c r="C42" s="15"/>
      <c r="D42" s="15"/>
      <c r="E42" s="9"/>
      <c r="F42" s="14"/>
      <c r="G42" s="14"/>
      <c r="H42" s="14"/>
      <c r="I42" s="14"/>
      <c r="J42" s="14"/>
      <c r="K42" s="14"/>
      <c r="L42" s="14"/>
      <c r="M42" s="14"/>
      <c r="N42" s="14"/>
    </row>
    <row r="43" spans="1:17" x14ac:dyDescent="0.2">
      <c r="A43" s="12" t="s">
        <v>42</v>
      </c>
      <c r="B43" s="15"/>
      <c r="C43" s="15"/>
      <c r="D43" s="15"/>
      <c r="E43" s="9"/>
      <c r="F43" s="14"/>
      <c r="G43" s="14"/>
      <c r="H43" s="14"/>
      <c r="I43" s="14"/>
      <c r="J43" s="14"/>
      <c r="K43" s="14"/>
      <c r="L43" s="14"/>
      <c r="M43" s="14"/>
      <c r="N43" s="14"/>
    </row>
    <row r="44" spans="1:17" x14ac:dyDescent="0.2">
      <c r="A44" s="12" t="s">
        <v>43</v>
      </c>
      <c r="B44" s="15"/>
      <c r="C44" s="15"/>
      <c r="D44" s="15"/>
      <c r="E44" s="9"/>
      <c r="F44" s="14"/>
      <c r="G44" s="14"/>
      <c r="H44" s="14"/>
      <c r="I44" s="14"/>
      <c r="J44" s="14"/>
      <c r="K44" s="14"/>
      <c r="L44" s="14"/>
      <c r="M44" s="14"/>
      <c r="N44" s="14"/>
    </row>
    <row r="45" spans="1:17" x14ac:dyDescent="0.2">
      <c r="A45" s="12" t="s">
        <v>44</v>
      </c>
      <c r="B45" s="15"/>
      <c r="C45" s="15"/>
      <c r="D45" s="15"/>
      <c r="E45" s="9"/>
      <c r="F45" s="14"/>
      <c r="G45" s="14"/>
      <c r="H45" s="14"/>
      <c r="I45" s="14"/>
      <c r="J45" s="14"/>
      <c r="K45" s="14"/>
      <c r="L45" s="14"/>
      <c r="M45" s="14"/>
      <c r="N45" s="14"/>
    </row>
    <row r="46" spans="1:17" x14ac:dyDescent="0.2">
      <c r="A46" s="12" t="s">
        <v>45</v>
      </c>
      <c r="B46" s="15"/>
      <c r="C46" s="15"/>
      <c r="D46" s="15"/>
      <c r="E46" s="9"/>
      <c r="F46" s="14"/>
      <c r="G46" s="14"/>
      <c r="H46" s="14"/>
      <c r="I46" s="14"/>
      <c r="J46" s="14"/>
      <c r="K46" s="14"/>
      <c r="L46" s="14"/>
      <c r="M46" s="14"/>
      <c r="N46" s="14"/>
    </row>
    <row r="47" spans="1:17" x14ac:dyDescent="0.2">
      <c r="A47" s="12" t="s">
        <v>46</v>
      </c>
      <c r="B47" s="15"/>
      <c r="C47" s="15"/>
      <c r="D47" s="15"/>
      <c r="E47" s="9"/>
      <c r="F47" s="14"/>
      <c r="G47" s="14"/>
      <c r="H47" s="14"/>
      <c r="I47" s="14"/>
      <c r="J47" s="14"/>
      <c r="K47" s="14"/>
      <c r="L47" s="14"/>
      <c r="M47" s="14"/>
      <c r="N47" s="14"/>
    </row>
    <row r="48" spans="1:17" x14ac:dyDescent="0.2">
      <c r="A48" s="12" t="s">
        <v>47</v>
      </c>
      <c r="B48" s="15"/>
      <c r="C48" s="15"/>
      <c r="D48" s="15"/>
      <c r="E48" s="9"/>
      <c r="F48" s="14"/>
      <c r="G48" s="14"/>
      <c r="H48" s="14"/>
      <c r="I48" s="14"/>
      <c r="J48" s="14"/>
      <c r="K48" s="14"/>
      <c r="L48" s="14"/>
      <c r="M48" s="14"/>
      <c r="N48" s="14"/>
    </row>
    <row r="49" spans="1:14" x14ac:dyDescent="0.2">
      <c r="A49" s="12" t="s">
        <v>48</v>
      </c>
      <c r="B49" s="15"/>
      <c r="C49" s="15"/>
      <c r="D49" s="15"/>
      <c r="E49" s="16"/>
      <c r="F49" s="14"/>
      <c r="G49" s="14"/>
      <c r="H49" s="14"/>
      <c r="I49" s="14"/>
      <c r="J49" s="14"/>
      <c r="K49" s="14"/>
      <c r="L49" s="14"/>
      <c r="M49" s="14"/>
      <c r="N49" s="14"/>
    </row>
    <row r="50" spans="1:14" x14ac:dyDescent="0.2">
      <c r="A50" s="3" t="s">
        <v>49</v>
      </c>
      <c r="B50" s="15"/>
      <c r="C50" s="15"/>
      <c r="D50" s="15"/>
      <c r="E50" s="16"/>
      <c r="F50" s="14"/>
      <c r="G50" s="14"/>
      <c r="H50" s="14"/>
      <c r="I50" s="14"/>
      <c r="J50" s="14"/>
      <c r="K50" s="14"/>
      <c r="L50" s="14"/>
      <c r="M50" s="14"/>
      <c r="N50" s="14"/>
    </row>
  </sheetData>
  <mergeCells count="5">
    <mergeCell ref="F4:Q4"/>
    <mergeCell ref="F5:Q5"/>
    <mergeCell ref="F6:Q6"/>
    <mergeCell ref="A4:C7"/>
    <mergeCell ref="D4:D7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50"/>
  <sheetViews>
    <sheetView zoomScale="85" zoomScaleNormal="85" workbookViewId="0">
      <selection activeCell="E23" sqref="E23"/>
    </sheetView>
  </sheetViews>
  <sheetFormatPr baseColWidth="10" defaultRowHeight="12.75" x14ac:dyDescent="0.2"/>
  <cols>
    <col min="1" max="1" width="34.42578125" style="25" customWidth="1"/>
    <col min="2" max="2" width="30.7109375" style="25" bestFit="1" customWidth="1"/>
    <col min="3" max="3" width="18.85546875" style="25" bestFit="1" customWidth="1"/>
    <col min="4" max="4" width="25.7109375" style="25" bestFit="1" customWidth="1"/>
    <col min="5" max="17" width="11.42578125" style="25"/>
  </cols>
  <sheetData>
    <row r="1" spans="1:17" ht="76.5" x14ac:dyDescent="0.2">
      <c r="A1" s="20" t="s">
        <v>0</v>
      </c>
      <c r="B1" s="21"/>
      <c r="C1" s="21"/>
      <c r="D1" s="21"/>
      <c r="E1" s="21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2" spans="1:17" x14ac:dyDescent="0.2">
      <c r="A2" s="20" t="s">
        <v>1</v>
      </c>
      <c r="B2" s="21"/>
      <c r="C2" s="21"/>
      <c r="D2" s="21"/>
      <c r="E2" s="21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</row>
    <row r="3" spans="1:17" ht="13.5" thickBot="1" x14ac:dyDescent="0.25">
      <c r="A3" s="20" t="s">
        <v>2</v>
      </c>
      <c r="B3" s="21"/>
      <c r="C3" s="21"/>
      <c r="D3" s="21"/>
      <c r="E3" s="21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</row>
    <row r="4" spans="1:17" s="34" customFormat="1" ht="117" customHeight="1" x14ac:dyDescent="0.2">
      <c r="A4" s="42" t="s">
        <v>3</v>
      </c>
      <c r="B4" s="43"/>
      <c r="C4" s="43"/>
      <c r="D4" s="48" t="s">
        <v>4</v>
      </c>
      <c r="E4" s="6"/>
      <c r="F4" s="48" t="s">
        <v>5</v>
      </c>
      <c r="G4" s="43"/>
      <c r="H4" s="43"/>
      <c r="I4" s="43"/>
      <c r="J4" s="43"/>
      <c r="K4" s="43"/>
      <c r="L4" s="43"/>
      <c r="M4" s="43"/>
      <c r="N4" s="43"/>
      <c r="O4" s="43"/>
      <c r="P4" s="43"/>
      <c r="Q4" s="49"/>
    </row>
    <row r="5" spans="1:17" s="34" customFormat="1" x14ac:dyDescent="0.2">
      <c r="A5" s="44"/>
      <c r="B5" s="45"/>
      <c r="C5" s="45"/>
      <c r="D5" s="45"/>
      <c r="E5" s="7"/>
      <c r="F5" s="50">
        <v>2019</v>
      </c>
      <c r="G5" s="45"/>
      <c r="H5" s="45"/>
      <c r="I5" s="45"/>
      <c r="J5" s="45"/>
      <c r="K5" s="45"/>
      <c r="L5" s="45"/>
      <c r="M5" s="45"/>
      <c r="N5" s="45"/>
      <c r="O5" s="45"/>
      <c r="P5" s="45"/>
      <c r="Q5" s="51"/>
    </row>
    <row r="6" spans="1:17" s="34" customFormat="1" x14ac:dyDescent="0.2">
      <c r="A6" s="44"/>
      <c r="B6" s="45"/>
      <c r="C6" s="45"/>
      <c r="D6" s="45"/>
      <c r="E6" s="7"/>
      <c r="F6" s="50" t="s">
        <v>6</v>
      </c>
      <c r="G6" s="45"/>
      <c r="H6" s="45"/>
      <c r="I6" s="45"/>
      <c r="J6" s="45"/>
      <c r="K6" s="45"/>
      <c r="L6" s="45"/>
      <c r="M6" s="45"/>
      <c r="N6" s="45"/>
      <c r="O6" s="45"/>
      <c r="P6" s="45"/>
      <c r="Q6" s="51"/>
    </row>
    <row r="7" spans="1:17" s="34" customFormat="1" ht="13.5" thickBot="1" x14ac:dyDescent="0.25">
      <c r="A7" s="46"/>
      <c r="B7" s="47"/>
      <c r="C7" s="47"/>
      <c r="D7" s="47"/>
      <c r="E7" s="8"/>
      <c r="F7" s="22" t="s">
        <v>7</v>
      </c>
      <c r="G7" s="22" t="s">
        <v>8</v>
      </c>
      <c r="H7" s="5" t="s">
        <v>9</v>
      </c>
      <c r="I7" s="22" t="s">
        <v>10</v>
      </c>
      <c r="J7" s="22" t="s">
        <v>11</v>
      </c>
      <c r="K7" s="22" t="s">
        <v>12</v>
      </c>
      <c r="L7" s="22" t="s">
        <v>13</v>
      </c>
      <c r="M7" s="22" t="s">
        <v>14</v>
      </c>
      <c r="N7" s="22" t="s">
        <v>15</v>
      </c>
      <c r="O7" s="22" t="s">
        <v>16</v>
      </c>
      <c r="P7" s="22" t="s">
        <v>17</v>
      </c>
      <c r="Q7" s="23" t="s">
        <v>18</v>
      </c>
    </row>
    <row r="8" spans="1:17" x14ac:dyDescent="0.2">
      <c r="A8" s="12" t="s">
        <v>19</v>
      </c>
      <c r="B8" s="12" t="s">
        <v>20</v>
      </c>
      <c r="C8" s="24"/>
      <c r="D8" s="4" t="s">
        <v>21</v>
      </c>
      <c r="E8" s="9"/>
      <c r="F8" s="2">
        <v>5086</v>
      </c>
      <c r="G8" s="2">
        <v>5087</v>
      </c>
      <c r="H8" s="2">
        <v>5081</v>
      </c>
      <c r="I8" s="2">
        <v>5089</v>
      </c>
      <c r="J8" s="2">
        <v>5075</v>
      </c>
      <c r="K8" s="2">
        <v>5073</v>
      </c>
      <c r="L8" s="2">
        <v>5079</v>
      </c>
      <c r="M8" s="2">
        <v>5087</v>
      </c>
      <c r="N8" s="2">
        <v>5083</v>
      </c>
      <c r="O8" s="2">
        <v>5068</v>
      </c>
      <c r="P8" s="2">
        <v>5070</v>
      </c>
      <c r="Q8" s="2">
        <v>5051</v>
      </c>
    </row>
    <row r="9" spans="1:17" s="27" customFormat="1" x14ac:dyDescent="0.2">
      <c r="A9" s="12"/>
      <c r="B9" s="12"/>
      <c r="C9" s="28"/>
      <c r="D9" s="4"/>
      <c r="E9" s="9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1:17" s="31" customFormat="1" x14ac:dyDescent="0.2">
      <c r="A10" s="12"/>
      <c r="B10" s="12"/>
      <c r="C10" s="32"/>
      <c r="D10" s="4"/>
      <c r="E10" s="9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1:17" x14ac:dyDescent="0.2">
      <c r="A11" s="24"/>
      <c r="B11" s="12" t="s">
        <v>22</v>
      </c>
      <c r="C11" s="24"/>
      <c r="D11" s="4" t="s">
        <v>21</v>
      </c>
      <c r="E11" s="9"/>
      <c r="F11" s="2">
        <v>4859</v>
      </c>
      <c r="G11" s="2">
        <v>4857</v>
      </c>
      <c r="H11" s="2">
        <v>4888</v>
      </c>
      <c r="I11" s="2">
        <v>4971</v>
      </c>
      <c r="J11" s="2">
        <v>4978</v>
      </c>
      <c r="K11" s="2">
        <v>4981</v>
      </c>
      <c r="L11" s="2">
        <v>4993</v>
      </c>
      <c r="M11" s="2">
        <v>5001</v>
      </c>
      <c r="N11" s="2">
        <v>4994</v>
      </c>
      <c r="O11" s="2">
        <v>4968</v>
      </c>
      <c r="P11" s="2">
        <v>4901</v>
      </c>
      <c r="Q11" s="2">
        <v>4859</v>
      </c>
    </row>
    <row r="12" spans="1:17" s="27" customFormat="1" x14ac:dyDescent="0.2">
      <c r="A12" s="28"/>
      <c r="B12" s="12"/>
      <c r="C12" s="28"/>
      <c r="D12" s="4"/>
      <c r="E12" s="9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</row>
    <row r="13" spans="1:17" s="31" customFormat="1" x14ac:dyDescent="0.2">
      <c r="A13" s="32"/>
      <c r="B13" s="12"/>
      <c r="C13" s="32"/>
      <c r="D13" s="4"/>
      <c r="E13" s="9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</row>
    <row r="14" spans="1:17" x14ac:dyDescent="0.2">
      <c r="A14" s="24"/>
      <c r="B14" s="12" t="s">
        <v>23</v>
      </c>
      <c r="C14" s="24"/>
      <c r="D14" s="4" t="s">
        <v>21</v>
      </c>
      <c r="E14" s="9"/>
      <c r="F14" s="2">
        <v>324307</v>
      </c>
      <c r="G14" s="2">
        <v>323624</v>
      </c>
      <c r="H14" s="2">
        <v>323555</v>
      </c>
      <c r="I14" s="2">
        <v>324018</v>
      </c>
      <c r="J14" s="2">
        <v>323679</v>
      </c>
      <c r="K14" s="2">
        <v>324279</v>
      </c>
      <c r="L14" s="2">
        <v>324929</v>
      </c>
      <c r="M14" s="2">
        <v>325097</v>
      </c>
      <c r="N14" s="2">
        <v>325257</v>
      </c>
      <c r="O14" s="2">
        <v>324976</v>
      </c>
      <c r="P14" s="2">
        <v>325651</v>
      </c>
      <c r="Q14" s="2">
        <v>324996</v>
      </c>
    </row>
    <row r="15" spans="1:17" s="27" customFormat="1" x14ac:dyDescent="0.2">
      <c r="A15" s="28"/>
      <c r="B15" s="12"/>
      <c r="C15" s="28"/>
      <c r="D15" s="4"/>
      <c r="E15" s="9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</row>
    <row r="16" spans="1:17" s="31" customFormat="1" x14ac:dyDescent="0.2">
      <c r="A16" s="32"/>
      <c r="B16" s="12"/>
      <c r="C16" s="32"/>
      <c r="D16" s="4"/>
      <c r="E16" s="9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x14ac:dyDescent="0.2">
      <c r="A17" s="24"/>
      <c r="B17" s="12" t="s">
        <v>24</v>
      </c>
      <c r="C17" s="24"/>
      <c r="D17" s="4" t="s">
        <v>21</v>
      </c>
      <c r="E17" s="9"/>
      <c r="F17" s="2">
        <v>314305</v>
      </c>
      <c r="G17" s="2">
        <v>313850</v>
      </c>
      <c r="H17" s="2">
        <v>314322</v>
      </c>
      <c r="I17" s="2">
        <v>316589</v>
      </c>
      <c r="J17" s="2">
        <v>316445</v>
      </c>
      <c r="K17" s="2">
        <v>317368</v>
      </c>
      <c r="L17" s="2">
        <v>318212</v>
      </c>
      <c r="M17" s="2">
        <v>318236</v>
      </c>
      <c r="N17" s="2">
        <v>317606</v>
      </c>
      <c r="O17" s="2">
        <v>317919</v>
      </c>
      <c r="P17" s="2">
        <v>317661</v>
      </c>
      <c r="Q17" s="2">
        <v>315938</v>
      </c>
    </row>
    <row r="18" spans="1:17" s="27" customFormat="1" x14ac:dyDescent="0.2">
      <c r="A18" s="28"/>
      <c r="B18" s="12"/>
      <c r="C18" s="28"/>
      <c r="D18" s="4"/>
      <c r="E18" s="9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</row>
    <row r="19" spans="1:17" x14ac:dyDescent="0.2">
      <c r="A19" s="24"/>
      <c r="B19" s="12" t="s">
        <v>25</v>
      </c>
      <c r="C19" s="24"/>
      <c r="D19" s="4" t="s">
        <v>21</v>
      </c>
      <c r="E19" s="9">
        <f>SUM(F19:J19)</f>
        <v>9406312</v>
      </c>
      <c r="F19" s="2">
        <v>1626411</v>
      </c>
      <c r="G19" s="2">
        <v>1666541</v>
      </c>
      <c r="H19" s="2">
        <v>1978946</v>
      </c>
      <c r="I19" s="2">
        <v>1906579</v>
      </c>
      <c r="J19" s="2">
        <v>2227835</v>
      </c>
      <c r="K19" s="2">
        <v>2229194</v>
      </c>
      <c r="L19" s="2">
        <v>2136421</v>
      </c>
      <c r="M19" s="2">
        <v>2117855</v>
      </c>
      <c r="N19" s="2">
        <v>2273460</v>
      </c>
      <c r="O19" s="2">
        <v>2182699</v>
      </c>
      <c r="P19" s="2">
        <v>2140019</v>
      </c>
      <c r="Q19" s="2">
        <v>1823690</v>
      </c>
    </row>
    <row r="20" spans="1:17" s="31" customFormat="1" x14ac:dyDescent="0.2">
      <c r="A20" s="32"/>
      <c r="B20" s="12"/>
      <c r="C20" s="32"/>
      <c r="D20" s="4"/>
      <c r="E20" s="9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</row>
    <row r="21" spans="1:17" ht="12" customHeight="1" x14ac:dyDescent="0.2">
      <c r="A21" s="24"/>
      <c r="B21" s="24"/>
      <c r="C21" s="24"/>
      <c r="D21" s="4" t="s">
        <v>26</v>
      </c>
      <c r="E21" s="9"/>
      <c r="F21" s="2">
        <v>-0.2</v>
      </c>
      <c r="G21" s="2">
        <v>2</v>
      </c>
      <c r="H21" s="2">
        <v>5.2</v>
      </c>
      <c r="I21" s="2">
        <v>-2.8</v>
      </c>
      <c r="J21" s="2">
        <v>6.9</v>
      </c>
      <c r="K21" s="2">
        <v>2.9</v>
      </c>
      <c r="L21" s="2">
        <v>4.5</v>
      </c>
      <c r="M21" s="2">
        <v>3.7</v>
      </c>
      <c r="N21" s="2">
        <v>-0.9</v>
      </c>
      <c r="O21" s="2">
        <v>2.5</v>
      </c>
      <c r="P21" s="2">
        <v>4.3</v>
      </c>
      <c r="Q21" s="2">
        <v>2.2000000000000002</v>
      </c>
    </row>
    <row r="22" spans="1:17" x14ac:dyDescent="0.2">
      <c r="A22" s="24"/>
      <c r="B22" s="12" t="s">
        <v>25</v>
      </c>
      <c r="C22" s="12" t="s">
        <v>27</v>
      </c>
      <c r="D22" s="4" t="s">
        <v>21</v>
      </c>
      <c r="E22" s="9">
        <f>SUM(F22:J22)</f>
        <v>7363548</v>
      </c>
      <c r="F22" s="2">
        <v>1238088</v>
      </c>
      <c r="G22" s="2">
        <v>1307358</v>
      </c>
      <c r="H22" s="2">
        <v>1550286</v>
      </c>
      <c r="I22" s="2">
        <v>1493146</v>
      </c>
      <c r="J22" s="2">
        <v>1774670</v>
      </c>
      <c r="K22" s="2">
        <v>1765838</v>
      </c>
      <c r="L22" s="2">
        <v>1640589</v>
      </c>
      <c r="M22" s="2">
        <v>1617759</v>
      </c>
      <c r="N22" s="2">
        <v>1814576</v>
      </c>
      <c r="O22" s="2">
        <v>1673268</v>
      </c>
      <c r="P22" s="2">
        <v>1680359</v>
      </c>
      <c r="Q22" s="2">
        <v>1346690</v>
      </c>
    </row>
    <row r="23" spans="1:17" x14ac:dyDescent="0.2">
      <c r="A23" s="24"/>
      <c r="B23" s="24"/>
      <c r="C23" s="12" t="s">
        <v>28</v>
      </c>
      <c r="D23" s="4" t="s">
        <v>21</v>
      </c>
      <c r="E23" s="9">
        <f>SUM(F23:J23)</f>
        <v>2042764</v>
      </c>
      <c r="F23" s="2">
        <v>388323</v>
      </c>
      <c r="G23" s="2">
        <v>359183</v>
      </c>
      <c r="H23" s="2">
        <v>428660</v>
      </c>
      <c r="I23" s="2">
        <v>413433</v>
      </c>
      <c r="J23" s="2">
        <v>453165</v>
      </c>
      <c r="K23" s="2">
        <v>463356</v>
      </c>
      <c r="L23" s="2">
        <v>495832</v>
      </c>
      <c r="M23" s="2">
        <v>500096</v>
      </c>
      <c r="N23" s="2">
        <v>458884</v>
      </c>
      <c r="O23" s="2">
        <v>509431</v>
      </c>
      <c r="P23" s="2">
        <v>459660</v>
      </c>
      <c r="Q23" s="2">
        <v>477000</v>
      </c>
    </row>
    <row r="24" spans="1:17" x14ac:dyDescent="0.2">
      <c r="A24" s="24"/>
      <c r="B24" s="24"/>
      <c r="C24" s="12" t="s">
        <v>27</v>
      </c>
      <c r="D24" s="4" t="s">
        <v>26</v>
      </c>
      <c r="E24" s="9"/>
      <c r="F24" s="2">
        <v>-0.4</v>
      </c>
      <c r="G24" s="2">
        <v>2.2999999999999998</v>
      </c>
      <c r="H24" s="2">
        <v>6.5</v>
      </c>
      <c r="I24" s="2">
        <v>-1.9</v>
      </c>
      <c r="J24" s="2">
        <v>7.6</v>
      </c>
      <c r="K24" s="2">
        <v>1.6</v>
      </c>
      <c r="L24" s="2">
        <v>4.5</v>
      </c>
      <c r="M24" s="2">
        <v>5</v>
      </c>
      <c r="N24" s="2">
        <v>-0.6</v>
      </c>
      <c r="O24" s="2">
        <v>0.1</v>
      </c>
      <c r="P24" s="2">
        <v>3.9</v>
      </c>
      <c r="Q24" s="2">
        <v>1.9</v>
      </c>
    </row>
    <row r="25" spans="1:17" x14ac:dyDescent="0.2">
      <c r="A25" s="24"/>
      <c r="B25" s="24"/>
      <c r="C25" s="12" t="s">
        <v>28</v>
      </c>
      <c r="D25" s="4" t="s">
        <v>26</v>
      </c>
      <c r="E25" s="9"/>
      <c r="F25" s="2">
        <v>0.7</v>
      </c>
      <c r="G25" s="2">
        <v>1.1000000000000001</v>
      </c>
      <c r="H25" s="2">
        <v>0.6</v>
      </c>
      <c r="I25" s="2">
        <v>-5.8</v>
      </c>
      <c r="J25" s="2">
        <v>4.5</v>
      </c>
      <c r="K25" s="2">
        <v>8.4</v>
      </c>
      <c r="L25" s="2">
        <v>4.5</v>
      </c>
      <c r="M25" s="2">
        <v>-0.4</v>
      </c>
      <c r="N25" s="2">
        <v>-1.9</v>
      </c>
      <c r="O25" s="2">
        <v>11.3</v>
      </c>
      <c r="P25" s="2">
        <v>6.1</v>
      </c>
      <c r="Q25" s="2">
        <v>2.9</v>
      </c>
    </row>
    <row r="26" spans="1:17" x14ac:dyDescent="0.2">
      <c r="A26" s="24"/>
      <c r="B26" s="12" t="s">
        <v>29</v>
      </c>
      <c r="C26" s="24"/>
      <c r="D26" s="4" t="s">
        <v>21</v>
      </c>
      <c r="E26" s="9">
        <f>SUM(F26:J26)</f>
        <v>20419982</v>
      </c>
      <c r="F26" s="2">
        <v>3624078</v>
      </c>
      <c r="G26" s="2">
        <v>3594398</v>
      </c>
      <c r="H26" s="2">
        <v>4260353</v>
      </c>
      <c r="I26" s="2">
        <v>4258839</v>
      </c>
      <c r="J26" s="2">
        <v>4682314</v>
      </c>
      <c r="K26" s="2">
        <v>4879763</v>
      </c>
      <c r="L26" s="2">
        <v>4891590</v>
      </c>
      <c r="M26" s="2">
        <v>4925448</v>
      </c>
      <c r="N26" s="2">
        <v>4862741</v>
      </c>
      <c r="O26" s="2">
        <v>4984730</v>
      </c>
      <c r="P26" s="2">
        <v>4445979</v>
      </c>
      <c r="Q26" s="2">
        <v>3849551</v>
      </c>
    </row>
    <row r="27" spans="1:17" x14ac:dyDescent="0.2">
      <c r="A27" s="24"/>
      <c r="B27" s="24"/>
      <c r="C27" s="24"/>
      <c r="D27" s="4" t="s">
        <v>26</v>
      </c>
      <c r="E27" s="9"/>
      <c r="F27" s="2">
        <v>-0.3</v>
      </c>
      <c r="G27" s="2">
        <v>0.4</v>
      </c>
      <c r="H27" s="2">
        <v>2.7</v>
      </c>
      <c r="I27" s="2">
        <v>-0.4</v>
      </c>
      <c r="J27" s="2">
        <v>2.2999999999999998</v>
      </c>
      <c r="K27" s="2">
        <v>6.4</v>
      </c>
      <c r="L27" s="2">
        <v>3.9</v>
      </c>
      <c r="M27" s="2">
        <v>2.6</v>
      </c>
      <c r="N27" s="2">
        <v>0</v>
      </c>
      <c r="O27" s="2">
        <v>5.3</v>
      </c>
      <c r="P27" s="2">
        <v>5</v>
      </c>
      <c r="Q27" s="2">
        <v>1.7</v>
      </c>
    </row>
    <row r="28" spans="1:17" x14ac:dyDescent="0.2">
      <c r="A28" s="24"/>
      <c r="B28" s="12" t="s">
        <v>29</v>
      </c>
      <c r="C28" s="12" t="s">
        <v>27</v>
      </c>
      <c r="D28" s="4" t="s">
        <v>21</v>
      </c>
      <c r="E28" s="9">
        <f>SUM(F28:J28)</f>
        <v>16260547</v>
      </c>
      <c r="F28" s="2">
        <v>2811164</v>
      </c>
      <c r="G28" s="2">
        <v>2835696</v>
      </c>
      <c r="H28" s="2">
        <v>3383996</v>
      </c>
      <c r="I28" s="2">
        <v>3432201</v>
      </c>
      <c r="J28" s="2">
        <v>3797490</v>
      </c>
      <c r="K28" s="2">
        <v>3919914</v>
      </c>
      <c r="L28" s="2">
        <v>3832713</v>
      </c>
      <c r="M28" s="2">
        <v>3808491</v>
      </c>
      <c r="N28" s="2">
        <v>3931752</v>
      </c>
      <c r="O28" s="2">
        <v>3885869</v>
      </c>
      <c r="P28" s="2">
        <v>3540061</v>
      </c>
      <c r="Q28" s="2">
        <v>2929718</v>
      </c>
    </row>
    <row r="29" spans="1:17" x14ac:dyDescent="0.2">
      <c r="A29" s="24"/>
      <c r="B29" s="24"/>
      <c r="C29" s="12" t="s">
        <v>28</v>
      </c>
      <c r="D29" s="4" t="s">
        <v>21</v>
      </c>
      <c r="E29" s="9">
        <f>SUM(F29:J29)</f>
        <v>4159435</v>
      </c>
      <c r="F29" s="2">
        <v>812914</v>
      </c>
      <c r="G29" s="2">
        <v>758702</v>
      </c>
      <c r="H29" s="2">
        <v>876357</v>
      </c>
      <c r="I29" s="2">
        <v>826638</v>
      </c>
      <c r="J29" s="2">
        <v>884824</v>
      </c>
      <c r="K29" s="2">
        <v>959849</v>
      </c>
      <c r="L29" s="2">
        <v>1058877</v>
      </c>
      <c r="M29" s="2">
        <v>1116957</v>
      </c>
      <c r="N29" s="2">
        <v>930989</v>
      </c>
      <c r="O29" s="2">
        <v>1098861</v>
      </c>
      <c r="P29" s="2">
        <v>905918</v>
      </c>
      <c r="Q29" s="2">
        <v>919833</v>
      </c>
    </row>
    <row r="30" spans="1:17" x14ac:dyDescent="0.2">
      <c r="A30" s="24"/>
      <c r="B30" s="24"/>
      <c r="C30" s="12" t="s">
        <v>27</v>
      </c>
      <c r="D30" s="4" t="s">
        <v>26</v>
      </c>
      <c r="E30" s="9"/>
      <c r="F30" s="2">
        <v>-0.3</v>
      </c>
      <c r="G30" s="2">
        <v>0.3</v>
      </c>
      <c r="H30" s="2">
        <v>2.7</v>
      </c>
      <c r="I30" s="2">
        <v>1</v>
      </c>
      <c r="J30" s="2">
        <v>2.5</v>
      </c>
      <c r="K30" s="2">
        <v>4.5999999999999996</v>
      </c>
      <c r="L30" s="2">
        <v>3.9</v>
      </c>
      <c r="M30" s="2">
        <v>4</v>
      </c>
      <c r="N30" s="2">
        <v>0.3</v>
      </c>
      <c r="O30" s="2">
        <v>2.2999999999999998</v>
      </c>
      <c r="P30" s="2">
        <v>4.3</v>
      </c>
      <c r="Q30" s="2">
        <v>1.6</v>
      </c>
    </row>
    <row r="31" spans="1:17" x14ac:dyDescent="0.2">
      <c r="A31" s="24"/>
      <c r="B31" s="24"/>
      <c r="C31" s="12" t="s">
        <v>28</v>
      </c>
      <c r="D31" s="4" t="s">
        <v>26</v>
      </c>
      <c r="E31" s="9"/>
      <c r="F31" s="2">
        <v>-0.2</v>
      </c>
      <c r="G31" s="2">
        <v>0.6</v>
      </c>
      <c r="H31" s="2">
        <v>2.5</v>
      </c>
      <c r="I31" s="2">
        <v>-5.8</v>
      </c>
      <c r="J31" s="2">
        <v>1.4</v>
      </c>
      <c r="K31" s="2">
        <v>14.6</v>
      </c>
      <c r="L31" s="2">
        <v>4</v>
      </c>
      <c r="M31" s="2">
        <v>-1.8</v>
      </c>
      <c r="N31" s="2">
        <v>-1</v>
      </c>
      <c r="O31" s="2">
        <v>17.600000000000001</v>
      </c>
      <c r="P31" s="2">
        <v>7.4</v>
      </c>
      <c r="Q31" s="2">
        <v>2</v>
      </c>
    </row>
    <row r="32" spans="1:17" x14ac:dyDescent="0.2">
      <c r="A32" s="24"/>
      <c r="B32" s="12" t="s">
        <v>30</v>
      </c>
      <c r="C32" s="24"/>
      <c r="D32" s="4" t="s">
        <v>21</v>
      </c>
      <c r="E32" s="9"/>
      <c r="F32" s="2">
        <v>2.2000000000000002</v>
      </c>
      <c r="G32" s="2">
        <v>2.2000000000000002</v>
      </c>
      <c r="H32" s="2">
        <v>2.2000000000000002</v>
      </c>
      <c r="I32" s="2">
        <v>2.2000000000000002</v>
      </c>
      <c r="J32" s="2">
        <v>2.1</v>
      </c>
      <c r="K32" s="2">
        <v>2.2000000000000002</v>
      </c>
      <c r="L32" s="2">
        <v>2.2999999999999998</v>
      </c>
      <c r="M32" s="2">
        <v>2.2999999999999998</v>
      </c>
      <c r="N32" s="2">
        <v>2.1</v>
      </c>
      <c r="O32" s="2">
        <v>2.2999999999999998</v>
      </c>
      <c r="P32" s="2">
        <v>2.1</v>
      </c>
      <c r="Q32" s="2">
        <v>2.1</v>
      </c>
    </row>
    <row r="33" spans="1:17" x14ac:dyDescent="0.2">
      <c r="A33" s="24"/>
      <c r="B33" s="12" t="s">
        <v>31</v>
      </c>
      <c r="C33" s="24"/>
      <c r="D33" s="4" t="s">
        <v>32</v>
      </c>
      <c r="E33" s="9"/>
      <c r="F33" s="2">
        <v>37.4</v>
      </c>
      <c r="G33" s="2">
        <v>40.700000000000003</v>
      </c>
      <c r="H33" s="2">
        <v>43.3</v>
      </c>
      <c r="I33" s="2">
        <v>43.1</v>
      </c>
      <c r="J33" s="2">
        <v>45.8</v>
      </c>
      <c r="K33" s="2">
        <v>47.7</v>
      </c>
      <c r="L33" s="2">
        <v>46.2</v>
      </c>
      <c r="M33" s="2">
        <v>46.2</v>
      </c>
      <c r="N33" s="2">
        <v>49.3</v>
      </c>
      <c r="O33" s="2">
        <v>49.4</v>
      </c>
      <c r="P33" s="2">
        <v>46.6</v>
      </c>
      <c r="Q33" s="2">
        <v>40.200000000000003</v>
      </c>
    </row>
    <row r="34" spans="1:17" x14ac:dyDescent="0.2">
      <c r="A34" s="12" t="s">
        <v>33</v>
      </c>
      <c r="B34" s="24"/>
      <c r="C34" s="24"/>
      <c r="D34" s="24"/>
      <c r="E34" s="9"/>
    </row>
    <row r="35" spans="1:17" x14ac:dyDescent="0.2">
      <c r="A35" s="12" t="s">
        <v>34</v>
      </c>
      <c r="B35" s="24"/>
      <c r="C35" s="24"/>
      <c r="D35" s="24"/>
      <c r="E35" s="9"/>
    </row>
    <row r="36" spans="1:17" x14ac:dyDescent="0.2">
      <c r="A36" s="12" t="s">
        <v>35</v>
      </c>
      <c r="B36" s="24"/>
      <c r="C36" s="24"/>
      <c r="D36" s="24"/>
      <c r="E36" s="9"/>
    </row>
    <row r="37" spans="1:17" x14ac:dyDescent="0.2">
      <c r="A37" s="12" t="s">
        <v>36</v>
      </c>
      <c r="B37" s="24"/>
      <c r="C37" s="24"/>
      <c r="D37" s="24"/>
      <c r="E37" s="9"/>
    </row>
    <row r="38" spans="1:17" x14ac:dyDescent="0.2">
      <c r="A38" s="12" t="s">
        <v>37</v>
      </c>
      <c r="B38" s="24"/>
      <c r="C38" s="24"/>
      <c r="D38" s="24"/>
      <c r="E38" s="9"/>
    </row>
    <row r="39" spans="1:17" x14ac:dyDescent="0.2">
      <c r="A39" s="12" t="s">
        <v>38</v>
      </c>
      <c r="B39" s="24"/>
      <c r="C39" s="24"/>
      <c r="D39" s="24"/>
      <c r="E39" s="9"/>
    </row>
    <row r="40" spans="1:17" x14ac:dyDescent="0.2">
      <c r="A40" s="12" t="s">
        <v>39</v>
      </c>
      <c r="B40" s="24"/>
      <c r="C40" s="24"/>
      <c r="D40" s="24"/>
      <c r="E40" s="9"/>
    </row>
    <row r="41" spans="1:17" x14ac:dyDescent="0.2">
      <c r="A41" s="12" t="s">
        <v>40</v>
      </c>
      <c r="B41" s="24"/>
      <c r="C41" s="24"/>
      <c r="D41" s="24"/>
      <c r="E41" s="9"/>
    </row>
    <row r="42" spans="1:17" x14ac:dyDescent="0.2">
      <c r="A42" s="12" t="s">
        <v>41</v>
      </c>
      <c r="B42" s="24"/>
      <c r="C42" s="24"/>
      <c r="D42" s="24"/>
      <c r="E42" s="9"/>
    </row>
    <row r="43" spans="1:17" x14ac:dyDescent="0.2">
      <c r="A43" s="12" t="s">
        <v>42</v>
      </c>
      <c r="B43" s="24"/>
      <c r="C43" s="24"/>
      <c r="D43" s="24"/>
      <c r="E43" s="9"/>
    </row>
    <row r="44" spans="1:17" x14ac:dyDescent="0.2">
      <c r="A44" s="12" t="s">
        <v>43</v>
      </c>
      <c r="B44" s="24"/>
      <c r="C44" s="24"/>
      <c r="D44" s="24"/>
      <c r="E44" s="9"/>
    </row>
    <row r="45" spans="1:17" x14ac:dyDescent="0.2">
      <c r="A45" s="12" t="s">
        <v>44</v>
      </c>
      <c r="B45" s="24"/>
      <c r="C45" s="24"/>
      <c r="D45" s="24"/>
      <c r="E45" s="9"/>
    </row>
    <row r="46" spans="1:17" x14ac:dyDescent="0.2">
      <c r="A46" s="12" t="s">
        <v>45</v>
      </c>
      <c r="B46" s="24"/>
      <c r="C46" s="24"/>
      <c r="D46" s="24"/>
      <c r="E46" s="9"/>
    </row>
    <row r="47" spans="1:17" x14ac:dyDescent="0.2">
      <c r="A47" s="12" t="s">
        <v>46</v>
      </c>
      <c r="B47" s="24"/>
      <c r="C47" s="24"/>
      <c r="D47" s="24"/>
      <c r="E47" s="9"/>
    </row>
    <row r="48" spans="1:17" x14ac:dyDescent="0.2">
      <c r="A48" s="12" t="s">
        <v>47</v>
      </c>
      <c r="B48" s="24"/>
      <c r="C48" s="24"/>
      <c r="D48" s="24"/>
      <c r="E48" s="9"/>
    </row>
    <row r="49" spans="1:5" x14ac:dyDescent="0.2">
      <c r="A49" s="12" t="s">
        <v>48</v>
      </c>
      <c r="B49" s="24"/>
      <c r="C49" s="24"/>
      <c r="D49" s="24"/>
      <c r="E49" s="16"/>
    </row>
    <row r="50" spans="1:5" x14ac:dyDescent="0.2">
      <c r="A50" s="3" t="s">
        <v>49</v>
      </c>
      <c r="B50" s="24"/>
      <c r="C50" s="24"/>
      <c r="D50" s="24"/>
      <c r="E50" s="16"/>
    </row>
  </sheetData>
  <mergeCells count="5">
    <mergeCell ref="F4:Q4"/>
    <mergeCell ref="F5:Q5"/>
    <mergeCell ref="F6:Q6"/>
    <mergeCell ref="A4:C7"/>
    <mergeCell ref="D4:D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2022</vt:lpstr>
      <vt:lpstr>2021</vt:lpstr>
      <vt:lpstr>2020</vt:lpstr>
      <vt:lpstr>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Leonie Jasper</cp:lastModifiedBy>
  <dcterms:created xsi:type="dcterms:W3CDTF">2020-11-16T10:42:47Z</dcterms:created>
  <dcterms:modified xsi:type="dcterms:W3CDTF">2022-07-20T06:21:32Z</dcterms:modified>
</cp:coreProperties>
</file>