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N:\Tourismus\01 Teams\06 MaFo\02 Beherbergungsstatistiken\01 NRW\2022\05_Mai 2022\Versand\"/>
    </mc:Choice>
  </mc:AlternateContent>
  <xr:revisionPtr revIDLastSave="0" documentId="13_ncr:1_{6C90560E-7D6E-463C-9838-792D3D0E6226}" xr6:coauthVersionLast="47" xr6:coauthVersionMax="47" xr10:uidLastSave="{00000000-0000-0000-0000-000000000000}"/>
  <bookViews>
    <workbookView xWindow="0" yWindow="0" windowWidth="28800" windowHeight="15480" activeTab="1" xr2:uid="{00000000-000D-0000-FFFF-FFFF00000000}"/>
  </bookViews>
  <sheets>
    <sheet name="Jan.-Mai 2022" sheetId="6" r:id="rId1"/>
    <sheet name="VÄR zu 2019" sheetId="4" r:id="rId2"/>
    <sheet name="Jan.-Mai 2021" sheetId="1" r:id="rId3"/>
    <sheet name="Jan.-Mai 2020" sheetId="2" r:id="rId4"/>
    <sheet name="Jan.-Mai 2019" sheetId="3" r:id="rId5"/>
  </sheets>
  <definedNames>
    <definedName name="_xlnm._FilterDatabase" localSheetId="2" hidden="1">'Jan.-Mai 2021'!$A$10:$S$22</definedName>
    <definedName name="_xlnm._FilterDatabase" localSheetId="0" hidden="1">'Jan.-Mai 2022'!$A$10:$S$22</definedName>
    <definedName name="_xlnm.Print_Titles" localSheetId="2">'Jan.-Mai 2021'!$1:$6</definedName>
    <definedName name="_xlnm.Print_Titles" localSheetId="0">'Jan.-Mai 2022'!$1:$6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6" l="1"/>
  <c r="J12" i="6"/>
  <c r="I12" i="6"/>
  <c r="J87" i="4"/>
  <c r="I87" i="4"/>
  <c r="M9" i="3"/>
  <c r="G9" i="2"/>
  <c r="G9" i="1"/>
  <c r="G9" i="3"/>
  <c r="G9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11" i="1"/>
  <c r="G12" i="1"/>
  <c r="G13" i="1"/>
  <c r="G14" i="1"/>
  <c r="G15" i="1"/>
  <c r="G16" i="1"/>
  <c r="G17" i="1"/>
  <c r="G18" i="1"/>
  <c r="G19" i="1"/>
  <c r="G20" i="1"/>
  <c r="G21" i="1"/>
  <c r="G22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11" i="2"/>
  <c r="G12" i="2"/>
  <c r="G13" i="2"/>
  <c r="G14" i="2"/>
  <c r="G15" i="2"/>
  <c r="G16" i="2"/>
  <c r="G17" i="2"/>
  <c r="G18" i="2"/>
  <c r="G19" i="2"/>
  <c r="G20" i="2"/>
  <c r="G21" i="2"/>
  <c r="G22" i="2"/>
  <c r="P22" i="3"/>
  <c r="P21" i="3"/>
  <c r="P20" i="3"/>
  <c r="P19" i="3"/>
  <c r="P18" i="3"/>
  <c r="P17" i="3"/>
  <c r="P16" i="3"/>
  <c r="P15" i="3"/>
  <c r="P14" i="3"/>
  <c r="P13" i="3"/>
  <c r="P12" i="3"/>
  <c r="P11" i="3"/>
  <c r="P9" i="3"/>
  <c r="O22" i="3"/>
  <c r="O21" i="3"/>
  <c r="O20" i="3"/>
  <c r="O19" i="3"/>
  <c r="O18" i="3"/>
  <c r="O17" i="3"/>
  <c r="O16" i="3"/>
  <c r="O15" i="3"/>
  <c r="O14" i="3"/>
  <c r="O13" i="3"/>
  <c r="O12" i="3"/>
  <c r="O11" i="3"/>
  <c r="O9" i="3"/>
  <c r="M22" i="3"/>
  <c r="M21" i="3"/>
  <c r="S21" i="3" s="1"/>
  <c r="M20" i="3"/>
  <c r="M19" i="3"/>
  <c r="M18" i="3"/>
  <c r="M17" i="3"/>
  <c r="M16" i="3"/>
  <c r="M15" i="3"/>
  <c r="M14" i="3"/>
  <c r="M13" i="3"/>
  <c r="S13" i="3" s="1"/>
  <c r="M12" i="3"/>
  <c r="M11" i="3"/>
  <c r="S9" i="3"/>
  <c r="J22" i="3"/>
  <c r="J21" i="3"/>
  <c r="J20" i="3"/>
  <c r="J19" i="3"/>
  <c r="J18" i="3"/>
  <c r="J17" i="3"/>
  <c r="J16" i="3"/>
  <c r="J15" i="3"/>
  <c r="J14" i="3"/>
  <c r="J13" i="3"/>
  <c r="J12" i="3"/>
  <c r="J11" i="3"/>
  <c r="J9" i="3"/>
  <c r="I22" i="3"/>
  <c r="I21" i="3"/>
  <c r="I20" i="3"/>
  <c r="I19" i="3"/>
  <c r="I18" i="3"/>
  <c r="I17" i="3"/>
  <c r="I16" i="3"/>
  <c r="I15" i="3"/>
  <c r="I14" i="3"/>
  <c r="I13" i="3"/>
  <c r="I12" i="3"/>
  <c r="I11" i="3"/>
  <c r="I9" i="3"/>
  <c r="G11" i="3"/>
  <c r="G12" i="3"/>
  <c r="G13" i="3"/>
  <c r="G14" i="3"/>
  <c r="S14" i="3" s="1"/>
  <c r="G15" i="3"/>
  <c r="G16" i="3"/>
  <c r="G17" i="3"/>
  <c r="S17" i="3" s="1"/>
  <c r="G18" i="3"/>
  <c r="G19" i="3"/>
  <c r="G20" i="3"/>
  <c r="G21" i="3"/>
  <c r="G22" i="3"/>
  <c r="G12" i="6"/>
  <c r="S19" i="3"/>
  <c r="S22" i="3"/>
  <c r="H9" i="6"/>
  <c r="S18" i="3"/>
  <c r="G20" i="6"/>
  <c r="K9" i="1" l="1"/>
  <c r="S12" i="3"/>
  <c r="S20" i="3"/>
  <c r="S16" i="3"/>
  <c r="S15" i="3"/>
  <c r="S11" i="3"/>
  <c r="M9" i="6"/>
  <c r="I17" i="6"/>
  <c r="K17" i="6" s="1"/>
  <c r="J17" i="6"/>
  <c r="L17" i="6" s="1"/>
  <c r="M17" i="6"/>
  <c r="N17" i="6" s="1"/>
  <c r="O17" i="6"/>
  <c r="Q17" i="6" s="1"/>
  <c r="P17" i="6"/>
  <c r="R17" i="6" s="1"/>
  <c r="G17" i="6"/>
  <c r="H17" i="6" s="1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G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N90" i="4" s="1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M66" i="4"/>
  <c r="J66" i="4"/>
  <c r="I66" i="4"/>
  <c r="G66" i="4"/>
  <c r="F66" i="4"/>
  <c r="E66" i="4"/>
  <c r="D66" i="4"/>
  <c r="C66" i="4"/>
  <c r="B66" i="4"/>
  <c r="A66" i="4"/>
  <c r="S65" i="4"/>
  <c r="P65" i="4"/>
  <c r="O65" i="4"/>
  <c r="M65" i="4"/>
  <c r="J65" i="4"/>
  <c r="I65" i="4"/>
  <c r="G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G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G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M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G57" i="4"/>
  <c r="F57" i="4"/>
  <c r="E57" i="4"/>
  <c r="D57" i="4"/>
  <c r="C57" i="4"/>
  <c r="B57" i="4"/>
  <c r="A57" i="4"/>
  <c r="S56" i="4"/>
  <c r="P56" i="4"/>
  <c r="O56" i="4"/>
  <c r="M56" i="4"/>
  <c r="N56" i="4" s="1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I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M21" i="4" s="1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G20" i="4" s="1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O16" i="4" s="1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I15" i="4" s="1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P11" i="4" s="1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M9" i="4" s="1"/>
  <c r="N9" i="4" s="1"/>
  <c r="J24" i="4"/>
  <c r="I24" i="4"/>
  <c r="G24" i="4"/>
  <c r="F24" i="4"/>
  <c r="E24" i="4"/>
  <c r="D24" i="4"/>
  <c r="C24" i="4"/>
  <c r="B24" i="4"/>
  <c r="P22" i="6"/>
  <c r="R22" i="6" s="1"/>
  <c r="O22" i="6"/>
  <c r="Q22" i="6" s="1"/>
  <c r="M22" i="6"/>
  <c r="N22" i="6" s="1"/>
  <c r="J22" i="6"/>
  <c r="L22" i="6" s="1"/>
  <c r="I22" i="6"/>
  <c r="K22" i="6" s="1"/>
  <c r="G22" i="6"/>
  <c r="P21" i="6"/>
  <c r="R21" i="6" s="1"/>
  <c r="O21" i="6"/>
  <c r="Q21" i="6" s="1"/>
  <c r="M21" i="6"/>
  <c r="N21" i="6" s="1"/>
  <c r="J21" i="6"/>
  <c r="L21" i="6" s="1"/>
  <c r="I21" i="6"/>
  <c r="K21" i="6" s="1"/>
  <c r="G21" i="6"/>
  <c r="H21" i="6" s="1"/>
  <c r="P20" i="6"/>
  <c r="R20" i="6" s="1"/>
  <c r="O20" i="6"/>
  <c r="Q20" i="6" s="1"/>
  <c r="M20" i="6"/>
  <c r="J20" i="6"/>
  <c r="L20" i="6" s="1"/>
  <c r="I20" i="6"/>
  <c r="K20" i="6" s="1"/>
  <c r="H20" i="6"/>
  <c r="P19" i="6"/>
  <c r="R19" i="6" s="1"/>
  <c r="O19" i="6"/>
  <c r="Q19" i="6" s="1"/>
  <c r="M19" i="6"/>
  <c r="J19" i="6"/>
  <c r="L19" i="6" s="1"/>
  <c r="I19" i="6"/>
  <c r="K19" i="6" s="1"/>
  <c r="G19" i="6"/>
  <c r="H19" i="6" s="1"/>
  <c r="P18" i="6"/>
  <c r="R18" i="6" s="1"/>
  <c r="O18" i="6"/>
  <c r="Q18" i="6" s="1"/>
  <c r="M18" i="6"/>
  <c r="N18" i="6" s="1"/>
  <c r="J18" i="6"/>
  <c r="L18" i="6" s="1"/>
  <c r="I18" i="6"/>
  <c r="K18" i="6" s="1"/>
  <c r="G18" i="6"/>
  <c r="P16" i="6"/>
  <c r="R16" i="6" s="1"/>
  <c r="O16" i="6"/>
  <c r="Q16" i="6" s="1"/>
  <c r="M16" i="6"/>
  <c r="J16" i="6"/>
  <c r="L16" i="6" s="1"/>
  <c r="I16" i="6"/>
  <c r="K16" i="6" s="1"/>
  <c r="G16" i="6"/>
  <c r="H16" i="6" s="1"/>
  <c r="P15" i="6"/>
  <c r="R15" i="6" s="1"/>
  <c r="O15" i="6"/>
  <c r="Q15" i="6" s="1"/>
  <c r="M15" i="6"/>
  <c r="J15" i="6"/>
  <c r="L15" i="6" s="1"/>
  <c r="I15" i="6"/>
  <c r="K15" i="6" s="1"/>
  <c r="G15" i="6"/>
  <c r="H15" i="6" s="1"/>
  <c r="P14" i="6"/>
  <c r="R14" i="6" s="1"/>
  <c r="O14" i="6"/>
  <c r="Q14" i="6" s="1"/>
  <c r="M14" i="6"/>
  <c r="J14" i="6"/>
  <c r="L14" i="6" s="1"/>
  <c r="I14" i="6"/>
  <c r="K14" i="6" s="1"/>
  <c r="G14" i="6"/>
  <c r="H14" i="6" s="1"/>
  <c r="P13" i="6"/>
  <c r="R13" i="6" s="1"/>
  <c r="O13" i="6"/>
  <c r="Q13" i="6" s="1"/>
  <c r="M13" i="6"/>
  <c r="N13" i="6" s="1"/>
  <c r="L13" i="6"/>
  <c r="I13" i="6"/>
  <c r="K13" i="6" s="1"/>
  <c r="G13" i="6"/>
  <c r="H13" i="6" s="1"/>
  <c r="P12" i="6"/>
  <c r="R12" i="6" s="1"/>
  <c r="O12" i="6"/>
  <c r="Q12" i="6" s="1"/>
  <c r="M12" i="6"/>
  <c r="L12" i="6"/>
  <c r="K12" i="6"/>
  <c r="P11" i="6"/>
  <c r="R11" i="6" s="1"/>
  <c r="O11" i="6"/>
  <c r="Q11" i="6" s="1"/>
  <c r="M11" i="6"/>
  <c r="J11" i="6"/>
  <c r="L11" i="6" s="1"/>
  <c r="I11" i="6"/>
  <c r="K11" i="6" s="1"/>
  <c r="G11" i="6"/>
  <c r="H11" i="6" s="1"/>
  <c r="P9" i="6"/>
  <c r="R9" i="6" s="1"/>
  <c r="O9" i="6"/>
  <c r="Q9" i="6" s="1"/>
  <c r="J9" i="6"/>
  <c r="L9" i="6" s="1"/>
  <c r="I9" i="6"/>
  <c r="K9" i="6" s="1"/>
  <c r="S12" i="2"/>
  <c r="J18" i="4" l="1"/>
  <c r="P19" i="4"/>
  <c r="I9" i="4"/>
  <c r="M11" i="4"/>
  <c r="J16" i="4"/>
  <c r="P17" i="4"/>
  <c r="I21" i="4"/>
  <c r="O22" i="4"/>
  <c r="G13" i="4"/>
  <c r="M14" i="4"/>
  <c r="J19" i="4"/>
  <c r="P20" i="4"/>
  <c r="J13" i="4"/>
  <c r="P14" i="4"/>
  <c r="I18" i="4"/>
  <c r="O19" i="4"/>
  <c r="G12" i="4"/>
  <c r="M13" i="4"/>
  <c r="I11" i="4"/>
  <c r="O12" i="4"/>
  <c r="G16" i="4"/>
  <c r="M17" i="4"/>
  <c r="J22" i="4"/>
  <c r="M22" i="4"/>
  <c r="O17" i="4"/>
  <c r="P12" i="4"/>
  <c r="J9" i="4"/>
  <c r="G15" i="4"/>
  <c r="M16" i="4"/>
  <c r="S16" i="4" s="1"/>
  <c r="J21" i="4"/>
  <c r="P22" i="4"/>
  <c r="G21" i="4"/>
  <c r="S21" i="4" s="1"/>
  <c r="J11" i="4"/>
  <c r="G9" i="4"/>
  <c r="S9" i="4" s="1"/>
  <c r="I16" i="4"/>
  <c r="J14" i="4"/>
  <c r="P15" i="4"/>
  <c r="I19" i="4"/>
  <c r="O20" i="4"/>
  <c r="I13" i="4"/>
  <c r="O14" i="4"/>
  <c r="G18" i="4"/>
  <c r="M19" i="4"/>
  <c r="G11" i="4"/>
  <c r="S11" i="4" s="1"/>
  <c r="M12" i="4"/>
  <c r="I14" i="4"/>
  <c r="O15" i="4"/>
  <c r="J17" i="4"/>
  <c r="P18" i="4"/>
  <c r="G19" i="4"/>
  <c r="M20" i="4"/>
  <c r="S20" i="4" s="1"/>
  <c r="I22" i="4"/>
  <c r="O11" i="4"/>
  <c r="Q11" i="4" s="1"/>
  <c r="O9" i="4"/>
  <c r="I12" i="4"/>
  <c r="O13" i="4"/>
  <c r="J15" i="4"/>
  <c r="P16" i="4"/>
  <c r="G17" i="4"/>
  <c r="M18" i="4"/>
  <c r="S18" i="4" s="1"/>
  <c r="I20" i="4"/>
  <c r="O21" i="4"/>
  <c r="P9" i="4"/>
  <c r="J12" i="4"/>
  <c r="P13" i="4"/>
  <c r="G14" i="4"/>
  <c r="M15" i="4"/>
  <c r="I17" i="4"/>
  <c r="O18" i="4"/>
  <c r="J20" i="4"/>
  <c r="P21" i="4"/>
  <c r="G22" i="4"/>
  <c r="S22" i="4" s="1"/>
  <c r="N9" i="6"/>
  <c r="N15" i="6"/>
  <c r="S12" i="6"/>
  <c r="N11" i="6"/>
  <c r="S18" i="6"/>
  <c r="S22" i="6"/>
  <c r="S13" i="6"/>
  <c r="S11" i="6"/>
  <c r="N12" i="6"/>
  <c r="N16" i="6"/>
  <c r="H18" i="6"/>
  <c r="H22" i="6"/>
  <c r="S20" i="6"/>
  <c r="N14" i="6"/>
  <c r="N19" i="6"/>
  <c r="S17" i="6"/>
  <c r="S16" i="6"/>
  <c r="H12" i="6"/>
  <c r="N20" i="6"/>
  <c r="S19" i="6"/>
  <c r="S15" i="6"/>
  <c r="S14" i="6"/>
  <c r="S21" i="6"/>
  <c r="S9" i="6"/>
  <c r="S17" i="4" l="1"/>
  <c r="S14" i="4"/>
  <c r="S19" i="4"/>
  <c r="S13" i="4"/>
  <c r="S12" i="4"/>
  <c r="S15" i="4"/>
  <c r="H9" i="4"/>
  <c r="N11" i="1" l="1"/>
  <c r="R202" i="4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K174" i="4"/>
  <c r="H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R114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H14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H24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H9" i="1"/>
  <c r="R22" i="1"/>
  <c r="R21" i="1"/>
  <c r="R20" i="1"/>
  <c r="R19" i="1"/>
  <c r="R18" i="1"/>
  <c r="R16" i="1"/>
  <c r="R15" i="1"/>
  <c r="R14" i="1"/>
  <c r="R13" i="1"/>
  <c r="R12" i="1"/>
  <c r="R11" i="1"/>
  <c r="Q22" i="1"/>
  <c r="Q21" i="1"/>
  <c r="Q20" i="1"/>
  <c r="Q19" i="1"/>
  <c r="Q18" i="1"/>
  <c r="Q16" i="1"/>
  <c r="Q15" i="1"/>
  <c r="Q14" i="1"/>
  <c r="Q13" i="1"/>
  <c r="Q12" i="1"/>
  <c r="Q11" i="1"/>
  <c r="L22" i="1"/>
  <c r="L21" i="1"/>
  <c r="L20" i="1"/>
  <c r="L19" i="1"/>
  <c r="L18" i="1"/>
  <c r="L16" i="1"/>
  <c r="L15" i="1"/>
  <c r="L14" i="1"/>
  <c r="L13" i="1"/>
  <c r="L12" i="1"/>
  <c r="L11" i="1"/>
  <c r="K22" i="1"/>
  <c r="K21" i="1"/>
  <c r="K20" i="1"/>
  <c r="K19" i="1"/>
  <c r="K18" i="1"/>
  <c r="K16" i="1"/>
  <c r="K15" i="1"/>
  <c r="K14" i="1"/>
  <c r="K13" i="1"/>
  <c r="K12" i="1"/>
  <c r="K11" i="1"/>
  <c r="H22" i="1"/>
  <c r="H12" i="1"/>
  <c r="H13" i="1"/>
  <c r="H14" i="1"/>
  <c r="H15" i="1"/>
  <c r="H16" i="1"/>
  <c r="H18" i="1"/>
  <c r="H19" i="1"/>
  <c r="H20" i="1"/>
  <c r="H21" i="1"/>
  <c r="R9" i="1"/>
  <c r="Q9" i="1"/>
  <c r="L9" i="1"/>
  <c r="S16" i="1" l="1"/>
  <c r="H11" i="1"/>
  <c r="S11" i="1"/>
  <c r="S18" i="1"/>
  <c r="S19" i="1"/>
  <c r="S12" i="1"/>
  <c r="S20" i="1"/>
  <c r="S13" i="1"/>
  <c r="S21" i="1"/>
  <c r="S14" i="1"/>
  <c r="S22" i="1"/>
  <c r="S15" i="1"/>
  <c r="N18" i="1"/>
  <c r="N19" i="1"/>
  <c r="N15" i="1"/>
  <c r="N12" i="1"/>
  <c r="N20" i="1"/>
  <c r="N9" i="1"/>
  <c r="N13" i="1"/>
  <c r="N21" i="1"/>
  <c r="N16" i="1"/>
  <c r="N14" i="1"/>
  <c r="N22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<sst xmlns="http://schemas.openxmlformats.org/spreadsheetml/2006/main" count="1592" uniqueCount="106">
  <si>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</si>
  <si>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</si>
  <si>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</si>
  <si>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</si>
  <si>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</si>
  <si>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</si>
  <si>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</si>
  <si>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</si>
  <si>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</si>
  <si>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</si>
  <si>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</si>
  <si>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</si>
  <si>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</si>
  <si>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</si>
  <si>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</si>
  <si>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</si>
  <si>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</si>
  <si>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</si>
  <si>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</si>
  <si>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</si>
  <si>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</si>
  <si>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</si>
  <si>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</si>
  <si>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</si>
  <si>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</si>
  <si>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</si>
  <si>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</si>
  <si>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</si>
  <si>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</si>
  <si>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</si>
  <si>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</si>
  <si>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</si>
  <si>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</si>
  <si>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</si>
  <si>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</si>
  <si>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</si>
  <si>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</si>
  <si>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</si>
  <si>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</si>
  <si>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</si>
  <si>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</si>
  <si>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</si>
  <si>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</si>
  <si>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</si>
  <si>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</si>
  <si>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</si>
  <si>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</si>
  <si>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</si>
  <si>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</si>
  <si>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</si>
  <si>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</si>
  <si>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</si>
  <si>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</si>
  <si>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</si>
  <si>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</si>
  <si>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</si>
  <si>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</si>
  <si>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</si>
  <si>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</si>
  <si>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</si>
  <si>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</si>
  <si>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</si>
  <si>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</si>
  <si>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</si>
  <si>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</si>
  <si>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</si>
  <si>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</si>
  <si>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</si>
  <si>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</si>
  <si>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</si>
  <si>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</si>
  <si>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</si>
  <si>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</si>
  <si>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</si>
  <si>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</si>
  <si>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</si>
  <si>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</si>
  <si>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</si>
  <si>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</si>
  <si>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</si>
  <si>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</si>
  <si>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</si>
  <si>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</si>
  <si>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</si>
  <si>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</si>
  <si>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</si>
  <si>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</si>
  <si>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</si>
  <si>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</si>
  <si>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</si>
  <si>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</si>
  <si>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</si>
  <si>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</si>
  <si>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</si>
  <si>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Siegerland-Wittgenstein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</si>
  <si>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</si>
  <si>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</si>
  <si>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</si>
  <si>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</si>
  <si>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</si>
  <si>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</si>
  <si>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</si>
  <si>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</si>
  <si>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</si>
  <si>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Jan.-Apr.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</si>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</sst>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23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</cellStyleXfs>
  <cellXfs count="89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4" fillId="0" borderId="0" xfId="0" applyFont="1"/>
    <xf numFmtId="0" fontId="1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0" xfId="0"/>
    <xf numFmtId="0" fontId="1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8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4" fillId="0" borderId="0" xfId="0" applyFont="1" applyAlignment="1"/>
    <xf numFmtId="0" fontId="1" fillId="3" borderId="3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4" fillId="0" borderId="0" xfId="0" applyFont="1"/>
    <xf numFmtId="0" fontId="1" fillId="0" borderId="0" xfId="0" applyFont="1"/>
    <xf numFmtId="0" fontId="7" fillId="0" borderId="0" xfId="0" applyFont="1"/>
    <xf numFmtId="0" fontId="4" fillId="0" borderId="0" xfId="0" applyFont="1"/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0" fontId="9" fillId="0" borderId="0" xfId="0" applyFont="1"/>
    <xf numFmtId="0" fontId="9" fillId="0" borderId="0" xfId="0" applyFont="1"/>
    <xf numFmtId="0" fontId="4" fillId="0" borderId="0" xfId="0" applyFont="1"/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/>
    <xf numFmtId="0" fontId="0" fillId="0" borderId="0" xfId="0"/>
    <xf numFmtId="49" fontId="10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7" fillId="0" borderId="0" xfId="0" applyFont="1"/>
    <xf numFmtId="0" fontId="1" fillId="2" borderId="2" xfId="0" applyNumberFormat="1" applyFont="1" applyFill="1" applyBorder="1" applyAlignment="1">
      <alignment horizontal="center" vertical="center" wrapText="1"/>
    </xf>
  </cellXfs>
  <cellStyles count="23"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3" xfId="2" xr:uid="{00000000-0005-0000-0000-00000B000000}"/>
    <cellStyle name="Standard 4" xfId="3" xr:uid="{00000000-0005-0000-0000-00000C000000}"/>
    <cellStyle name="Standard 5" xfId="4" xr:uid="{00000000-0005-0000-0000-00000D000000}"/>
    <cellStyle name="Standard 6" xfId="5" xr:uid="{00000000-0005-0000-0000-00000E000000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14" sqref="J14"/>
    </sheetView>
  </sheetViews>
  <sheetFormatPr baseColWidth="10" defaultColWidth="12.7109375" defaultRowHeight="12.75" x14ac:dyDescent="0.2"/>
  <cols>
    <col min="1" max="1" width="9.140625" style="58" customWidth="1"/>
    <col min="2" max="2" width="30.28515625" style="58" customWidth="1"/>
    <col min="3" max="3" width="9.140625" style="58" customWidth="1" collapsed="1"/>
    <col min="4" max="4" width="22.42578125" style="58" customWidth="1"/>
    <col min="5" max="5" width="14.7109375" style="58" customWidth="1" collapsed="1"/>
    <col min="6" max="6" width="9.140625" style="58" customWidth="1" collapsed="1"/>
    <col min="7" max="7" width="10.140625" style="58" bestFit="1" customWidth="1" collapsed="1"/>
    <col min="8" max="8" width="9.140625" style="58" customWidth="1" collapsed="1"/>
    <col min="9" max="9" width="10.140625" style="58" customWidth="1" collapsed="1"/>
    <col min="10" max="12" width="9.140625" style="58" customWidth="1" collapsed="1"/>
    <col min="13" max="14" width="15.5703125" style="58" customWidth="1" collapsed="1"/>
    <col min="15" max="15" width="9.85546875" style="58" bestFit="1" customWidth="1" collapsed="1"/>
    <col min="16" max="18" width="9.140625" style="58" customWidth="1" collapsed="1"/>
    <col min="19" max="19" width="17" style="58" customWidth="1" collapsed="1"/>
    <col min="20" max="20" width="12.7109375" style="58" collapsed="1"/>
    <col min="21" max="26" width="12.7109375" style="58"/>
    <col min="27" max="16384" width="12.7109375" style="58" collapsed="1"/>
  </cols>
  <sheetData>
    <row r="1" spans="1:19" ht="38.25" customHeight="1" x14ac:dyDescent="0.2">
      <c r="A1" s="67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 ht="13.5" thickBot="1" x14ac:dyDescent="0.25">
      <c r="A2" s="67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25.5" customHeight="1" x14ac:dyDescent="0.2">
      <c r="A3" s="68" t="s">
        <v>2</v>
      </c>
      <c r="B3" s="69"/>
      <c r="C3" s="74" t="s">
        <v>3</v>
      </c>
      <c r="D3" s="74" t="s">
        <v>4</v>
      </c>
      <c r="E3" s="74" t="s">
        <v>5</v>
      </c>
      <c r="F3" s="74" t="s">
        <v>6</v>
      </c>
      <c r="G3" s="75" t="s">
        <v>7</v>
      </c>
      <c r="H3" s="76"/>
      <c r="I3" s="81" t="s">
        <v>7</v>
      </c>
      <c r="J3" s="82"/>
      <c r="K3" s="82"/>
      <c r="L3" s="82"/>
      <c r="M3" s="75" t="s">
        <v>8</v>
      </c>
      <c r="N3" s="76"/>
      <c r="O3" s="81" t="s">
        <v>8</v>
      </c>
      <c r="P3" s="82"/>
      <c r="Q3" s="82"/>
      <c r="R3" s="82"/>
      <c r="S3" s="81" t="s">
        <v>9</v>
      </c>
    </row>
    <row r="4" spans="1:19" ht="12.75" customHeight="1" x14ac:dyDescent="0.2">
      <c r="A4" s="70"/>
      <c r="B4" s="71"/>
      <c r="C4" s="71"/>
      <c r="D4" s="71"/>
      <c r="E4" s="71"/>
      <c r="F4" s="71"/>
      <c r="G4" s="77"/>
      <c r="H4" s="78"/>
      <c r="I4" s="84" t="s">
        <v>10</v>
      </c>
      <c r="J4" s="85"/>
      <c r="K4" s="85"/>
      <c r="L4" s="85"/>
      <c r="M4" s="77"/>
      <c r="N4" s="78"/>
      <c r="O4" s="84" t="s">
        <v>10</v>
      </c>
      <c r="P4" s="85"/>
      <c r="Q4" s="85"/>
      <c r="R4" s="85"/>
      <c r="S4" s="83"/>
    </row>
    <row r="5" spans="1:19" ht="25.5" customHeight="1" x14ac:dyDescent="0.2">
      <c r="A5" s="70"/>
      <c r="B5" s="71"/>
      <c r="C5" s="71"/>
      <c r="D5" s="71"/>
      <c r="E5" s="71"/>
      <c r="F5" s="71"/>
      <c r="G5" s="79"/>
      <c r="H5" s="80"/>
      <c r="I5" s="60" t="s">
        <v>11</v>
      </c>
      <c r="J5" s="60" t="s">
        <v>12</v>
      </c>
      <c r="K5" s="59" t="s">
        <v>11</v>
      </c>
      <c r="L5" s="59" t="s">
        <v>12</v>
      </c>
      <c r="M5" s="79"/>
      <c r="N5" s="80"/>
      <c r="O5" s="60" t="s">
        <v>11</v>
      </c>
      <c r="P5" s="60" t="s">
        <v>12</v>
      </c>
      <c r="Q5" s="59" t="s">
        <v>11</v>
      </c>
      <c r="R5" s="59" t="s">
        <v>12</v>
      </c>
      <c r="S5" s="83"/>
    </row>
    <row r="6" spans="1:19" ht="38.25" customHeight="1" thickBot="1" x14ac:dyDescent="0.25">
      <c r="A6" s="72"/>
      <c r="B6" s="73"/>
      <c r="C6" s="27" t="s">
        <v>13</v>
      </c>
      <c r="D6" s="27" t="s">
        <v>13</v>
      </c>
      <c r="E6" s="27" t="s">
        <v>13</v>
      </c>
      <c r="F6" s="27" t="s">
        <v>13</v>
      </c>
      <c r="G6" s="27" t="s">
        <v>13</v>
      </c>
      <c r="H6" s="27" t="s">
        <v>14</v>
      </c>
      <c r="I6" s="27" t="s">
        <v>13</v>
      </c>
      <c r="J6" s="27" t="s">
        <v>13</v>
      </c>
      <c r="K6" s="27" t="s">
        <v>14</v>
      </c>
      <c r="L6" s="27" t="s">
        <v>14</v>
      </c>
      <c r="M6" s="27" t="s">
        <v>13</v>
      </c>
      <c r="N6" s="27" t="s">
        <v>14</v>
      </c>
      <c r="O6" s="27" t="s">
        <v>13</v>
      </c>
      <c r="P6" s="27" t="s">
        <v>13</v>
      </c>
      <c r="Q6" s="27" t="s">
        <v>14</v>
      </c>
      <c r="R6" s="27" t="s">
        <v>14</v>
      </c>
      <c r="S6" s="28" t="s">
        <v>13</v>
      </c>
    </row>
    <row r="7" spans="1:19" x14ac:dyDescent="0.2">
      <c r="A7" s="65" t="s">
        <v>103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</row>
    <row r="8" spans="1:19" x14ac:dyDescent="0.2">
      <c r="A8" s="65" t="s">
        <v>104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</row>
    <row r="9" spans="1:19" x14ac:dyDescent="0.2">
      <c r="A9" s="4"/>
      <c r="B9" s="6" t="s">
        <v>18</v>
      </c>
      <c r="C9" s="3"/>
      <c r="D9" s="3"/>
      <c r="E9" s="3"/>
      <c r="F9" s="3"/>
      <c r="G9" s="29">
        <f>G24+G39+G54+G69+G84+G99+G114+G129+G144+G159+G174+G189</f>
        <v>6507827</v>
      </c>
      <c r="H9" s="34">
        <f>100*G9/'Jan.-Mai 2021'!G9-100</f>
        <v>332.1174450476484</v>
      </c>
      <c r="I9" s="29">
        <f>I24+I39+I54+I69+I84+I99+I114+I129+I144+I159+I174+I189</f>
        <v>5387829</v>
      </c>
      <c r="J9" s="29">
        <f>J24+J39+J54+J69+J84+J99+J114+J129+J144+J159+J174+J189</f>
        <v>1119998</v>
      </c>
      <c r="K9" s="34">
        <f>100*I9/'Jan.-Mai 2021'!I9-100</f>
        <v>302.12690686078042</v>
      </c>
      <c r="L9" s="34">
        <f>100*J9/'Jan.-Mai 2021'!J9-100</f>
        <v>573.88973459527438</v>
      </c>
      <c r="M9" s="29">
        <f>M24+M39+M54+M69+M84+M99+M114+M129+M144+M159+M174+M189</f>
        <v>15813516</v>
      </c>
      <c r="N9" s="34">
        <f>100*M9/'Jan.-Mai 2021'!M9-100</f>
        <v>181.81067923014535</v>
      </c>
      <c r="O9" s="29">
        <f>O24+O39+O54+O69+O84+O99+O114+O129+O144+O159+O174+O189</f>
        <v>13359755</v>
      </c>
      <c r="P9" s="29">
        <f>P24+P39+P54+P69+P84+P99+P114+P129+P144+P159+P174+P189</f>
        <v>2453761</v>
      </c>
      <c r="Q9" s="34">
        <f>100*O9/'Jan.-Mai 2021'!O9-100</f>
        <v>162.40969189473094</v>
      </c>
      <c r="R9" s="34">
        <f>100*P9/'Jan.-Mai 2021'!P9-100</f>
        <v>371.68209298078676</v>
      </c>
      <c r="S9" s="34">
        <f t="shared" ref="S9" si="0">M9/G9</f>
        <v>2.4299226147222415</v>
      </c>
    </row>
    <row r="10" spans="1:19" x14ac:dyDescent="0.2">
      <c r="A10" s="4"/>
      <c r="B10" s="6" t="s">
        <v>101</v>
      </c>
      <c r="C10" s="3"/>
      <c r="D10" s="3"/>
      <c r="E10" s="3"/>
      <c r="F10" s="3"/>
      <c r="G10" s="29"/>
      <c r="H10" s="34"/>
      <c r="I10" s="29"/>
      <c r="J10" s="29"/>
      <c r="K10" s="34"/>
      <c r="L10" s="34"/>
      <c r="M10" s="29"/>
      <c r="N10" s="34"/>
      <c r="O10" s="29"/>
      <c r="P10" s="29"/>
      <c r="Q10" s="34"/>
      <c r="R10" s="34"/>
      <c r="S10" s="34"/>
    </row>
    <row r="11" spans="1:19" s="50" customFormat="1" x14ac:dyDescent="0.2">
      <c r="A11" s="4" t="s">
        <v>19</v>
      </c>
      <c r="B11" s="6" t="s">
        <v>89</v>
      </c>
      <c r="C11" s="3"/>
      <c r="D11" s="3"/>
      <c r="E11" s="3"/>
      <c r="F11" s="3"/>
      <c r="G11" s="29">
        <f>G26+G41+G56+G71+G86+G101+G116+G131+G146+G161+G176+G191</f>
        <v>378540</v>
      </c>
      <c r="H11" s="34">
        <f>100*G11/'Jan.-Mai 2021'!G11-100</f>
        <v>402.06907528250838</v>
      </c>
      <c r="I11" s="29">
        <f t="shared" ref="G11:J21" si="1">I26+I41+I56+I71+I86+I101+I116+I131+I146+I161+I176+I191</f>
        <v>295162</v>
      </c>
      <c r="J11" s="29">
        <f t="shared" si="1"/>
        <v>83378</v>
      </c>
      <c r="K11" s="34">
        <f>100*I11/'Jan.-Mai 2021'!I11-100</f>
        <v>342.11740387351898</v>
      </c>
      <c r="L11" s="34">
        <f>100*J11/'Jan.-Mai 2021'!J11-100</f>
        <v>865.58193398957735</v>
      </c>
      <c r="M11" s="29">
        <f>M26+M41+M56+M71+M86+M101+M116+M131+M146+M161+M176+M191</f>
        <v>955849</v>
      </c>
      <c r="N11" s="34">
        <f>100*M11/'Jan.-Mai 2021'!M11-100</f>
        <v>330.72170801827701</v>
      </c>
      <c r="O11" s="29">
        <f t="shared" ref="O11:P17" si="2">O26+O41+O56+O71+O86+O101+O116+O131+O146+O161+O176+O191</f>
        <v>765577</v>
      </c>
      <c r="P11" s="29">
        <f t="shared" si="2"/>
        <v>190272</v>
      </c>
      <c r="Q11" s="34">
        <f>100*O11/'Jan.-Mai 2021'!O11-100</f>
        <v>278.58619325487092</v>
      </c>
      <c r="R11" s="34">
        <f>100*P11/'Jan.-Mai 2021'!P11-100</f>
        <v>865.94578129759361</v>
      </c>
      <c r="S11" s="34">
        <f t="shared" ref="S11:S22" si="3">M11/G11</f>
        <v>2.5250937813705288</v>
      </c>
    </row>
    <row r="12" spans="1:19" s="50" customFormat="1" x14ac:dyDescent="0.2">
      <c r="A12" s="4" t="s">
        <v>21</v>
      </c>
      <c r="B12" s="6" t="s">
        <v>90</v>
      </c>
      <c r="C12" s="3"/>
      <c r="D12" s="3"/>
      <c r="E12" s="3"/>
      <c r="F12" s="3"/>
      <c r="G12" s="29">
        <f>G27+G42+G57+G72+G87+G102+G117+G132+G147+G162+G177+G192</f>
        <v>640110</v>
      </c>
      <c r="H12" s="34">
        <f>100*G12/'Jan.-Mai 2021'!G12-100</f>
        <v>262.14944017923318</v>
      </c>
      <c r="I12" s="29" t="e">
        <f>I27+I42+I57+I72+I87+I102+I117+I132+I147+I162+I177+I192</f>
        <v>#VALUE!</v>
      </c>
      <c r="J12" s="29">
        <f>J27+J42+J57+J72+J87+J102+J117+J132+J147+J162+J177+J192</f>
        <v>95230</v>
      </c>
      <c r="K12" s="34" t="e">
        <f>100*I12/'Jan.-Mai 2021'!I12-100</f>
        <v>#VALUE!</v>
      </c>
      <c r="L12" s="34">
        <f>100*J12/'Jan.-Mai 2021'!J12-100</f>
        <v>471.30001799748038</v>
      </c>
      <c r="M12" s="29">
        <f t="shared" ref="M12:M17" si="4">M27+M42+M57+M72+M87+M102+M117+M132+M147+M162+M177+M192</f>
        <v>1455638</v>
      </c>
      <c r="N12" s="34">
        <f>100*M12/'Jan.-Mai 2021'!M12-100</f>
        <v>153.8307281312994</v>
      </c>
      <c r="O12" s="29" t="e">
        <f t="shared" si="2"/>
        <v>#VALUE!</v>
      </c>
      <c r="P12" s="29">
        <f t="shared" si="2"/>
        <v>201518</v>
      </c>
      <c r="Q12" s="34" t="e">
        <f>100*O12/'Jan.-Mai 2021'!O12-100</f>
        <v>#VALUE!</v>
      </c>
      <c r="R12" s="34">
        <f>100*P12/'Jan.-Mai 2021'!P12-100</f>
        <v>266.0236849752979</v>
      </c>
      <c r="S12" s="34">
        <f t="shared" si="3"/>
        <v>2.2740435237693521</v>
      </c>
    </row>
    <row r="13" spans="1:19" s="50" customFormat="1" x14ac:dyDescent="0.2">
      <c r="A13" s="4" t="s">
        <v>23</v>
      </c>
      <c r="B13" s="6" t="s">
        <v>91</v>
      </c>
      <c r="C13" s="3"/>
      <c r="D13" s="3"/>
      <c r="E13" s="3"/>
      <c r="F13" s="3"/>
      <c r="G13" s="29">
        <f t="shared" si="1"/>
        <v>521272</v>
      </c>
      <c r="H13" s="34">
        <f>100*G13/'Jan.-Mai 2021'!G13-100</f>
        <v>259.46322424041819</v>
      </c>
      <c r="I13" s="29" t="e">
        <f t="shared" si="1"/>
        <v>#VALUE!</v>
      </c>
      <c r="J13" s="29">
        <f>J28+J43+J58+J73+J88+J103+J118+J133+J148+J163+J178+J193</f>
        <v>57538</v>
      </c>
      <c r="K13" s="34" t="e">
        <f>100*I13/'Jan.-Mai 2021'!I13-100</f>
        <v>#VALUE!</v>
      </c>
      <c r="L13" s="34">
        <f>100*J13/'Jan.-Mai 2021'!J13-100</f>
        <v>306.0837038605406</v>
      </c>
      <c r="M13" s="29">
        <f t="shared" si="4"/>
        <v>1263513</v>
      </c>
      <c r="N13" s="34">
        <f>100*M13/'Jan.-Mai 2021'!M13-100</f>
        <v>166.36499323290201</v>
      </c>
      <c r="O13" s="29" t="e">
        <f t="shared" si="2"/>
        <v>#VALUE!</v>
      </c>
      <c r="P13" s="29">
        <f t="shared" si="2"/>
        <v>136299</v>
      </c>
      <c r="Q13" s="34" t="e">
        <f>100*O13/'Jan.-Mai 2021'!O13-100</f>
        <v>#VALUE!</v>
      </c>
      <c r="R13" s="34">
        <f>100*P13/'Jan.-Mai 2021'!P13-100</f>
        <v>110.52314535934386</v>
      </c>
      <c r="S13" s="34">
        <f t="shared" si="3"/>
        <v>2.4239034515569609</v>
      </c>
    </row>
    <row r="14" spans="1:19" s="50" customFormat="1" x14ac:dyDescent="0.2">
      <c r="A14" s="4" t="s">
        <v>25</v>
      </c>
      <c r="B14" s="6" t="s">
        <v>92</v>
      </c>
      <c r="C14" s="3"/>
      <c r="D14" s="3"/>
      <c r="E14" s="3"/>
      <c r="F14" s="3"/>
      <c r="G14" s="29">
        <f t="shared" si="1"/>
        <v>574823</v>
      </c>
      <c r="H14" s="34">
        <f>100*G14/'Jan.-Mai 2021'!G14-100</f>
        <v>234.42496102022295</v>
      </c>
      <c r="I14" s="29">
        <f t="shared" si="1"/>
        <v>531428</v>
      </c>
      <c r="J14" s="29">
        <f t="shared" si="1"/>
        <v>43395</v>
      </c>
      <c r="K14" s="34">
        <f>100*I14/'Jan.-Mai 2021'!I14-100</f>
        <v>230.95932042946464</v>
      </c>
      <c r="L14" s="34">
        <f>100*J14/'Jan.-Mai 2021'!J14-100</f>
        <v>283.61916548797734</v>
      </c>
      <c r="M14" s="29">
        <f t="shared" si="4"/>
        <v>2200184</v>
      </c>
      <c r="N14" s="34">
        <f>100*M14/'Jan.-Mai 2021'!M14-100</f>
        <v>83.389012249361514</v>
      </c>
      <c r="O14" s="29">
        <f t="shared" si="2"/>
        <v>2073453</v>
      </c>
      <c r="P14" s="29">
        <f t="shared" si="2"/>
        <v>126731</v>
      </c>
      <c r="Q14" s="34">
        <f>100*O14/'Jan.-Mai 2021'!O14-100</f>
        <v>80.705040159522554</v>
      </c>
      <c r="R14" s="34">
        <f>100*P14/'Jan.-Mai 2021'!P14-100</f>
        <v>142.2599021257073</v>
      </c>
      <c r="S14" s="34">
        <f t="shared" si="3"/>
        <v>3.8275851870923745</v>
      </c>
    </row>
    <row r="15" spans="1:19" s="50" customFormat="1" x14ac:dyDescent="0.2">
      <c r="A15" s="4" t="s">
        <v>27</v>
      </c>
      <c r="B15" s="6" t="s">
        <v>93</v>
      </c>
      <c r="C15" s="3"/>
      <c r="D15" s="3"/>
      <c r="E15" s="3"/>
      <c r="F15" s="3"/>
      <c r="G15" s="29">
        <f t="shared" si="1"/>
        <v>720939</v>
      </c>
      <c r="H15" s="34">
        <f>100*G15/'Jan.-Mai 2021'!G15-100</f>
        <v>568.26005950891238</v>
      </c>
      <c r="I15" s="29">
        <f t="shared" si="1"/>
        <v>605948</v>
      </c>
      <c r="J15" s="29">
        <f t="shared" si="1"/>
        <v>114991</v>
      </c>
      <c r="K15" s="34">
        <f>100*I15/'Jan.-Mai 2021'!I15-100</f>
        <v>502.28011410509998</v>
      </c>
      <c r="L15" s="34">
        <f>100*J15/'Jan.-Mai 2021'!J15-100</f>
        <v>1480.8496013197691</v>
      </c>
      <c r="M15" s="29">
        <f t="shared" si="4"/>
        <v>2327618</v>
      </c>
      <c r="N15" s="34">
        <f>100*M15/'Jan.-Mai 2021'!M15-100</f>
        <v>265.02779716304269</v>
      </c>
      <c r="O15" s="29">
        <f t="shared" si="2"/>
        <v>1957677</v>
      </c>
      <c r="P15" s="29">
        <f t="shared" si="2"/>
        <v>369941</v>
      </c>
      <c r="Q15" s="34">
        <f>100*O15/'Jan.-Mai 2021'!O15-100</f>
        <v>225.52699010786733</v>
      </c>
      <c r="R15" s="34">
        <f>100*P15/'Jan.-Mai 2021'!P15-100</f>
        <v>920.0204036616301</v>
      </c>
      <c r="S15" s="34">
        <f t="shared" si="3"/>
        <v>3.2285921555083026</v>
      </c>
    </row>
    <row r="16" spans="1:19" s="50" customFormat="1" x14ac:dyDescent="0.2">
      <c r="A16" s="4" t="s">
        <v>29</v>
      </c>
      <c r="B16" s="6" t="s">
        <v>94</v>
      </c>
      <c r="C16" s="3"/>
      <c r="D16" s="3"/>
      <c r="E16" s="3"/>
      <c r="F16" s="3"/>
      <c r="G16" s="29">
        <f t="shared" si="1"/>
        <v>69473</v>
      </c>
      <c r="H16" s="34">
        <f>100*G16/'Jan.-Mai 2021'!G16-100</f>
        <v>148.55282458588243</v>
      </c>
      <c r="I16" s="29">
        <f t="shared" si="1"/>
        <v>58147</v>
      </c>
      <c r="J16" s="29">
        <f t="shared" si="1"/>
        <v>11326</v>
      </c>
      <c r="K16" s="34">
        <f>100*I16/'Jan.-Mai 2021'!I16-100</f>
        <v>123.04181051016494</v>
      </c>
      <c r="L16" s="34">
        <f>100*J16/'Jan.-Mai 2021'!J16-100</f>
        <v>502.12652844231786</v>
      </c>
      <c r="M16" s="29">
        <f t="shared" si="4"/>
        <v>248978</v>
      </c>
      <c r="N16" s="34">
        <f>100*M16/'Jan.-Mai 2021'!M16-100</f>
        <v>48.375178036149521</v>
      </c>
      <c r="O16" s="29">
        <f t="shared" si="2"/>
        <v>222419</v>
      </c>
      <c r="P16" s="29">
        <f t="shared" si="2"/>
        <v>26559</v>
      </c>
      <c r="Q16" s="34">
        <f>100*O16/'Jan.-Mai 2021'!O16-100</f>
        <v>37.3974549048678</v>
      </c>
      <c r="R16" s="34">
        <f>100*P16/'Jan.-Mai 2021'!P16-100</f>
        <v>348.40452473408743</v>
      </c>
      <c r="S16" s="34">
        <f t="shared" si="3"/>
        <v>3.5838095375181727</v>
      </c>
    </row>
    <row r="17" spans="1:19" s="57" customFormat="1" x14ac:dyDescent="0.2">
      <c r="A17" s="55" t="s">
        <v>31</v>
      </c>
      <c r="B17" s="53" t="s">
        <v>95</v>
      </c>
      <c r="C17" s="54"/>
      <c r="D17" s="54"/>
      <c r="E17" s="54"/>
      <c r="F17" s="54"/>
      <c r="G17" s="29">
        <f t="shared" si="1"/>
        <v>152068</v>
      </c>
      <c r="H17" s="34">
        <f>100*G17/'Jan.-Mai 2021'!G17-100</f>
        <v>289.21934988482212</v>
      </c>
      <c r="I17" s="29">
        <f t="shared" si="1"/>
        <v>139843</v>
      </c>
      <c r="J17" s="29">
        <f t="shared" si="1"/>
        <v>12225</v>
      </c>
      <c r="K17" s="34">
        <f>100*I17/'Jan.-Mai 2021'!I17-100</f>
        <v>285.86959520984522</v>
      </c>
      <c r="L17" s="34">
        <f>100*J17/'Jan.-Mai 2021'!J17-100</f>
        <v>332.13149522799574</v>
      </c>
      <c r="M17" s="29">
        <f t="shared" si="4"/>
        <v>469896</v>
      </c>
      <c r="N17" s="34">
        <f>100*M17/'Jan.-Mai 2021'!M17-100</f>
        <v>116.79169550173012</v>
      </c>
      <c r="O17" s="29">
        <f t="shared" si="2"/>
        <v>438272</v>
      </c>
      <c r="P17" s="29">
        <f t="shared" si="2"/>
        <v>31624</v>
      </c>
      <c r="Q17" s="34">
        <f>100*O17/'Jan.-Mai 2021'!O17-100</f>
        <v>116.86863838567774</v>
      </c>
      <c r="R17" s="34">
        <f>100*P17/'Jan.-Mai 2021'!P17-100</f>
        <v>115.73095026945904</v>
      </c>
      <c r="S17" s="34">
        <f t="shared" ref="S17" si="5">M17/G17</f>
        <v>3.0900386669121707</v>
      </c>
    </row>
    <row r="18" spans="1:19" s="50" customFormat="1" x14ac:dyDescent="0.2">
      <c r="A18" s="4" t="s">
        <v>33</v>
      </c>
      <c r="B18" s="6" t="s">
        <v>96</v>
      </c>
      <c r="C18" s="3"/>
      <c r="D18" s="3"/>
      <c r="E18" s="3"/>
      <c r="F18" s="3"/>
      <c r="G18" s="29">
        <f t="shared" si="1"/>
        <v>102328</v>
      </c>
      <c r="H18" s="34">
        <f>100*G18/'Jan.-Mai 2021'!G18-100</f>
        <v>229.20889232056106</v>
      </c>
      <c r="I18" s="29">
        <f t="shared" si="1"/>
        <v>90294</v>
      </c>
      <c r="J18" s="29">
        <f t="shared" si="1"/>
        <v>12034</v>
      </c>
      <c r="K18" s="34">
        <f>100*I18/'Jan.-Mai 2021'!I18-100</f>
        <v>210.69437753767806</v>
      </c>
      <c r="L18" s="34">
        <f>100*J18/'Jan.-Mai 2021'!J18-100</f>
        <v>495.44779811974274</v>
      </c>
      <c r="M18" s="29">
        <f t="shared" ref="M18:M21" si="6">M33+M48+M63+M78+M93+M108+M123+M138+M153+M168+M183+M198</f>
        <v>259829</v>
      </c>
      <c r="N18" s="34">
        <f>100*M18/'Jan.-Mai 2021'!M18-100</f>
        <v>147.85511919184211</v>
      </c>
      <c r="O18" s="29">
        <f t="shared" ref="O18:P21" si="7">O33+O48+O63+O78+O93+O108+O123+O138+O153+O168+O183+O198</f>
        <v>231642</v>
      </c>
      <c r="P18" s="29">
        <f t="shared" si="7"/>
        <v>28187</v>
      </c>
      <c r="Q18" s="34">
        <f>100*O18/'Jan.-Mai 2021'!O18-100</f>
        <v>132.00392612475463</v>
      </c>
      <c r="R18" s="34">
        <f>100*P18/'Jan.-Mai 2021'!P18-100</f>
        <v>465.20954481652291</v>
      </c>
      <c r="S18" s="34">
        <f t="shared" si="3"/>
        <v>2.5391779376123838</v>
      </c>
    </row>
    <row r="19" spans="1:19" s="50" customFormat="1" x14ac:dyDescent="0.2">
      <c r="A19" s="4" t="s">
        <v>35</v>
      </c>
      <c r="B19" s="6" t="s">
        <v>97</v>
      </c>
      <c r="C19" s="3"/>
      <c r="D19" s="3"/>
      <c r="E19" s="3"/>
      <c r="F19" s="3"/>
      <c r="G19" s="29">
        <f t="shared" si="1"/>
        <v>385437</v>
      </c>
      <c r="H19" s="34">
        <f>100*G19/'Jan.-Mai 2021'!G19-100</f>
        <v>310.02627575715667</v>
      </c>
      <c r="I19" s="29">
        <f t="shared" si="1"/>
        <v>334339</v>
      </c>
      <c r="J19" s="29">
        <f t="shared" si="1"/>
        <v>51098</v>
      </c>
      <c r="K19" s="34">
        <f>100*I19/'Jan.-Mai 2021'!I19-100</f>
        <v>290.63770622049822</v>
      </c>
      <c r="L19" s="34">
        <f>100*J19/'Jan.-Mai 2021'!J19-100</f>
        <v>507.22519310754603</v>
      </c>
      <c r="M19" s="29">
        <f t="shared" si="6"/>
        <v>841360</v>
      </c>
      <c r="N19" s="34">
        <f>100*M19/'Jan.-Mai 2021'!M19-100</f>
        <v>220.54984493702233</v>
      </c>
      <c r="O19" s="29">
        <f t="shared" si="7"/>
        <v>720984</v>
      </c>
      <c r="P19" s="29">
        <f t="shared" si="7"/>
        <v>120376</v>
      </c>
      <c r="Q19" s="34">
        <f>100*O19/'Jan.-Mai 2021'!O19-100</f>
        <v>206.00348877184194</v>
      </c>
      <c r="R19" s="34">
        <f>100*P19/'Jan.-Mai 2021'!P19-100</f>
        <v>348.14414951044267</v>
      </c>
      <c r="S19" s="34">
        <f t="shared" si="3"/>
        <v>2.1828729468110222</v>
      </c>
    </row>
    <row r="20" spans="1:19" s="50" customFormat="1" x14ac:dyDescent="0.2">
      <c r="A20" s="4" t="s">
        <v>37</v>
      </c>
      <c r="B20" s="6" t="s">
        <v>98</v>
      </c>
      <c r="C20" s="3"/>
      <c r="D20" s="3"/>
      <c r="E20" s="3"/>
      <c r="F20" s="3"/>
      <c r="G20" s="29">
        <f>G35+G50+G65+G80+G95+G110+G125+G140+G155+G170+G185+G200</f>
        <v>1142368</v>
      </c>
      <c r="H20" s="34">
        <f>100*G20/'Jan.-Mai 2021'!G20-100</f>
        <v>484.45701889920088</v>
      </c>
      <c r="I20" s="29">
        <f t="shared" si="1"/>
        <v>858550</v>
      </c>
      <c r="J20" s="29">
        <f t="shared" si="1"/>
        <v>283818</v>
      </c>
      <c r="K20" s="34">
        <f>100*I20/'Jan.-Mai 2021'!I20-100</f>
        <v>438.71494007655144</v>
      </c>
      <c r="L20" s="34">
        <f>100*J20/'Jan.-Mai 2021'!J20-100</f>
        <v>686.46087342052761</v>
      </c>
      <c r="M20" s="29">
        <f t="shared" si="6"/>
        <v>2218646</v>
      </c>
      <c r="N20" s="34">
        <f>100*M20/'Jan.-Mai 2021'!M20-100</f>
        <v>313.30884256922025</v>
      </c>
      <c r="O20" s="29">
        <f t="shared" si="7"/>
        <v>1676560</v>
      </c>
      <c r="P20" s="29">
        <f t="shared" si="7"/>
        <v>542086</v>
      </c>
      <c r="Q20" s="34">
        <f>100*O20/'Jan.-Mai 2021'!O20-100</f>
        <v>285.59160261452337</v>
      </c>
      <c r="R20" s="34">
        <f>100*P20/'Jan.-Mai 2021'!P20-100</f>
        <v>431.46207315757999</v>
      </c>
      <c r="S20" s="34">
        <f t="shared" si="3"/>
        <v>1.9421464886971624</v>
      </c>
    </row>
    <row r="21" spans="1:19" s="50" customFormat="1" x14ac:dyDescent="0.2">
      <c r="A21" s="4" t="s">
        <v>39</v>
      </c>
      <c r="B21" s="6" t="s">
        <v>99</v>
      </c>
      <c r="C21" s="3"/>
      <c r="D21" s="3"/>
      <c r="E21" s="3"/>
      <c r="F21" s="3"/>
      <c r="G21" s="29">
        <f t="shared" si="1"/>
        <v>860163</v>
      </c>
      <c r="H21" s="34">
        <f>100*G21/'Jan.-Mai 2021'!G21-100</f>
        <v>367.56628942304559</v>
      </c>
      <c r="I21" s="29">
        <f t="shared" si="1"/>
        <v>638274</v>
      </c>
      <c r="J21" s="29">
        <f t="shared" si="1"/>
        <v>221889</v>
      </c>
      <c r="K21" s="34">
        <f>100*I21/'Jan.-Mai 2021'!I21-100</f>
        <v>315.39963424078928</v>
      </c>
      <c r="L21" s="34">
        <f>100*J21/'Jan.-Mai 2021'!J21-100</f>
        <v>631.99287434434075</v>
      </c>
      <c r="M21" s="29">
        <f t="shared" si="6"/>
        <v>1488039</v>
      </c>
      <c r="N21" s="34">
        <f>100*M21/'Jan.-Mai 2021'!M21-100</f>
        <v>304.92179336468132</v>
      </c>
      <c r="O21" s="29">
        <f t="shared" si="7"/>
        <v>1084108</v>
      </c>
      <c r="P21" s="29">
        <f t="shared" si="7"/>
        <v>403931</v>
      </c>
      <c r="Q21" s="34">
        <f>100*O21/'Jan.-Mai 2021'!O21-100</f>
        <v>253.50617758981065</v>
      </c>
      <c r="R21" s="34">
        <f>100*P21/'Jan.-Mai 2021'!P21-100</f>
        <v>564.19633314149473</v>
      </c>
      <c r="S21" s="34">
        <f t="shared" si="3"/>
        <v>1.7299500211006518</v>
      </c>
    </row>
    <row r="22" spans="1:19" s="50" customFormat="1" x14ac:dyDescent="0.2">
      <c r="A22" s="4" t="s">
        <v>41</v>
      </c>
      <c r="B22" s="6" t="s">
        <v>100</v>
      </c>
      <c r="C22" s="3"/>
      <c r="D22" s="3"/>
      <c r="E22" s="3"/>
      <c r="F22" s="3"/>
      <c r="G22" s="29">
        <f>G37+G52+G67+G82+G97+G112+G127+G142+G157+G172+G187+G202</f>
        <v>960306</v>
      </c>
      <c r="H22" s="34">
        <f>100*G22/'Jan.-Mai 2021'!G22-100</f>
        <v>272.83156877132905</v>
      </c>
      <c r="I22" s="29">
        <f>I37+I52+I67+I82+I97+I112+I127+I142+I157+I172+I187+I202</f>
        <v>827230</v>
      </c>
      <c r="J22" s="29">
        <f>J37+J52+J67+J82+J97+J112+J127+J142+J157+J172+J187+J202</f>
        <v>133076</v>
      </c>
      <c r="K22" s="34">
        <f>100*I22/'Jan.-Mai 2021'!I22-100</f>
        <v>258.14233390193004</v>
      </c>
      <c r="L22" s="34">
        <f>100*J22/'Jan.-Mai 2021'!J22-100</f>
        <v>400.41740307599747</v>
      </c>
      <c r="M22" s="29">
        <f>M37+M52+M67+M82+M97+M112+M127+M142+M157+M172+M187+M202</f>
        <v>2083966</v>
      </c>
      <c r="N22" s="34">
        <f>100*M22/'Jan.-Mai 2021'!M22-100</f>
        <v>145.71622614279363</v>
      </c>
      <c r="O22" s="29">
        <f>O37+O52+O67+O82+O97+O112+O127+O142+O157+O172+O187+O202</f>
        <v>1807729</v>
      </c>
      <c r="P22" s="29">
        <f>P37+P52+P67+P82+P97+P112+P127+P142+P157+P172+P187+P202</f>
        <v>276237</v>
      </c>
      <c r="Q22" s="34">
        <f>100*O22/'Jan.-Mai 2021'!O22-100</f>
        <v>134.39709552983888</v>
      </c>
      <c r="R22" s="34">
        <f>100*P22/'Jan.-Mai 2021'!P22-100</f>
        <v>259.24389419200457</v>
      </c>
      <c r="S22" s="34">
        <f t="shared" si="3"/>
        <v>2.1701061953169094</v>
      </c>
    </row>
    <row r="23" spans="1:19" s="61" customFormat="1" ht="33.75" customHeight="1" x14ac:dyDescent="0.2">
      <c r="A23" s="64" t="s">
        <v>16</v>
      </c>
      <c r="B23" s="62"/>
      <c r="C23" s="62"/>
      <c r="D23" s="62"/>
      <c r="E23" s="62"/>
      <c r="F23" s="62"/>
      <c r="G23" s="63"/>
      <c r="H23" s="62"/>
      <c r="I23" s="63"/>
      <c r="J23" s="62"/>
      <c r="K23" s="62"/>
      <c r="L23" s="62"/>
      <c r="M23" s="63"/>
      <c r="N23" s="62"/>
      <c r="O23" s="63"/>
      <c r="P23" s="62"/>
      <c r="Q23" s="62"/>
      <c r="R23" s="62"/>
      <c r="S23" s="62"/>
    </row>
    <row r="24" spans="1:19" s="61" customFormat="1" x14ac:dyDescent="0.2">
      <c r="B24" s="53" t="s">
        <v>88</v>
      </c>
      <c r="C24" s="54">
        <v>4906</v>
      </c>
      <c r="D24" s="54">
        <v>4527</v>
      </c>
      <c r="E24" s="54">
        <v>330148</v>
      </c>
      <c r="F24" s="54">
        <v>307133</v>
      </c>
      <c r="G24" s="54">
        <v>780112</v>
      </c>
      <c r="H24" s="54">
        <v>251.7</v>
      </c>
      <c r="I24" s="54">
        <v>640429</v>
      </c>
      <c r="J24" s="54">
        <v>139683</v>
      </c>
      <c r="K24" s="54">
        <v>225.9</v>
      </c>
      <c r="L24" s="54">
        <v>452</v>
      </c>
      <c r="M24" s="54">
        <v>2126893</v>
      </c>
      <c r="N24" s="54">
        <v>136.6</v>
      </c>
      <c r="O24" s="54">
        <v>1806040</v>
      </c>
      <c r="P24" s="54">
        <v>320853</v>
      </c>
      <c r="Q24" s="54">
        <v>121.7</v>
      </c>
      <c r="R24" s="54">
        <v>281.10000000000002</v>
      </c>
      <c r="S24" s="54">
        <v>2.7</v>
      </c>
    </row>
    <row r="25" spans="1:19" s="61" customFormat="1" x14ac:dyDescent="0.2">
      <c r="B25" s="53" t="s">
        <v>101</v>
      </c>
      <c r="C25" s="62"/>
      <c r="D25" s="62"/>
      <c r="E25" s="62"/>
      <c r="F25" s="62"/>
      <c r="G25" s="63"/>
      <c r="H25" s="62"/>
      <c r="I25" s="63"/>
      <c r="J25" s="62"/>
      <c r="K25" s="62"/>
      <c r="L25" s="62"/>
      <c r="M25" s="63"/>
      <c r="N25" s="62"/>
      <c r="O25" s="63"/>
      <c r="P25" s="62"/>
      <c r="Q25" s="62"/>
      <c r="R25" s="62"/>
      <c r="S25" s="62"/>
    </row>
    <row r="26" spans="1:19" s="61" customFormat="1" x14ac:dyDescent="0.2">
      <c r="A26" s="55" t="s">
        <v>19</v>
      </c>
      <c r="B26" s="53" t="s">
        <v>89</v>
      </c>
      <c r="C26" s="54">
        <v>430</v>
      </c>
      <c r="D26" s="54">
        <v>371</v>
      </c>
      <c r="E26" s="54">
        <v>20884</v>
      </c>
      <c r="F26" s="54">
        <v>18631</v>
      </c>
      <c r="G26" s="54">
        <v>42597</v>
      </c>
      <c r="H26" s="54">
        <v>282.3</v>
      </c>
      <c r="I26" s="54">
        <v>33062</v>
      </c>
      <c r="J26" s="54">
        <v>9535</v>
      </c>
      <c r="K26" s="54">
        <v>242.5</v>
      </c>
      <c r="L26" s="54">
        <v>539.9</v>
      </c>
      <c r="M26" s="54">
        <v>114540</v>
      </c>
      <c r="N26" s="54">
        <v>233.1</v>
      </c>
      <c r="O26" s="54">
        <v>93248</v>
      </c>
      <c r="P26" s="54">
        <v>21292</v>
      </c>
      <c r="Q26" s="54">
        <v>201.6</v>
      </c>
      <c r="R26" s="54">
        <v>514.79999999999995</v>
      </c>
      <c r="S26" s="54">
        <v>2.7</v>
      </c>
    </row>
    <row r="27" spans="1:19" s="61" customFormat="1" x14ac:dyDescent="0.2">
      <c r="A27" s="55" t="s">
        <v>21</v>
      </c>
      <c r="B27" s="53" t="s">
        <v>90</v>
      </c>
      <c r="C27" s="54">
        <v>537</v>
      </c>
      <c r="D27" s="54">
        <v>492</v>
      </c>
      <c r="E27" s="54">
        <v>29721</v>
      </c>
      <c r="F27" s="54">
        <v>27744</v>
      </c>
      <c r="G27" s="54">
        <v>75014</v>
      </c>
      <c r="H27" s="54">
        <v>182.2</v>
      </c>
      <c r="I27" s="54">
        <v>65146</v>
      </c>
      <c r="J27" s="54">
        <v>9868</v>
      </c>
      <c r="K27" s="54">
        <v>173.4</v>
      </c>
      <c r="L27" s="54">
        <v>257.7</v>
      </c>
      <c r="M27" s="54">
        <v>184959</v>
      </c>
      <c r="N27" s="54">
        <v>106.6</v>
      </c>
      <c r="O27" s="54">
        <v>162890</v>
      </c>
      <c r="P27" s="54">
        <v>22069</v>
      </c>
      <c r="Q27" s="54">
        <v>104.4</v>
      </c>
      <c r="R27" s="54">
        <v>124.5</v>
      </c>
      <c r="S27" s="54">
        <v>2.5</v>
      </c>
    </row>
    <row r="28" spans="1:19" s="61" customFormat="1" x14ac:dyDescent="0.2">
      <c r="A28" s="55" t="s">
        <v>23</v>
      </c>
      <c r="B28" s="53" t="s">
        <v>91</v>
      </c>
      <c r="C28" s="54">
        <v>565</v>
      </c>
      <c r="D28" s="54">
        <v>523</v>
      </c>
      <c r="E28" s="54">
        <v>27283</v>
      </c>
      <c r="F28" s="54">
        <v>24194</v>
      </c>
      <c r="G28" s="54">
        <v>55583</v>
      </c>
      <c r="H28" s="54">
        <v>196.5</v>
      </c>
      <c r="I28" s="54">
        <v>48507</v>
      </c>
      <c r="J28" s="54">
        <v>7076</v>
      </c>
      <c r="K28" s="54">
        <v>190.8</v>
      </c>
      <c r="L28" s="54">
        <v>242.5</v>
      </c>
      <c r="M28" s="54">
        <v>144837</v>
      </c>
      <c r="N28" s="54">
        <v>112</v>
      </c>
      <c r="O28" s="54">
        <v>126809</v>
      </c>
      <c r="P28" s="54">
        <v>18028</v>
      </c>
      <c r="Q28" s="54">
        <v>120.2</v>
      </c>
      <c r="R28" s="54">
        <v>67.8</v>
      </c>
      <c r="S28" s="54">
        <v>2.6</v>
      </c>
    </row>
    <row r="29" spans="1:19" s="61" customFormat="1" x14ac:dyDescent="0.2">
      <c r="A29" s="55" t="s">
        <v>25</v>
      </c>
      <c r="B29" s="53" t="s">
        <v>92</v>
      </c>
      <c r="C29" s="54">
        <v>691</v>
      </c>
      <c r="D29" s="54">
        <v>634</v>
      </c>
      <c r="E29" s="54">
        <v>38692</v>
      </c>
      <c r="F29" s="54">
        <v>35976</v>
      </c>
      <c r="G29" s="54">
        <v>67384</v>
      </c>
      <c r="H29" s="54">
        <v>163.5</v>
      </c>
      <c r="I29" s="54">
        <v>62525</v>
      </c>
      <c r="J29" s="54">
        <v>4859</v>
      </c>
      <c r="K29" s="54">
        <v>161.69999999999999</v>
      </c>
      <c r="L29" s="54">
        <v>190.1</v>
      </c>
      <c r="M29" s="54">
        <v>322033</v>
      </c>
      <c r="N29" s="54">
        <v>67.5</v>
      </c>
      <c r="O29" s="54">
        <v>305606</v>
      </c>
      <c r="P29" s="54">
        <v>16427</v>
      </c>
      <c r="Q29" s="54">
        <v>65.2</v>
      </c>
      <c r="R29" s="54">
        <v>126.5</v>
      </c>
      <c r="S29" s="54">
        <v>4.8</v>
      </c>
    </row>
    <row r="30" spans="1:19" s="61" customFormat="1" x14ac:dyDescent="0.2">
      <c r="A30" s="55" t="s">
        <v>27</v>
      </c>
      <c r="B30" s="53" t="s">
        <v>93</v>
      </c>
      <c r="C30" s="54">
        <v>812</v>
      </c>
      <c r="D30" s="54">
        <v>771</v>
      </c>
      <c r="E30" s="54">
        <v>42810</v>
      </c>
      <c r="F30" s="54">
        <v>40215</v>
      </c>
      <c r="G30" s="54">
        <v>116853</v>
      </c>
      <c r="H30" s="54">
        <v>637.9</v>
      </c>
      <c r="I30" s="54">
        <v>93623</v>
      </c>
      <c r="J30" s="54">
        <v>23230</v>
      </c>
      <c r="K30" s="54">
        <v>574.1</v>
      </c>
      <c r="L30" s="54">
        <v>1093.7</v>
      </c>
      <c r="M30" s="54">
        <v>397146</v>
      </c>
      <c r="N30" s="54">
        <v>275</v>
      </c>
      <c r="O30" s="54">
        <v>325611</v>
      </c>
      <c r="P30" s="54">
        <v>71535</v>
      </c>
      <c r="Q30" s="54">
        <v>235.9</v>
      </c>
      <c r="R30" s="54">
        <v>698.4</v>
      </c>
      <c r="S30" s="54">
        <v>3.4</v>
      </c>
    </row>
    <row r="31" spans="1:19" s="61" customFormat="1" x14ac:dyDescent="0.2">
      <c r="A31" s="55" t="s">
        <v>29</v>
      </c>
      <c r="B31" s="53" t="s">
        <v>94</v>
      </c>
      <c r="C31" s="54">
        <v>101</v>
      </c>
      <c r="D31" s="54">
        <v>97</v>
      </c>
      <c r="E31" s="54">
        <v>4928</v>
      </c>
      <c r="F31" s="54">
        <v>4773</v>
      </c>
      <c r="G31" s="54">
        <v>8411</v>
      </c>
      <c r="H31" s="54">
        <v>157.30000000000001</v>
      </c>
      <c r="I31" s="54">
        <v>7228</v>
      </c>
      <c r="J31" s="54">
        <v>1183</v>
      </c>
      <c r="K31" s="54">
        <v>135.4</v>
      </c>
      <c r="L31" s="54">
        <v>497.5</v>
      </c>
      <c r="M31" s="54">
        <v>39510</v>
      </c>
      <c r="N31" s="54">
        <v>24.5</v>
      </c>
      <c r="O31" s="54">
        <v>36738</v>
      </c>
      <c r="P31" s="54">
        <v>2772</v>
      </c>
      <c r="Q31" s="54">
        <v>18</v>
      </c>
      <c r="R31" s="54">
        <v>347.8</v>
      </c>
      <c r="S31" s="54">
        <v>4.7</v>
      </c>
    </row>
    <row r="32" spans="1:19" s="61" customFormat="1" x14ac:dyDescent="0.2">
      <c r="A32" s="55" t="s">
        <v>31</v>
      </c>
      <c r="B32" s="53" t="s">
        <v>95</v>
      </c>
      <c r="C32" s="54">
        <v>190</v>
      </c>
      <c r="D32" s="54">
        <v>168</v>
      </c>
      <c r="E32" s="54">
        <v>10996</v>
      </c>
      <c r="F32" s="54">
        <v>9721</v>
      </c>
      <c r="G32" s="54">
        <v>16923</v>
      </c>
      <c r="H32" s="54">
        <v>197.3</v>
      </c>
      <c r="I32" s="54">
        <v>15583</v>
      </c>
      <c r="J32" s="54">
        <v>1340</v>
      </c>
      <c r="K32" s="54">
        <v>196.1</v>
      </c>
      <c r="L32" s="54">
        <v>210.9</v>
      </c>
      <c r="M32" s="54">
        <v>64951</v>
      </c>
      <c r="N32" s="54">
        <v>70.3</v>
      </c>
      <c r="O32" s="54">
        <v>61026</v>
      </c>
      <c r="P32" s="54">
        <v>3925</v>
      </c>
      <c r="Q32" s="54">
        <v>71.099999999999994</v>
      </c>
      <c r="R32" s="54">
        <v>59.2</v>
      </c>
      <c r="S32" s="54">
        <v>3.8</v>
      </c>
    </row>
    <row r="33" spans="1:19" s="61" customFormat="1" x14ac:dyDescent="0.2">
      <c r="A33" s="55" t="s">
        <v>33</v>
      </c>
      <c r="B33" s="53" t="s">
        <v>96</v>
      </c>
      <c r="C33" s="54">
        <v>76</v>
      </c>
      <c r="D33" s="54">
        <v>74</v>
      </c>
      <c r="E33" s="54">
        <v>5991</v>
      </c>
      <c r="F33" s="54">
        <v>5667</v>
      </c>
      <c r="G33" s="54">
        <v>12988</v>
      </c>
      <c r="H33" s="54">
        <v>172.2</v>
      </c>
      <c r="I33" s="54">
        <v>11651</v>
      </c>
      <c r="J33" s="54">
        <v>1337</v>
      </c>
      <c r="K33" s="54">
        <v>162.19999999999999</v>
      </c>
      <c r="L33" s="54">
        <v>307.60000000000002</v>
      </c>
      <c r="M33" s="54">
        <v>35383</v>
      </c>
      <c r="N33" s="54">
        <v>103.5</v>
      </c>
      <c r="O33" s="54">
        <v>32389</v>
      </c>
      <c r="P33" s="54">
        <v>2994</v>
      </c>
      <c r="Q33" s="54">
        <v>94.9</v>
      </c>
      <c r="R33" s="54">
        <v>292.89999999999998</v>
      </c>
      <c r="S33" s="54">
        <v>2.7</v>
      </c>
    </row>
    <row r="34" spans="1:19" s="61" customFormat="1" x14ac:dyDescent="0.2">
      <c r="A34" s="55" t="s">
        <v>35</v>
      </c>
      <c r="B34" s="53" t="s">
        <v>97</v>
      </c>
      <c r="C34" s="54">
        <v>230</v>
      </c>
      <c r="D34" s="54">
        <v>211</v>
      </c>
      <c r="E34" s="54">
        <v>18687</v>
      </c>
      <c r="F34" s="54">
        <v>17270</v>
      </c>
      <c r="G34" s="54">
        <v>40112</v>
      </c>
      <c r="H34" s="54">
        <v>166.6</v>
      </c>
      <c r="I34" s="54">
        <v>34959</v>
      </c>
      <c r="J34" s="54">
        <v>5153</v>
      </c>
      <c r="K34" s="54">
        <v>153.5</v>
      </c>
      <c r="L34" s="54">
        <v>310.3</v>
      </c>
      <c r="M34" s="54">
        <v>94391</v>
      </c>
      <c r="N34" s="54">
        <v>116.7</v>
      </c>
      <c r="O34" s="54">
        <v>81422</v>
      </c>
      <c r="P34" s="54">
        <v>12969</v>
      </c>
      <c r="Q34" s="54">
        <v>106.7</v>
      </c>
      <c r="R34" s="54">
        <v>211.5</v>
      </c>
      <c r="S34" s="54">
        <v>2.4</v>
      </c>
    </row>
    <row r="35" spans="1:19" s="61" customFormat="1" x14ac:dyDescent="0.2">
      <c r="A35" s="55" t="s">
        <v>37</v>
      </c>
      <c r="B35" s="53" t="s">
        <v>98</v>
      </c>
      <c r="C35" s="54">
        <v>388</v>
      </c>
      <c r="D35" s="54">
        <v>364</v>
      </c>
      <c r="E35" s="54">
        <v>44478</v>
      </c>
      <c r="F35" s="54">
        <v>42991</v>
      </c>
      <c r="G35" s="54">
        <v>136536</v>
      </c>
      <c r="H35" s="54">
        <v>364.4</v>
      </c>
      <c r="I35" s="54">
        <v>100919</v>
      </c>
      <c r="J35" s="54">
        <v>35617</v>
      </c>
      <c r="K35" s="54">
        <v>309.2</v>
      </c>
      <c r="L35" s="54">
        <v>652.4</v>
      </c>
      <c r="M35" s="54">
        <v>286020</v>
      </c>
      <c r="N35" s="54">
        <v>222.7</v>
      </c>
      <c r="O35" s="54">
        <v>216013</v>
      </c>
      <c r="P35" s="54">
        <v>70007</v>
      </c>
      <c r="Q35" s="54">
        <v>191.3</v>
      </c>
      <c r="R35" s="54">
        <v>383.5</v>
      </c>
      <c r="S35" s="54">
        <v>2.1</v>
      </c>
    </row>
    <row r="36" spans="1:19" s="61" customFormat="1" x14ac:dyDescent="0.2">
      <c r="A36" s="55" t="s">
        <v>39</v>
      </c>
      <c r="B36" s="53" t="s">
        <v>99</v>
      </c>
      <c r="C36" s="54">
        <v>318</v>
      </c>
      <c r="D36" s="54">
        <v>288</v>
      </c>
      <c r="E36" s="54">
        <v>38647</v>
      </c>
      <c r="F36" s="54">
        <v>35570</v>
      </c>
      <c r="G36" s="54">
        <v>96721</v>
      </c>
      <c r="H36" s="54">
        <v>251.1</v>
      </c>
      <c r="I36" s="54">
        <v>71296</v>
      </c>
      <c r="J36" s="54">
        <v>25425</v>
      </c>
      <c r="K36" s="54">
        <v>208.1</v>
      </c>
      <c r="L36" s="54">
        <v>477.1</v>
      </c>
      <c r="M36" s="54">
        <v>166807</v>
      </c>
      <c r="N36" s="54">
        <v>191.1</v>
      </c>
      <c r="O36" s="54">
        <v>122316</v>
      </c>
      <c r="P36" s="54">
        <v>44491</v>
      </c>
      <c r="Q36" s="54">
        <v>157.19999999999999</v>
      </c>
      <c r="R36" s="54">
        <v>356.1</v>
      </c>
      <c r="S36" s="54">
        <v>1.7</v>
      </c>
    </row>
    <row r="37" spans="1:19" s="61" customFormat="1" x14ac:dyDescent="0.2">
      <c r="A37" s="55" t="s">
        <v>41</v>
      </c>
      <c r="B37" s="53" t="s">
        <v>100</v>
      </c>
      <c r="C37" s="54">
        <v>568</v>
      </c>
      <c r="D37" s="54">
        <v>534</v>
      </c>
      <c r="E37" s="54">
        <v>47031</v>
      </c>
      <c r="F37" s="54">
        <v>44381</v>
      </c>
      <c r="G37" s="54">
        <v>110990</v>
      </c>
      <c r="H37" s="54">
        <v>190.4</v>
      </c>
      <c r="I37" s="54">
        <v>95930</v>
      </c>
      <c r="J37" s="54">
        <v>15060</v>
      </c>
      <c r="K37" s="54">
        <v>180.5</v>
      </c>
      <c r="L37" s="54">
        <v>275</v>
      </c>
      <c r="M37" s="54">
        <v>276316</v>
      </c>
      <c r="N37" s="54">
        <v>109.8</v>
      </c>
      <c r="O37" s="54">
        <v>241972</v>
      </c>
      <c r="P37" s="54">
        <v>34344</v>
      </c>
      <c r="Q37" s="54">
        <v>101.7</v>
      </c>
      <c r="R37" s="54">
        <v>193.7</v>
      </c>
      <c r="S37" s="54">
        <v>2.5</v>
      </c>
    </row>
    <row r="38" spans="1:19" s="61" customFormat="1" ht="33.75" customHeight="1" x14ac:dyDescent="0.2">
      <c r="A38" s="64" t="s">
        <v>43</v>
      </c>
      <c r="B38" s="62"/>
      <c r="C38" s="62"/>
      <c r="D38" s="62"/>
      <c r="E38" s="62"/>
      <c r="F38" s="62"/>
      <c r="G38" s="63"/>
      <c r="H38" s="62"/>
      <c r="I38" s="63"/>
      <c r="J38" s="62"/>
      <c r="K38" s="62"/>
      <c r="L38" s="62"/>
      <c r="M38" s="63"/>
      <c r="N38" s="62"/>
      <c r="O38" s="63"/>
      <c r="P38" s="62"/>
      <c r="Q38" s="62"/>
      <c r="R38" s="62"/>
      <c r="S38" s="62"/>
    </row>
    <row r="39" spans="1:19" s="61" customFormat="1" x14ac:dyDescent="0.2">
      <c r="B39" s="53" t="s">
        <v>88</v>
      </c>
      <c r="C39" s="54">
        <v>4905</v>
      </c>
      <c r="D39" s="54">
        <v>4526</v>
      </c>
      <c r="E39" s="54">
        <v>330507</v>
      </c>
      <c r="F39" s="54">
        <v>308262</v>
      </c>
      <c r="G39" s="54">
        <v>853768</v>
      </c>
      <c r="H39" s="54">
        <v>251.6</v>
      </c>
      <c r="I39" s="54">
        <v>703822</v>
      </c>
      <c r="J39" s="54">
        <v>149946</v>
      </c>
      <c r="K39" s="54">
        <v>225.6</v>
      </c>
      <c r="L39" s="54">
        <v>461.8</v>
      </c>
      <c r="M39" s="54">
        <v>2228265</v>
      </c>
      <c r="N39" s="54">
        <v>126.5</v>
      </c>
      <c r="O39" s="54">
        <v>1874386</v>
      </c>
      <c r="P39" s="54">
        <v>353879</v>
      </c>
      <c r="Q39" s="54">
        <v>109.3</v>
      </c>
      <c r="R39" s="54">
        <v>301.2</v>
      </c>
      <c r="S39" s="54">
        <v>2.6</v>
      </c>
    </row>
    <row r="40" spans="1:19" s="61" customFormat="1" x14ac:dyDescent="0.2">
      <c r="B40" s="53" t="s">
        <v>101</v>
      </c>
      <c r="C40" s="62"/>
      <c r="D40" s="62"/>
      <c r="E40" s="62"/>
      <c r="F40" s="62"/>
      <c r="G40" s="63"/>
      <c r="H40" s="62"/>
      <c r="I40" s="63"/>
      <c r="J40" s="62"/>
      <c r="K40" s="62"/>
      <c r="L40" s="62"/>
      <c r="M40" s="63"/>
      <c r="N40" s="62"/>
      <c r="O40" s="63"/>
      <c r="P40" s="62"/>
      <c r="Q40" s="62"/>
      <c r="R40" s="62"/>
      <c r="S40" s="62"/>
    </row>
    <row r="41" spans="1:19" s="61" customFormat="1" x14ac:dyDescent="0.2">
      <c r="A41" s="55" t="s">
        <v>19</v>
      </c>
      <c r="B41" s="53" t="s">
        <v>89</v>
      </c>
      <c r="C41" s="54">
        <v>429</v>
      </c>
      <c r="D41" s="54">
        <v>370</v>
      </c>
      <c r="E41" s="54">
        <v>20827</v>
      </c>
      <c r="F41" s="54">
        <v>18768</v>
      </c>
      <c r="G41" s="54">
        <v>46159</v>
      </c>
      <c r="H41" s="54">
        <v>274.5</v>
      </c>
      <c r="I41" s="54">
        <v>36602</v>
      </c>
      <c r="J41" s="54">
        <v>9557</v>
      </c>
      <c r="K41" s="54">
        <v>235.4</v>
      </c>
      <c r="L41" s="54">
        <v>576.4</v>
      </c>
      <c r="M41" s="54">
        <v>114928</v>
      </c>
      <c r="N41" s="54">
        <v>204.9</v>
      </c>
      <c r="O41" s="54">
        <v>93594</v>
      </c>
      <c r="P41" s="54">
        <v>21334</v>
      </c>
      <c r="Q41" s="54">
        <v>169.8</v>
      </c>
      <c r="R41" s="54">
        <v>608.29999999999995</v>
      </c>
      <c r="S41" s="54">
        <v>2.5</v>
      </c>
    </row>
    <row r="42" spans="1:19" s="61" customFormat="1" x14ac:dyDescent="0.2">
      <c r="A42" s="55" t="s">
        <v>21</v>
      </c>
      <c r="B42" s="53" t="s">
        <v>90</v>
      </c>
      <c r="C42" s="54">
        <v>537</v>
      </c>
      <c r="D42" s="54">
        <v>497</v>
      </c>
      <c r="E42" s="54">
        <v>29757</v>
      </c>
      <c r="F42" s="54">
        <v>28008</v>
      </c>
      <c r="G42" s="54">
        <v>81498</v>
      </c>
      <c r="H42" s="54">
        <v>199.3</v>
      </c>
      <c r="I42" s="54">
        <v>70443</v>
      </c>
      <c r="J42" s="54">
        <v>11055</v>
      </c>
      <c r="K42" s="54">
        <v>185.9</v>
      </c>
      <c r="L42" s="54">
        <v>326.8</v>
      </c>
      <c r="M42" s="54">
        <v>197506</v>
      </c>
      <c r="N42" s="54">
        <v>111.3</v>
      </c>
      <c r="O42" s="54">
        <v>172740</v>
      </c>
      <c r="P42" s="54">
        <v>24766</v>
      </c>
      <c r="Q42" s="54">
        <v>104.6</v>
      </c>
      <c r="R42" s="54">
        <v>173.1</v>
      </c>
      <c r="S42" s="54">
        <v>2.4</v>
      </c>
    </row>
    <row r="43" spans="1:19" s="61" customFormat="1" x14ac:dyDescent="0.2">
      <c r="A43" s="55" t="s">
        <v>23</v>
      </c>
      <c r="B43" s="53" t="s">
        <v>91</v>
      </c>
      <c r="C43" s="54">
        <v>561</v>
      </c>
      <c r="D43" s="54">
        <v>523</v>
      </c>
      <c r="E43" s="54">
        <v>27323</v>
      </c>
      <c r="F43" s="54">
        <v>26021</v>
      </c>
      <c r="G43" s="54">
        <v>63578</v>
      </c>
      <c r="H43" s="54">
        <v>197.8</v>
      </c>
      <c r="I43" s="54">
        <v>56676</v>
      </c>
      <c r="J43" s="54">
        <v>6902</v>
      </c>
      <c r="K43" s="54">
        <v>198.9</v>
      </c>
      <c r="L43" s="54">
        <v>189.3</v>
      </c>
      <c r="M43" s="54">
        <v>159241</v>
      </c>
      <c r="N43" s="54">
        <v>105.8</v>
      </c>
      <c r="O43" s="54">
        <v>139770</v>
      </c>
      <c r="P43" s="54">
        <v>19471</v>
      </c>
      <c r="Q43" s="54">
        <v>111</v>
      </c>
      <c r="R43" s="54">
        <v>74.599999999999994</v>
      </c>
      <c r="S43" s="54">
        <v>2.5</v>
      </c>
    </row>
    <row r="44" spans="1:19" s="61" customFormat="1" x14ac:dyDescent="0.2">
      <c r="A44" s="55" t="s">
        <v>25</v>
      </c>
      <c r="B44" s="53" t="s">
        <v>92</v>
      </c>
      <c r="C44" s="54">
        <v>692</v>
      </c>
      <c r="D44" s="54">
        <v>636</v>
      </c>
      <c r="E44" s="54">
        <v>38740</v>
      </c>
      <c r="F44" s="54">
        <v>35619</v>
      </c>
      <c r="G44" s="54">
        <v>74402</v>
      </c>
      <c r="H44" s="54">
        <v>164.7</v>
      </c>
      <c r="I44" s="54">
        <v>68752</v>
      </c>
      <c r="J44" s="54">
        <v>5650</v>
      </c>
      <c r="K44" s="54">
        <v>161</v>
      </c>
      <c r="L44" s="54">
        <v>220.1</v>
      </c>
      <c r="M44" s="54">
        <v>340799</v>
      </c>
      <c r="N44" s="54">
        <v>57</v>
      </c>
      <c r="O44" s="54">
        <v>321788</v>
      </c>
      <c r="P44" s="54">
        <v>19011</v>
      </c>
      <c r="Q44" s="54">
        <v>54.3</v>
      </c>
      <c r="R44" s="54">
        <v>122.5</v>
      </c>
      <c r="S44" s="54">
        <v>4.5999999999999996</v>
      </c>
    </row>
    <row r="45" spans="1:19" s="61" customFormat="1" x14ac:dyDescent="0.2">
      <c r="A45" s="55" t="s">
        <v>27</v>
      </c>
      <c r="B45" s="53" t="s">
        <v>93</v>
      </c>
      <c r="C45" s="54">
        <v>814</v>
      </c>
      <c r="D45" s="54">
        <v>769</v>
      </c>
      <c r="E45" s="54">
        <v>42983</v>
      </c>
      <c r="F45" s="54">
        <v>40181</v>
      </c>
      <c r="G45" s="54">
        <v>121388</v>
      </c>
      <c r="H45" s="54">
        <v>703.3</v>
      </c>
      <c r="I45" s="54">
        <v>91413</v>
      </c>
      <c r="J45" s="54">
        <v>29975</v>
      </c>
      <c r="K45" s="54">
        <v>551.1</v>
      </c>
      <c r="L45" s="54">
        <v>2696.2</v>
      </c>
      <c r="M45" s="54">
        <v>396006</v>
      </c>
      <c r="N45" s="54">
        <v>279.7</v>
      </c>
      <c r="O45" s="54">
        <v>303100</v>
      </c>
      <c r="P45" s="54">
        <v>92906</v>
      </c>
      <c r="Q45" s="54">
        <v>208.4</v>
      </c>
      <c r="R45" s="54">
        <v>1444.8</v>
      </c>
      <c r="S45" s="54">
        <v>3.3</v>
      </c>
    </row>
    <row r="46" spans="1:19" s="61" customFormat="1" x14ac:dyDescent="0.2">
      <c r="A46" s="55" t="s">
        <v>29</v>
      </c>
      <c r="B46" s="53" t="s">
        <v>94</v>
      </c>
      <c r="C46" s="54">
        <v>100</v>
      </c>
      <c r="D46" s="54">
        <v>96</v>
      </c>
      <c r="E46" s="54">
        <v>4918</v>
      </c>
      <c r="F46" s="54">
        <v>4604</v>
      </c>
      <c r="G46" s="54">
        <v>9645</v>
      </c>
      <c r="H46" s="54">
        <v>159.5</v>
      </c>
      <c r="I46" s="54">
        <v>8281</v>
      </c>
      <c r="J46" s="54">
        <v>1364</v>
      </c>
      <c r="K46" s="54">
        <v>144.6</v>
      </c>
      <c r="L46" s="54">
        <v>312.10000000000002</v>
      </c>
      <c r="M46" s="54">
        <v>39382</v>
      </c>
      <c r="N46" s="54">
        <v>30.6</v>
      </c>
      <c r="O46" s="54">
        <v>36507</v>
      </c>
      <c r="P46" s="54">
        <v>2875</v>
      </c>
      <c r="Q46" s="54">
        <v>25.1</v>
      </c>
      <c r="R46" s="54">
        <v>198.2</v>
      </c>
      <c r="S46" s="54">
        <v>4.0999999999999996</v>
      </c>
    </row>
    <row r="47" spans="1:19" s="61" customFormat="1" x14ac:dyDescent="0.2">
      <c r="A47" s="55" t="s">
        <v>31</v>
      </c>
      <c r="B47" s="53" t="s">
        <v>95</v>
      </c>
      <c r="C47" s="54">
        <v>189</v>
      </c>
      <c r="D47" s="54">
        <v>166</v>
      </c>
      <c r="E47" s="54">
        <v>10951</v>
      </c>
      <c r="F47" s="54">
        <v>9647</v>
      </c>
      <c r="G47" s="54">
        <v>18949</v>
      </c>
      <c r="H47" s="54">
        <v>185.1</v>
      </c>
      <c r="I47" s="54">
        <v>17495</v>
      </c>
      <c r="J47" s="54">
        <v>1454</v>
      </c>
      <c r="K47" s="54">
        <v>185.2</v>
      </c>
      <c r="L47" s="54">
        <v>184</v>
      </c>
      <c r="M47" s="54">
        <v>67003</v>
      </c>
      <c r="N47" s="54">
        <v>65.8</v>
      </c>
      <c r="O47" s="54">
        <v>62711</v>
      </c>
      <c r="P47" s="54">
        <v>4292</v>
      </c>
      <c r="Q47" s="54">
        <v>66.8</v>
      </c>
      <c r="R47" s="54">
        <v>52.3</v>
      </c>
      <c r="S47" s="54">
        <v>3.5</v>
      </c>
    </row>
    <row r="48" spans="1:19" s="61" customFormat="1" x14ac:dyDescent="0.2">
      <c r="A48" s="55" t="s">
        <v>33</v>
      </c>
      <c r="B48" s="53" t="s">
        <v>96</v>
      </c>
      <c r="C48" s="54">
        <v>76</v>
      </c>
      <c r="D48" s="54">
        <v>73</v>
      </c>
      <c r="E48" s="54">
        <v>5991</v>
      </c>
      <c r="F48" s="54">
        <v>5600</v>
      </c>
      <c r="G48" s="54">
        <v>12772</v>
      </c>
      <c r="H48" s="54">
        <v>126.8</v>
      </c>
      <c r="I48" s="54">
        <v>11550</v>
      </c>
      <c r="J48" s="54">
        <v>1222</v>
      </c>
      <c r="K48" s="54">
        <v>116.5</v>
      </c>
      <c r="L48" s="54">
        <v>312.8</v>
      </c>
      <c r="M48" s="54">
        <v>34902</v>
      </c>
      <c r="N48" s="54">
        <v>80.3</v>
      </c>
      <c r="O48" s="54">
        <v>31595</v>
      </c>
      <c r="P48" s="54">
        <v>3307</v>
      </c>
      <c r="Q48" s="54">
        <v>69.7</v>
      </c>
      <c r="R48" s="54">
        <v>347.5</v>
      </c>
      <c r="S48" s="54">
        <v>2.7</v>
      </c>
    </row>
    <row r="49" spans="1:19" s="61" customFormat="1" x14ac:dyDescent="0.2">
      <c r="A49" s="55" t="s">
        <v>35</v>
      </c>
      <c r="B49" s="53" t="s">
        <v>97</v>
      </c>
      <c r="C49" s="54">
        <v>231</v>
      </c>
      <c r="D49" s="54">
        <v>214</v>
      </c>
      <c r="E49" s="54">
        <v>18712</v>
      </c>
      <c r="F49" s="54">
        <v>17529</v>
      </c>
      <c r="G49" s="54">
        <v>47668</v>
      </c>
      <c r="H49" s="54">
        <v>195.4</v>
      </c>
      <c r="I49" s="54">
        <v>41558</v>
      </c>
      <c r="J49" s="54">
        <v>6110</v>
      </c>
      <c r="K49" s="54">
        <v>186.4</v>
      </c>
      <c r="L49" s="54">
        <v>275.3</v>
      </c>
      <c r="M49" s="54">
        <v>106596</v>
      </c>
      <c r="N49" s="54">
        <v>126</v>
      </c>
      <c r="O49" s="54">
        <v>91345</v>
      </c>
      <c r="P49" s="54">
        <v>15251</v>
      </c>
      <c r="Q49" s="54">
        <v>115.1</v>
      </c>
      <c r="R49" s="54">
        <v>224.1</v>
      </c>
      <c r="S49" s="54">
        <v>2.2000000000000002</v>
      </c>
    </row>
    <row r="50" spans="1:19" s="61" customFormat="1" x14ac:dyDescent="0.2">
      <c r="A50" s="55" t="s">
        <v>37</v>
      </c>
      <c r="B50" s="53" t="s">
        <v>98</v>
      </c>
      <c r="C50" s="54">
        <v>387</v>
      </c>
      <c r="D50" s="54">
        <v>360</v>
      </c>
      <c r="E50" s="54">
        <v>44543</v>
      </c>
      <c r="F50" s="54">
        <v>42410</v>
      </c>
      <c r="G50" s="54">
        <v>145713</v>
      </c>
      <c r="H50" s="54">
        <v>340.8</v>
      </c>
      <c r="I50" s="54">
        <v>112920</v>
      </c>
      <c r="J50" s="54">
        <v>32793</v>
      </c>
      <c r="K50" s="54">
        <v>310.89999999999998</v>
      </c>
      <c r="L50" s="54">
        <v>487.9</v>
      </c>
      <c r="M50" s="54">
        <v>293346</v>
      </c>
      <c r="N50" s="54">
        <v>207.8</v>
      </c>
      <c r="O50" s="54">
        <v>228494</v>
      </c>
      <c r="P50" s="54">
        <v>64852</v>
      </c>
      <c r="Q50" s="54">
        <v>195.7</v>
      </c>
      <c r="R50" s="54">
        <v>259.39999999999998</v>
      </c>
      <c r="S50" s="54">
        <v>2</v>
      </c>
    </row>
    <row r="51" spans="1:19" s="61" customFormat="1" x14ac:dyDescent="0.2">
      <c r="A51" s="55" t="s">
        <v>39</v>
      </c>
      <c r="B51" s="53" t="s">
        <v>99</v>
      </c>
      <c r="C51" s="54">
        <v>322</v>
      </c>
      <c r="D51" s="54">
        <v>289</v>
      </c>
      <c r="E51" s="54">
        <v>38751</v>
      </c>
      <c r="F51" s="54">
        <v>35522</v>
      </c>
      <c r="G51" s="54">
        <v>105995</v>
      </c>
      <c r="H51" s="54">
        <v>252</v>
      </c>
      <c r="I51" s="54">
        <v>79052</v>
      </c>
      <c r="J51" s="54">
        <v>26943</v>
      </c>
      <c r="K51" s="54">
        <v>210.6</v>
      </c>
      <c r="L51" s="54">
        <v>477.6</v>
      </c>
      <c r="M51" s="54">
        <v>178334</v>
      </c>
      <c r="N51" s="54">
        <v>142.69999999999999</v>
      </c>
      <c r="O51" s="54">
        <v>130288</v>
      </c>
      <c r="P51" s="54">
        <v>48046</v>
      </c>
      <c r="Q51" s="54">
        <v>105.9</v>
      </c>
      <c r="R51" s="54">
        <v>371.3</v>
      </c>
      <c r="S51" s="54">
        <v>1.7</v>
      </c>
    </row>
    <row r="52" spans="1:19" s="61" customFormat="1" x14ac:dyDescent="0.2">
      <c r="A52" s="55" t="s">
        <v>41</v>
      </c>
      <c r="B52" s="53" t="s">
        <v>100</v>
      </c>
      <c r="C52" s="54">
        <v>567</v>
      </c>
      <c r="D52" s="54">
        <v>533</v>
      </c>
      <c r="E52" s="54">
        <v>47011</v>
      </c>
      <c r="F52" s="54">
        <v>44353</v>
      </c>
      <c r="G52" s="54">
        <v>126001</v>
      </c>
      <c r="H52" s="54">
        <v>190.4</v>
      </c>
      <c r="I52" s="54">
        <v>109080</v>
      </c>
      <c r="J52" s="54">
        <v>16921</v>
      </c>
      <c r="K52" s="54">
        <v>180.2</v>
      </c>
      <c r="L52" s="54">
        <v>280.10000000000002</v>
      </c>
      <c r="M52" s="54">
        <v>300222</v>
      </c>
      <c r="N52" s="54">
        <v>103</v>
      </c>
      <c r="O52" s="54">
        <v>262454</v>
      </c>
      <c r="P52" s="54">
        <v>37768</v>
      </c>
      <c r="Q52" s="54">
        <v>94.5</v>
      </c>
      <c r="R52" s="54">
        <v>191.7</v>
      </c>
      <c r="S52" s="54">
        <v>2.4</v>
      </c>
    </row>
    <row r="53" spans="1:19" s="61" customFormat="1" ht="33.75" customHeight="1" x14ac:dyDescent="0.2">
      <c r="A53" s="64" t="s">
        <v>44</v>
      </c>
      <c r="B53" s="62"/>
      <c r="C53" s="62"/>
      <c r="D53" s="62"/>
      <c r="E53" s="62"/>
      <c r="F53" s="62"/>
      <c r="G53" s="63"/>
      <c r="H53" s="62"/>
      <c r="I53" s="63"/>
      <c r="J53" s="62"/>
      <c r="K53" s="62"/>
      <c r="L53" s="62"/>
      <c r="M53" s="63"/>
      <c r="N53" s="62"/>
      <c r="O53" s="63"/>
      <c r="P53" s="62"/>
      <c r="Q53" s="62"/>
      <c r="R53" s="62"/>
      <c r="S53" s="62"/>
    </row>
    <row r="54" spans="1:19" s="61" customFormat="1" x14ac:dyDescent="0.2">
      <c r="B54" s="53" t="s">
        <v>88</v>
      </c>
      <c r="C54" s="54">
        <v>4903</v>
      </c>
      <c r="D54" s="54">
        <v>4599</v>
      </c>
      <c r="E54" s="54">
        <v>333013</v>
      </c>
      <c r="F54" s="54">
        <v>314415</v>
      </c>
      <c r="G54" s="54">
        <v>1244883</v>
      </c>
      <c r="H54" s="54">
        <v>270.89999999999998</v>
      </c>
      <c r="I54" s="54">
        <v>1050368</v>
      </c>
      <c r="J54" s="54">
        <v>194515</v>
      </c>
      <c r="K54" s="54">
        <v>252.3</v>
      </c>
      <c r="L54" s="54">
        <v>418.2</v>
      </c>
      <c r="M54" s="54">
        <v>3064164</v>
      </c>
      <c r="N54" s="54">
        <v>148.1</v>
      </c>
      <c r="O54" s="54">
        <v>2628234</v>
      </c>
      <c r="P54" s="54">
        <v>435930</v>
      </c>
      <c r="Q54" s="54">
        <v>134.69999999999999</v>
      </c>
      <c r="R54" s="54">
        <v>278.60000000000002</v>
      </c>
      <c r="S54" s="54">
        <v>2.5</v>
      </c>
    </row>
    <row r="55" spans="1:19" s="61" customFormat="1" x14ac:dyDescent="0.2">
      <c r="B55" s="53" t="s">
        <v>101</v>
      </c>
      <c r="C55" s="62"/>
      <c r="D55" s="62"/>
      <c r="E55" s="62"/>
      <c r="F55" s="62"/>
      <c r="G55" s="63"/>
      <c r="H55" s="62"/>
      <c r="I55" s="63"/>
      <c r="J55" s="62"/>
      <c r="K55" s="62"/>
      <c r="L55" s="62"/>
      <c r="M55" s="63"/>
      <c r="N55" s="62"/>
      <c r="O55" s="63"/>
      <c r="P55" s="62"/>
      <c r="Q55" s="62"/>
      <c r="R55" s="62"/>
      <c r="S55" s="62"/>
    </row>
    <row r="56" spans="1:19" s="61" customFormat="1" x14ac:dyDescent="0.2">
      <c r="A56" s="55" t="s">
        <v>19</v>
      </c>
      <c r="B56" s="53" t="s">
        <v>89</v>
      </c>
      <c r="C56" s="54">
        <v>429</v>
      </c>
      <c r="D56" s="54">
        <v>375</v>
      </c>
      <c r="E56" s="54">
        <v>20931</v>
      </c>
      <c r="F56" s="54">
        <v>18831</v>
      </c>
      <c r="G56" s="54">
        <v>72327</v>
      </c>
      <c r="H56" s="54">
        <v>325</v>
      </c>
      <c r="I56" s="54">
        <v>58074</v>
      </c>
      <c r="J56" s="54">
        <v>14253</v>
      </c>
      <c r="K56" s="54">
        <v>284.39999999999998</v>
      </c>
      <c r="L56" s="54">
        <v>645.79999999999995</v>
      </c>
      <c r="M56" s="54">
        <v>181796</v>
      </c>
      <c r="N56" s="54">
        <v>267.7</v>
      </c>
      <c r="O56" s="54">
        <v>150750</v>
      </c>
      <c r="P56" s="54">
        <v>31046</v>
      </c>
      <c r="Q56" s="54">
        <v>236.4</v>
      </c>
      <c r="R56" s="54">
        <v>570.1</v>
      </c>
      <c r="S56" s="54">
        <v>2.5</v>
      </c>
    </row>
    <row r="57" spans="1:19" s="61" customFormat="1" x14ac:dyDescent="0.2">
      <c r="A57" s="55" t="s">
        <v>21</v>
      </c>
      <c r="B57" s="53" t="s">
        <v>90</v>
      </c>
      <c r="C57" s="54">
        <v>538</v>
      </c>
      <c r="D57" s="54">
        <v>505</v>
      </c>
      <c r="E57" s="54">
        <v>29688</v>
      </c>
      <c r="F57" s="54">
        <v>28329</v>
      </c>
      <c r="G57" s="54">
        <v>127175</v>
      </c>
      <c r="H57" s="54">
        <v>227.8</v>
      </c>
      <c r="I57" s="54">
        <v>111259</v>
      </c>
      <c r="J57" s="54">
        <v>15916</v>
      </c>
      <c r="K57" s="54">
        <v>217.7</v>
      </c>
      <c r="L57" s="54">
        <v>321.5</v>
      </c>
      <c r="M57" s="54">
        <v>290938</v>
      </c>
      <c r="N57" s="54">
        <v>125.4</v>
      </c>
      <c r="O57" s="54">
        <v>254565</v>
      </c>
      <c r="P57" s="54">
        <v>36373</v>
      </c>
      <c r="Q57" s="54">
        <v>117.1</v>
      </c>
      <c r="R57" s="54">
        <v>207.7</v>
      </c>
      <c r="S57" s="54">
        <v>2.2999999999999998</v>
      </c>
    </row>
    <row r="58" spans="1:19" s="61" customFormat="1" x14ac:dyDescent="0.2">
      <c r="A58" s="55" t="s">
        <v>23</v>
      </c>
      <c r="B58" s="53" t="s">
        <v>91</v>
      </c>
      <c r="C58" s="54">
        <v>561</v>
      </c>
      <c r="D58" s="54">
        <v>530</v>
      </c>
      <c r="E58" s="54">
        <v>27365</v>
      </c>
      <c r="F58" s="54">
        <v>26210</v>
      </c>
      <c r="G58" s="54">
        <v>98857</v>
      </c>
      <c r="H58" s="54">
        <v>225.5</v>
      </c>
      <c r="I58" s="54">
        <v>89130</v>
      </c>
      <c r="J58" s="54">
        <v>9727</v>
      </c>
      <c r="K58" s="54">
        <v>229.7</v>
      </c>
      <c r="L58" s="54">
        <v>191.1</v>
      </c>
      <c r="M58" s="54">
        <v>233901</v>
      </c>
      <c r="N58" s="54">
        <v>128.19999999999999</v>
      </c>
      <c r="O58" s="54">
        <v>208382</v>
      </c>
      <c r="P58" s="54">
        <v>25519</v>
      </c>
      <c r="Q58" s="54">
        <v>137.5</v>
      </c>
      <c r="R58" s="54">
        <v>72.599999999999994</v>
      </c>
      <c r="S58" s="54">
        <v>2.4</v>
      </c>
    </row>
    <row r="59" spans="1:19" s="61" customFormat="1" x14ac:dyDescent="0.2">
      <c r="A59" s="55" t="s">
        <v>25</v>
      </c>
      <c r="B59" s="53" t="s">
        <v>92</v>
      </c>
      <c r="C59" s="54">
        <v>693</v>
      </c>
      <c r="D59" s="54">
        <v>649</v>
      </c>
      <c r="E59" s="54">
        <v>39056</v>
      </c>
      <c r="F59" s="54">
        <v>36293</v>
      </c>
      <c r="G59" s="54">
        <v>109659</v>
      </c>
      <c r="H59" s="54">
        <v>189.6</v>
      </c>
      <c r="I59" s="54">
        <v>101281</v>
      </c>
      <c r="J59" s="54">
        <v>8378</v>
      </c>
      <c r="K59" s="54">
        <v>187</v>
      </c>
      <c r="L59" s="54">
        <v>225.4</v>
      </c>
      <c r="M59" s="54">
        <v>440189</v>
      </c>
      <c r="N59" s="54">
        <v>68.2</v>
      </c>
      <c r="O59" s="54">
        <v>415212</v>
      </c>
      <c r="P59" s="54">
        <v>24977</v>
      </c>
      <c r="Q59" s="54">
        <v>66.5</v>
      </c>
      <c r="R59" s="54">
        <v>101.9</v>
      </c>
      <c r="S59" s="54">
        <v>4</v>
      </c>
    </row>
    <row r="60" spans="1:19" s="61" customFormat="1" x14ac:dyDescent="0.2">
      <c r="A60" s="55" t="s">
        <v>27</v>
      </c>
      <c r="B60" s="53" t="s">
        <v>93</v>
      </c>
      <c r="C60" s="54">
        <v>813</v>
      </c>
      <c r="D60" s="54">
        <v>783</v>
      </c>
      <c r="E60" s="54">
        <v>43224</v>
      </c>
      <c r="F60" s="54">
        <v>41386</v>
      </c>
      <c r="G60" s="54">
        <v>130044</v>
      </c>
      <c r="H60" s="54">
        <v>528.9</v>
      </c>
      <c r="I60" s="54">
        <v>110226</v>
      </c>
      <c r="J60" s="54">
        <v>19818</v>
      </c>
      <c r="K60" s="54">
        <v>474.9</v>
      </c>
      <c r="L60" s="54">
        <v>1216.8</v>
      </c>
      <c r="M60" s="54">
        <v>428825</v>
      </c>
      <c r="N60" s="54">
        <v>230.4</v>
      </c>
      <c r="O60" s="54">
        <v>364112</v>
      </c>
      <c r="P60" s="54">
        <v>64713</v>
      </c>
      <c r="Q60" s="54">
        <v>197.2</v>
      </c>
      <c r="R60" s="54">
        <v>791.4</v>
      </c>
      <c r="S60" s="54">
        <v>3.3</v>
      </c>
    </row>
    <row r="61" spans="1:19" s="61" customFormat="1" x14ac:dyDescent="0.2">
      <c r="A61" s="55" t="s">
        <v>29</v>
      </c>
      <c r="B61" s="53" t="s">
        <v>94</v>
      </c>
      <c r="C61" s="54">
        <v>100</v>
      </c>
      <c r="D61" s="54">
        <v>97</v>
      </c>
      <c r="E61" s="54">
        <v>4936</v>
      </c>
      <c r="F61" s="54">
        <v>4765</v>
      </c>
      <c r="G61" s="54">
        <v>13899</v>
      </c>
      <c r="H61" s="54">
        <v>98.9</v>
      </c>
      <c r="I61" s="54">
        <v>11420</v>
      </c>
      <c r="J61" s="54">
        <v>2479</v>
      </c>
      <c r="K61" s="54">
        <v>76.400000000000006</v>
      </c>
      <c r="L61" s="54">
        <v>382.3</v>
      </c>
      <c r="M61" s="54">
        <v>50538</v>
      </c>
      <c r="N61" s="54">
        <v>35.6</v>
      </c>
      <c r="O61" s="54">
        <v>45029</v>
      </c>
      <c r="P61" s="54">
        <v>5509</v>
      </c>
      <c r="Q61" s="54">
        <v>24.8</v>
      </c>
      <c r="R61" s="54">
        <v>366.5</v>
      </c>
      <c r="S61" s="54">
        <v>3.6</v>
      </c>
    </row>
    <row r="62" spans="1:19" s="61" customFormat="1" x14ac:dyDescent="0.2">
      <c r="A62" s="55" t="s">
        <v>31</v>
      </c>
      <c r="B62" s="53" t="s">
        <v>95</v>
      </c>
      <c r="C62" s="54">
        <v>188</v>
      </c>
      <c r="D62" s="54">
        <v>171</v>
      </c>
      <c r="E62" s="54">
        <v>10952</v>
      </c>
      <c r="F62" s="54">
        <v>9816</v>
      </c>
      <c r="G62" s="54">
        <v>30643</v>
      </c>
      <c r="H62" s="54">
        <v>242.1</v>
      </c>
      <c r="I62" s="54">
        <v>28035</v>
      </c>
      <c r="J62" s="54">
        <v>2608</v>
      </c>
      <c r="K62" s="54">
        <v>233.9</v>
      </c>
      <c r="L62" s="54">
        <v>364.9</v>
      </c>
      <c r="M62" s="54">
        <v>95975</v>
      </c>
      <c r="N62" s="54">
        <v>97.7</v>
      </c>
      <c r="O62" s="54">
        <v>89567</v>
      </c>
      <c r="P62" s="54">
        <v>6408</v>
      </c>
      <c r="Q62" s="54">
        <v>98.8</v>
      </c>
      <c r="R62" s="54">
        <v>83.3</v>
      </c>
      <c r="S62" s="54">
        <v>3.1</v>
      </c>
    </row>
    <row r="63" spans="1:19" s="61" customFormat="1" x14ac:dyDescent="0.2">
      <c r="A63" s="55" t="s">
        <v>33</v>
      </c>
      <c r="B63" s="53" t="s">
        <v>96</v>
      </c>
      <c r="C63" s="54">
        <v>78</v>
      </c>
      <c r="D63" s="54">
        <v>75</v>
      </c>
      <c r="E63" s="54">
        <v>6235</v>
      </c>
      <c r="F63" s="54">
        <v>5680</v>
      </c>
      <c r="G63" s="54">
        <v>20835</v>
      </c>
      <c r="H63" s="54">
        <v>172.4</v>
      </c>
      <c r="I63" s="54">
        <v>18371</v>
      </c>
      <c r="J63" s="54">
        <v>2464</v>
      </c>
      <c r="K63" s="54">
        <v>157.69999999999999</v>
      </c>
      <c r="L63" s="54">
        <v>373.8</v>
      </c>
      <c r="M63" s="54">
        <v>52485</v>
      </c>
      <c r="N63" s="54">
        <v>109.8</v>
      </c>
      <c r="O63" s="54">
        <v>46319</v>
      </c>
      <c r="P63" s="54">
        <v>6166</v>
      </c>
      <c r="Q63" s="54">
        <v>95.7</v>
      </c>
      <c r="R63" s="54">
        <v>358.8</v>
      </c>
      <c r="S63" s="54">
        <v>2.5</v>
      </c>
    </row>
    <row r="64" spans="1:19" s="61" customFormat="1" x14ac:dyDescent="0.2">
      <c r="A64" s="55" t="s">
        <v>35</v>
      </c>
      <c r="B64" s="53" t="s">
        <v>97</v>
      </c>
      <c r="C64" s="54">
        <v>228</v>
      </c>
      <c r="D64" s="54">
        <v>216</v>
      </c>
      <c r="E64" s="54">
        <v>19352</v>
      </c>
      <c r="F64" s="54">
        <v>18371</v>
      </c>
      <c r="G64" s="54">
        <v>77352</v>
      </c>
      <c r="H64" s="54">
        <v>267.10000000000002</v>
      </c>
      <c r="I64" s="54">
        <v>68395</v>
      </c>
      <c r="J64" s="54">
        <v>8957</v>
      </c>
      <c r="K64" s="54">
        <v>254.8</v>
      </c>
      <c r="L64" s="54">
        <v>399</v>
      </c>
      <c r="M64" s="54">
        <v>169429</v>
      </c>
      <c r="N64" s="54">
        <v>183.5</v>
      </c>
      <c r="O64" s="54">
        <v>147590</v>
      </c>
      <c r="P64" s="54">
        <v>21839</v>
      </c>
      <c r="Q64" s="54">
        <v>170.6</v>
      </c>
      <c r="R64" s="54">
        <v>317.8</v>
      </c>
      <c r="S64" s="54">
        <v>2.2000000000000002</v>
      </c>
    </row>
    <row r="65" spans="1:19" s="61" customFormat="1" x14ac:dyDescent="0.2">
      <c r="A65" s="55" t="s">
        <v>37</v>
      </c>
      <c r="B65" s="53" t="s">
        <v>98</v>
      </c>
      <c r="C65" s="54">
        <v>386</v>
      </c>
      <c r="D65" s="54">
        <v>362</v>
      </c>
      <c r="E65" s="54">
        <v>44859</v>
      </c>
      <c r="F65" s="54">
        <v>42753</v>
      </c>
      <c r="G65" s="54">
        <v>212653</v>
      </c>
      <c r="H65" s="54">
        <v>368.8</v>
      </c>
      <c r="I65" s="54">
        <v>166251</v>
      </c>
      <c r="J65" s="54">
        <v>46402</v>
      </c>
      <c r="K65" s="54">
        <v>346.1</v>
      </c>
      <c r="L65" s="54">
        <v>473.5</v>
      </c>
      <c r="M65" s="54">
        <v>416977</v>
      </c>
      <c r="N65" s="54">
        <v>255.4</v>
      </c>
      <c r="O65" s="54">
        <v>325976</v>
      </c>
      <c r="P65" s="54">
        <v>91001</v>
      </c>
      <c r="Q65" s="54">
        <v>240.1</v>
      </c>
      <c r="R65" s="54">
        <v>323.3</v>
      </c>
      <c r="S65" s="54">
        <v>2</v>
      </c>
    </row>
    <row r="66" spans="1:19" s="61" customFormat="1" x14ac:dyDescent="0.2">
      <c r="A66" s="55" t="s">
        <v>39</v>
      </c>
      <c r="B66" s="53" t="s">
        <v>99</v>
      </c>
      <c r="C66" s="54">
        <v>321</v>
      </c>
      <c r="D66" s="54">
        <v>293</v>
      </c>
      <c r="E66" s="54">
        <v>39216</v>
      </c>
      <c r="F66" s="54">
        <v>36912</v>
      </c>
      <c r="G66" s="54">
        <v>159838</v>
      </c>
      <c r="H66" s="54">
        <v>285</v>
      </c>
      <c r="I66" s="54">
        <v>122060</v>
      </c>
      <c r="J66" s="54">
        <v>37778</v>
      </c>
      <c r="K66" s="54">
        <v>248.1</v>
      </c>
      <c r="L66" s="54">
        <v>485.6</v>
      </c>
      <c r="M66" s="54">
        <v>274841</v>
      </c>
      <c r="N66" s="54">
        <v>242.8</v>
      </c>
      <c r="O66" s="54">
        <v>207321</v>
      </c>
      <c r="P66" s="54">
        <v>67520</v>
      </c>
      <c r="Q66" s="54">
        <v>206.4</v>
      </c>
      <c r="R66" s="54">
        <v>439.8</v>
      </c>
      <c r="S66" s="54">
        <v>1.7</v>
      </c>
    </row>
    <row r="67" spans="1:19" s="61" customFormat="1" x14ac:dyDescent="0.2">
      <c r="A67" s="55" t="s">
        <v>41</v>
      </c>
      <c r="B67" s="53" t="s">
        <v>100</v>
      </c>
      <c r="C67" s="54">
        <v>568</v>
      </c>
      <c r="D67" s="54">
        <v>543</v>
      </c>
      <c r="E67" s="54">
        <v>47199</v>
      </c>
      <c r="F67" s="54">
        <v>45069</v>
      </c>
      <c r="G67" s="54">
        <v>191601</v>
      </c>
      <c r="H67" s="54">
        <v>222.5</v>
      </c>
      <c r="I67" s="54">
        <v>165866</v>
      </c>
      <c r="J67" s="54">
        <v>25735</v>
      </c>
      <c r="K67" s="54">
        <v>213.4</v>
      </c>
      <c r="L67" s="54">
        <v>296.3</v>
      </c>
      <c r="M67" s="54">
        <v>428270</v>
      </c>
      <c r="N67" s="54">
        <v>120.4</v>
      </c>
      <c r="O67" s="54">
        <v>373411</v>
      </c>
      <c r="P67" s="54">
        <v>54859</v>
      </c>
      <c r="Q67" s="54">
        <v>113.1</v>
      </c>
      <c r="R67" s="54">
        <v>188.2</v>
      </c>
      <c r="S67" s="54">
        <v>2.2000000000000002</v>
      </c>
    </row>
    <row r="68" spans="1:19" s="61" customFormat="1" ht="33.75" customHeight="1" x14ac:dyDescent="0.2">
      <c r="A68" s="64" t="s">
        <v>45</v>
      </c>
      <c r="B68" s="62"/>
      <c r="C68" s="62"/>
      <c r="D68" s="62"/>
      <c r="E68" s="62"/>
      <c r="F68" s="62"/>
      <c r="G68" s="63"/>
      <c r="H68" s="62"/>
      <c r="I68" s="63"/>
      <c r="J68" s="62"/>
      <c r="K68" s="62"/>
      <c r="L68" s="62"/>
      <c r="M68" s="63"/>
      <c r="N68" s="62"/>
      <c r="O68" s="63"/>
      <c r="P68" s="62"/>
      <c r="Q68" s="62"/>
      <c r="R68" s="62"/>
      <c r="S68" s="62"/>
    </row>
    <row r="69" spans="1:19" s="61" customFormat="1" x14ac:dyDescent="0.2">
      <c r="B69" s="53" t="s">
        <v>88</v>
      </c>
      <c r="C69" s="54">
        <v>4897</v>
      </c>
      <c r="D69" s="54">
        <v>4669</v>
      </c>
      <c r="E69" s="54">
        <v>333693</v>
      </c>
      <c r="F69" s="54">
        <v>316085</v>
      </c>
      <c r="G69" s="54">
        <v>1574966</v>
      </c>
      <c r="H69" s="54">
        <v>427.7</v>
      </c>
      <c r="I69" s="54">
        <v>1300977</v>
      </c>
      <c r="J69" s="54">
        <v>273989</v>
      </c>
      <c r="K69" s="54">
        <v>393.2</v>
      </c>
      <c r="L69" s="54">
        <v>690.3</v>
      </c>
      <c r="M69" s="54">
        <v>3783363</v>
      </c>
      <c r="N69" s="54">
        <v>238.5</v>
      </c>
      <c r="O69" s="54">
        <v>3199943</v>
      </c>
      <c r="P69" s="54">
        <v>583420</v>
      </c>
      <c r="Q69" s="54">
        <v>217.5</v>
      </c>
      <c r="R69" s="54">
        <v>430.3</v>
      </c>
      <c r="S69" s="54">
        <v>2.4</v>
      </c>
    </row>
    <row r="70" spans="1:19" s="61" customFormat="1" x14ac:dyDescent="0.2">
      <c r="B70" s="53" t="s">
        <v>101</v>
      </c>
      <c r="C70" s="62"/>
      <c r="D70" s="62"/>
      <c r="E70" s="62"/>
      <c r="F70" s="62"/>
      <c r="G70" s="63"/>
      <c r="H70" s="62"/>
      <c r="I70" s="63"/>
      <c r="J70" s="62"/>
      <c r="K70" s="62"/>
      <c r="L70" s="62"/>
      <c r="M70" s="63"/>
      <c r="N70" s="62"/>
      <c r="O70" s="63"/>
      <c r="P70" s="62"/>
      <c r="Q70" s="62"/>
      <c r="R70" s="62"/>
      <c r="S70" s="62"/>
    </row>
    <row r="71" spans="1:19" s="61" customFormat="1" x14ac:dyDescent="0.2">
      <c r="A71" s="55" t="s">
        <v>19</v>
      </c>
      <c r="B71" s="53" t="s">
        <v>89</v>
      </c>
      <c r="C71" s="54">
        <v>429</v>
      </c>
      <c r="D71" s="54">
        <v>385</v>
      </c>
      <c r="E71" s="54">
        <v>20978</v>
      </c>
      <c r="F71" s="54">
        <v>19226</v>
      </c>
      <c r="G71" s="54">
        <v>96934</v>
      </c>
      <c r="H71" s="54">
        <v>603</v>
      </c>
      <c r="I71" s="54">
        <v>74737</v>
      </c>
      <c r="J71" s="54">
        <v>22197</v>
      </c>
      <c r="K71" s="54">
        <v>522.4</v>
      </c>
      <c r="L71" s="54">
        <v>1146.3</v>
      </c>
      <c r="M71" s="54">
        <v>252030</v>
      </c>
      <c r="N71" s="54">
        <v>508.7</v>
      </c>
      <c r="O71" s="54">
        <v>200104</v>
      </c>
      <c r="P71" s="54">
        <v>51926</v>
      </c>
      <c r="Q71" s="54">
        <v>434</v>
      </c>
      <c r="R71" s="54">
        <v>1220.3</v>
      </c>
      <c r="S71" s="54">
        <v>2.6</v>
      </c>
    </row>
    <row r="72" spans="1:19" s="61" customFormat="1" x14ac:dyDescent="0.2">
      <c r="A72" s="55" t="s">
        <v>21</v>
      </c>
      <c r="B72" s="53" t="s">
        <v>90</v>
      </c>
      <c r="C72" s="54">
        <v>537</v>
      </c>
      <c r="D72" s="54">
        <v>512</v>
      </c>
      <c r="E72" s="54">
        <v>29717</v>
      </c>
      <c r="F72" s="54">
        <v>28035</v>
      </c>
      <c r="G72" s="54">
        <v>151892</v>
      </c>
      <c r="H72" s="54">
        <v>320</v>
      </c>
      <c r="I72" s="54">
        <v>127945</v>
      </c>
      <c r="J72" s="54">
        <v>23947</v>
      </c>
      <c r="K72" s="54">
        <v>286.2</v>
      </c>
      <c r="L72" s="54">
        <v>688.2</v>
      </c>
      <c r="M72" s="54">
        <v>349494</v>
      </c>
      <c r="N72" s="54">
        <v>197.5</v>
      </c>
      <c r="O72" s="54">
        <v>300088</v>
      </c>
      <c r="P72" s="54">
        <v>49406</v>
      </c>
      <c r="Q72" s="54">
        <v>181.1</v>
      </c>
      <c r="R72" s="54">
        <v>361</v>
      </c>
      <c r="S72" s="54">
        <v>2.2999999999999998</v>
      </c>
    </row>
    <row r="73" spans="1:19" s="61" customFormat="1" x14ac:dyDescent="0.2">
      <c r="A73" s="55" t="s">
        <v>23</v>
      </c>
      <c r="B73" s="53" t="s">
        <v>91</v>
      </c>
      <c r="C73" s="54">
        <v>560</v>
      </c>
      <c r="D73" s="54">
        <v>542</v>
      </c>
      <c r="E73" s="54">
        <v>27486</v>
      </c>
      <c r="F73" s="54">
        <v>25748</v>
      </c>
      <c r="G73" s="54">
        <v>130189</v>
      </c>
      <c r="H73" s="54">
        <v>390.2</v>
      </c>
      <c r="I73" s="54">
        <v>114599</v>
      </c>
      <c r="J73" s="54">
        <v>15590</v>
      </c>
      <c r="K73" s="54">
        <v>395</v>
      </c>
      <c r="L73" s="54">
        <v>358</v>
      </c>
      <c r="M73" s="54">
        <v>314743</v>
      </c>
      <c r="N73" s="54">
        <v>264.39999999999998</v>
      </c>
      <c r="O73" s="54">
        <v>281137</v>
      </c>
      <c r="P73" s="54">
        <v>33606</v>
      </c>
      <c r="Q73" s="54">
        <v>287.7</v>
      </c>
      <c r="R73" s="54">
        <v>142.4</v>
      </c>
      <c r="S73" s="54">
        <v>2.4</v>
      </c>
    </row>
    <row r="74" spans="1:19" s="61" customFormat="1" x14ac:dyDescent="0.2">
      <c r="A74" s="55" t="s">
        <v>25</v>
      </c>
      <c r="B74" s="53" t="s">
        <v>92</v>
      </c>
      <c r="C74" s="54">
        <v>692</v>
      </c>
      <c r="D74" s="54">
        <v>670</v>
      </c>
      <c r="E74" s="54">
        <v>39166</v>
      </c>
      <c r="F74" s="54">
        <v>37139</v>
      </c>
      <c r="G74" s="54">
        <v>136683</v>
      </c>
      <c r="H74" s="54">
        <v>319.8</v>
      </c>
      <c r="I74" s="54">
        <v>126710</v>
      </c>
      <c r="J74" s="54">
        <v>9973</v>
      </c>
      <c r="K74" s="54">
        <v>318.60000000000002</v>
      </c>
      <c r="L74" s="54">
        <v>336.6</v>
      </c>
      <c r="M74" s="54">
        <v>491934</v>
      </c>
      <c r="N74" s="54">
        <v>102.3</v>
      </c>
      <c r="O74" s="54">
        <v>464513</v>
      </c>
      <c r="P74" s="54">
        <v>27421</v>
      </c>
      <c r="Q74" s="54">
        <v>101.1</v>
      </c>
      <c r="R74" s="54">
        <v>124.5</v>
      </c>
      <c r="S74" s="54">
        <v>3.6</v>
      </c>
    </row>
    <row r="75" spans="1:19" s="61" customFormat="1" x14ac:dyDescent="0.2">
      <c r="A75" s="55" t="s">
        <v>27</v>
      </c>
      <c r="B75" s="53" t="s">
        <v>93</v>
      </c>
      <c r="C75" s="54">
        <v>813</v>
      </c>
      <c r="D75" s="54">
        <v>790</v>
      </c>
      <c r="E75" s="54">
        <v>43260</v>
      </c>
      <c r="F75" s="54">
        <v>41485</v>
      </c>
      <c r="G75" s="54">
        <v>159101</v>
      </c>
      <c r="H75" s="54">
        <v>699.3</v>
      </c>
      <c r="I75" s="54">
        <v>140894</v>
      </c>
      <c r="J75" s="54">
        <v>18207</v>
      </c>
      <c r="K75" s="54">
        <v>655.7</v>
      </c>
      <c r="L75" s="54">
        <v>1341.6</v>
      </c>
      <c r="M75" s="54">
        <v>528585</v>
      </c>
      <c r="N75" s="54">
        <v>336.3</v>
      </c>
      <c r="O75" s="54">
        <v>465615</v>
      </c>
      <c r="P75" s="54">
        <v>62970</v>
      </c>
      <c r="Q75" s="54">
        <v>307.5</v>
      </c>
      <c r="R75" s="54">
        <v>816.2</v>
      </c>
      <c r="S75" s="54">
        <v>3.3</v>
      </c>
    </row>
    <row r="76" spans="1:19" s="61" customFormat="1" x14ac:dyDescent="0.2">
      <c r="A76" s="55" t="s">
        <v>29</v>
      </c>
      <c r="B76" s="53" t="s">
        <v>94</v>
      </c>
      <c r="C76" s="54">
        <v>99</v>
      </c>
      <c r="D76" s="54">
        <v>96</v>
      </c>
      <c r="E76" s="54">
        <v>5019</v>
      </c>
      <c r="F76" s="54">
        <v>4762</v>
      </c>
      <c r="G76" s="54">
        <v>16154</v>
      </c>
      <c r="H76" s="54">
        <v>97.5</v>
      </c>
      <c r="I76" s="54">
        <v>13351</v>
      </c>
      <c r="J76" s="54">
        <v>2803</v>
      </c>
      <c r="K76" s="54">
        <v>72.400000000000006</v>
      </c>
      <c r="L76" s="54">
        <v>545.9</v>
      </c>
      <c r="M76" s="54">
        <v>53822</v>
      </c>
      <c r="N76" s="54">
        <v>59.8</v>
      </c>
      <c r="O76" s="54">
        <v>46843</v>
      </c>
      <c r="P76" s="54">
        <v>6979</v>
      </c>
      <c r="Q76" s="54">
        <v>45.3</v>
      </c>
      <c r="R76" s="54">
        <v>385.7</v>
      </c>
      <c r="S76" s="54">
        <v>3.3</v>
      </c>
    </row>
    <row r="77" spans="1:19" s="61" customFormat="1" x14ac:dyDescent="0.2">
      <c r="A77" s="55" t="s">
        <v>31</v>
      </c>
      <c r="B77" s="53" t="s">
        <v>95</v>
      </c>
      <c r="C77" s="54">
        <v>188</v>
      </c>
      <c r="D77" s="54">
        <v>174</v>
      </c>
      <c r="E77" s="54">
        <v>10904</v>
      </c>
      <c r="F77" s="54">
        <v>9969</v>
      </c>
      <c r="G77" s="54">
        <v>35439</v>
      </c>
      <c r="H77" s="54">
        <v>351.9</v>
      </c>
      <c r="I77" s="54">
        <v>32315</v>
      </c>
      <c r="J77" s="54">
        <v>3124</v>
      </c>
      <c r="K77" s="54">
        <v>342.4</v>
      </c>
      <c r="L77" s="54">
        <v>479.6</v>
      </c>
      <c r="M77" s="54">
        <v>107177</v>
      </c>
      <c r="N77" s="54">
        <v>146</v>
      </c>
      <c r="O77" s="54">
        <v>99417</v>
      </c>
      <c r="P77" s="54">
        <v>7760</v>
      </c>
      <c r="Q77" s="54">
        <v>144.4</v>
      </c>
      <c r="R77" s="54">
        <v>169.4</v>
      </c>
      <c r="S77" s="54">
        <v>3</v>
      </c>
    </row>
    <row r="78" spans="1:19" s="61" customFormat="1" x14ac:dyDescent="0.2">
      <c r="A78" s="55" t="s">
        <v>33</v>
      </c>
      <c r="B78" s="53" t="s">
        <v>96</v>
      </c>
      <c r="C78" s="54">
        <v>78</v>
      </c>
      <c r="D78" s="54">
        <v>75</v>
      </c>
      <c r="E78" s="54">
        <v>6239</v>
      </c>
      <c r="F78" s="54">
        <v>5881</v>
      </c>
      <c r="G78" s="54">
        <v>23416</v>
      </c>
      <c r="H78" s="54">
        <v>270</v>
      </c>
      <c r="I78" s="54">
        <v>20637</v>
      </c>
      <c r="J78" s="54">
        <v>2779</v>
      </c>
      <c r="K78" s="54">
        <v>246.4</v>
      </c>
      <c r="L78" s="54">
        <v>649.1</v>
      </c>
      <c r="M78" s="54">
        <v>59321</v>
      </c>
      <c r="N78" s="54">
        <v>180.3</v>
      </c>
      <c r="O78" s="54">
        <v>52870</v>
      </c>
      <c r="P78" s="54">
        <v>6451</v>
      </c>
      <c r="Q78" s="54">
        <v>161.80000000000001</v>
      </c>
      <c r="R78" s="54">
        <v>565.1</v>
      </c>
      <c r="S78" s="54">
        <v>2.5</v>
      </c>
    </row>
    <row r="79" spans="1:19" s="61" customFormat="1" x14ac:dyDescent="0.2">
      <c r="A79" s="55" t="s">
        <v>35</v>
      </c>
      <c r="B79" s="53" t="s">
        <v>97</v>
      </c>
      <c r="C79" s="54">
        <v>226</v>
      </c>
      <c r="D79" s="54">
        <v>217</v>
      </c>
      <c r="E79" s="54">
        <v>19344</v>
      </c>
      <c r="F79" s="54">
        <v>18435</v>
      </c>
      <c r="G79" s="54">
        <v>94316</v>
      </c>
      <c r="H79" s="54">
        <v>441.2</v>
      </c>
      <c r="I79" s="54">
        <v>81512</v>
      </c>
      <c r="J79" s="54">
        <v>12804</v>
      </c>
      <c r="K79" s="54">
        <v>420</v>
      </c>
      <c r="L79" s="54">
        <v>630.4</v>
      </c>
      <c r="M79" s="54">
        <v>209305</v>
      </c>
      <c r="N79" s="54">
        <v>322.3</v>
      </c>
      <c r="O79" s="54">
        <v>179443</v>
      </c>
      <c r="P79" s="54">
        <v>29862</v>
      </c>
      <c r="Q79" s="54">
        <v>311</v>
      </c>
      <c r="R79" s="54">
        <v>405.8</v>
      </c>
      <c r="S79" s="54">
        <v>2.2000000000000002</v>
      </c>
    </row>
    <row r="80" spans="1:19" s="61" customFormat="1" x14ac:dyDescent="0.2">
      <c r="A80" s="55" t="s">
        <v>37</v>
      </c>
      <c r="B80" s="53" t="s">
        <v>98</v>
      </c>
      <c r="C80" s="54">
        <v>386</v>
      </c>
      <c r="D80" s="54">
        <v>361</v>
      </c>
      <c r="E80" s="54">
        <v>45140</v>
      </c>
      <c r="F80" s="54">
        <v>43075</v>
      </c>
      <c r="G80" s="54">
        <v>292424</v>
      </c>
      <c r="H80" s="54">
        <v>635.29999999999995</v>
      </c>
      <c r="I80" s="54">
        <v>216529</v>
      </c>
      <c r="J80" s="54">
        <v>75895</v>
      </c>
      <c r="K80" s="54">
        <v>579.20000000000005</v>
      </c>
      <c r="L80" s="54">
        <v>861.7</v>
      </c>
      <c r="M80" s="54">
        <v>566420</v>
      </c>
      <c r="N80" s="54">
        <v>417.6</v>
      </c>
      <c r="O80" s="54">
        <v>422308</v>
      </c>
      <c r="P80" s="54">
        <v>144112</v>
      </c>
      <c r="Q80" s="54">
        <v>380.6</v>
      </c>
      <c r="R80" s="54">
        <v>568.5</v>
      </c>
      <c r="S80" s="54">
        <v>1.9</v>
      </c>
    </row>
    <row r="81" spans="1:19" s="61" customFormat="1" x14ac:dyDescent="0.2">
      <c r="A81" s="55" t="s">
        <v>39</v>
      </c>
      <c r="B81" s="53" t="s">
        <v>99</v>
      </c>
      <c r="C81" s="54">
        <v>321</v>
      </c>
      <c r="D81" s="54">
        <v>299</v>
      </c>
      <c r="E81" s="54">
        <v>39284</v>
      </c>
      <c r="F81" s="54">
        <v>37100</v>
      </c>
      <c r="G81" s="54">
        <v>202200</v>
      </c>
      <c r="H81" s="54">
        <v>449.9</v>
      </c>
      <c r="I81" s="54">
        <v>150614</v>
      </c>
      <c r="J81" s="54">
        <v>51586</v>
      </c>
      <c r="K81" s="54">
        <v>399.8</v>
      </c>
      <c r="L81" s="54">
        <v>677.7</v>
      </c>
      <c r="M81" s="54">
        <v>358017</v>
      </c>
      <c r="N81" s="54">
        <v>401.5</v>
      </c>
      <c r="O81" s="54">
        <v>264878</v>
      </c>
      <c r="P81" s="54">
        <v>93139</v>
      </c>
      <c r="Q81" s="54">
        <v>355.5</v>
      </c>
      <c r="R81" s="54">
        <v>603.70000000000005</v>
      </c>
      <c r="S81" s="54">
        <v>1.8</v>
      </c>
    </row>
    <row r="82" spans="1:19" s="61" customFormat="1" x14ac:dyDescent="0.2">
      <c r="A82" s="55" t="s">
        <v>41</v>
      </c>
      <c r="B82" s="53" t="s">
        <v>100</v>
      </c>
      <c r="C82" s="54">
        <v>568</v>
      </c>
      <c r="D82" s="54">
        <v>548</v>
      </c>
      <c r="E82" s="54">
        <v>47156</v>
      </c>
      <c r="F82" s="54">
        <v>45230</v>
      </c>
      <c r="G82" s="54">
        <v>236218</v>
      </c>
      <c r="H82" s="54">
        <v>344.2</v>
      </c>
      <c r="I82" s="54">
        <v>201134</v>
      </c>
      <c r="J82" s="54">
        <v>35084</v>
      </c>
      <c r="K82" s="54">
        <v>319.89999999999998</v>
      </c>
      <c r="L82" s="54">
        <v>565</v>
      </c>
      <c r="M82" s="54">
        <v>492515</v>
      </c>
      <c r="N82" s="54">
        <v>174.6</v>
      </c>
      <c r="O82" s="54">
        <v>422727</v>
      </c>
      <c r="P82" s="54">
        <v>69788</v>
      </c>
      <c r="Q82" s="54">
        <v>159.5</v>
      </c>
      <c r="R82" s="54">
        <v>324.39999999999998</v>
      </c>
      <c r="S82" s="54">
        <v>2.1</v>
      </c>
    </row>
    <row r="83" spans="1:19" s="61" customFormat="1" ht="33.75" customHeight="1" x14ac:dyDescent="0.2">
      <c r="A83" s="64" t="s">
        <v>46</v>
      </c>
      <c r="B83" s="62"/>
      <c r="C83" s="62"/>
      <c r="D83" s="62"/>
      <c r="E83" s="62"/>
      <c r="F83" s="62"/>
      <c r="G83" s="63"/>
      <c r="H83" s="62"/>
      <c r="I83" s="63"/>
      <c r="J83" s="62"/>
      <c r="K83" s="62"/>
      <c r="L83" s="62"/>
      <c r="M83" s="63"/>
      <c r="N83" s="62"/>
      <c r="O83" s="63"/>
      <c r="P83" s="62"/>
      <c r="Q83" s="62"/>
      <c r="R83" s="62"/>
      <c r="S83" s="62"/>
    </row>
    <row r="84" spans="1:19" s="61" customFormat="1" x14ac:dyDescent="0.2">
      <c r="B84" s="53" t="s">
        <v>88</v>
      </c>
      <c r="C84" s="54">
        <v>4908</v>
      </c>
      <c r="D84" s="54">
        <v>4713</v>
      </c>
      <c r="E84" s="54">
        <v>334667</v>
      </c>
      <c r="F84" s="54">
        <v>319237</v>
      </c>
      <c r="G84" s="54">
        <v>2054098</v>
      </c>
      <c r="H84" s="54">
        <v>404.4</v>
      </c>
      <c r="I84" s="54">
        <v>1692233</v>
      </c>
      <c r="J84" s="54">
        <v>361865</v>
      </c>
      <c r="K84" s="54">
        <v>363.3</v>
      </c>
      <c r="L84" s="54">
        <v>761.5</v>
      </c>
      <c r="M84" s="54">
        <v>4610831</v>
      </c>
      <c r="N84" s="54">
        <v>235</v>
      </c>
      <c r="O84" s="54">
        <v>3851152</v>
      </c>
      <c r="P84" s="54">
        <v>759679</v>
      </c>
      <c r="Q84" s="54">
        <v>207.2</v>
      </c>
      <c r="R84" s="54">
        <v>519.4</v>
      </c>
      <c r="S84" s="54">
        <v>2.2000000000000002</v>
      </c>
    </row>
    <row r="85" spans="1:19" s="61" customFormat="1" x14ac:dyDescent="0.2">
      <c r="B85" s="53" t="s">
        <v>101</v>
      </c>
      <c r="C85" s="62"/>
      <c r="D85" s="62"/>
      <c r="E85" s="62"/>
      <c r="F85" s="62"/>
      <c r="G85" s="63"/>
      <c r="H85" s="62"/>
      <c r="I85" s="63"/>
      <c r="J85" s="62"/>
      <c r="K85" s="62"/>
      <c r="L85" s="62"/>
      <c r="M85" s="63"/>
      <c r="N85" s="62"/>
      <c r="O85" s="63"/>
      <c r="P85" s="62"/>
      <c r="Q85" s="62"/>
      <c r="R85" s="62"/>
      <c r="S85" s="62"/>
    </row>
    <row r="86" spans="1:19" s="61" customFormat="1" x14ac:dyDescent="0.2">
      <c r="A86" s="55" t="s">
        <v>19</v>
      </c>
      <c r="B86" s="53" t="s">
        <v>89</v>
      </c>
      <c r="C86" s="54">
        <v>427</v>
      </c>
      <c r="D86" s="54">
        <v>390</v>
      </c>
      <c r="E86" s="54">
        <v>20978</v>
      </c>
      <c r="F86" s="54">
        <v>19159</v>
      </c>
      <c r="G86" s="54">
        <v>120523</v>
      </c>
      <c r="H86" s="54">
        <v>470.7</v>
      </c>
      <c r="I86" s="54">
        <v>92687</v>
      </c>
      <c r="J86" s="54">
        <v>27836</v>
      </c>
      <c r="K86" s="54">
        <v>385.9</v>
      </c>
      <c r="L86" s="54">
        <v>1264.5</v>
      </c>
      <c r="M86" s="54">
        <v>292555</v>
      </c>
      <c r="N86" s="54">
        <v>395.9</v>
      </c>
      <c r="O86" s="54">
        <v>227881</v>
      </c>
      <c r="P86" s="54">
        <v>64674</v>
      </c>
      <c r="Q86" s="54">
        <v>319.39999999999998</v>
      </c>
      <c r="R86" s="54">
        <v>1288.7</v>
      </c>
      <c r="S86" s="54">
        <v>2.4</v>
      </c>
    </row>
    <row r="87" spans="1:19" s="61" customFormat="1" x14ac:dyDescent="0.2">
      <c r="A87" s="55" t="s">
        <v>21</v>
      </c>
      <c r="B87" s="53" t="s">
        <v>90</v>
      </c>
      <c r="C87" s="54">
        <v>540</v>
      </c>
      <c r="D87" s="54">
        <v>524</v>
      </c>
      <c r="E87" s="54">
        <v>29641</v>
      </c>
      <c r="F87" s="54">
        <v>28583</v>
      </c>
      <c r="G87" s="54">
        <v>204531</v>
      </c>
      <c r="H87" s="54">
        <v>326.3</v>
      </c>
      <c r="I87" s="54" t="s">
        <v>102</v>
      </c>
      <c r="J87" s="54">
        <v>34444</v>
      </c>
      <c r="K87" s="54" t="s">
        <v>102</v>
      </c>
      <c r="L87" s="54" t="s">
        <v>105</v>
      </c>
      <c r="M87" s="54">
        <v>432741</v>
      </c>
      <c r="N87" s="54">
        <v>200.7</v>
      </c>
      <c r="O87" s="54" t="s">
        <v>102</v>
      </c>
      <c r="P87" s="54">
        <v>68904</v>
      </c>
      <c r="Q87" s="54" t="s">
        <v>102</v>
      </c>
      <c r="R87" s="54">
        <v>405.9</v>
      </c>
      <c r="S87" s="54" t="s">
        <v>102</v>
      </c>
    </row>
    <row r="88" spans="1:19" s="61" customFormat="1" x14ac:dyDescent="0.2">
      <c r="A88" s="55" t="s">
        <v>23</v>
      </c>
      <c r="B88" s="53" t="s">
        <v>91</v>
      </c>
      <c r="C88" s="54">
        <v>561</v>
      </c>
      <c r="D88" s="54">
        <v>543</v>
      </c>
      <c r="E88" s="54">
        <v>27333</v>
      </c>
      <c r="F88" s="54">
        <v>26252</v>
      </c>
      <c r="G88" s="54">
        <v>173065</v>
      </c>
      <c r="H88" s="54">
        <v>260.60000000000002</v>
      </c>
      <c r="I88" s="54" t="s">
        <v>102</v>
      </c>
      <c r="J88" s="54">
        <v>18243</v>
      </c>
      <c r="K88" s="54" t="s">
        <v>102</v>
      </c>
      <c r="L88" s="54" t="s">
        <v>105</v>
      </c>
      <c r="M88" s="54">
        <v>410791</v>
      </c>
      <c r="N88" s="54">
        <v>193.9</v>
      </c>
      <c r="O88" s="54" t="s">
        <v>102</v>
      </c>
      <c r="P88" s="54">
        <v>39675</v>
      </c>
      <c r="Q88" s="54" t="s">
        <v>102</v>
      </c>
      <c r="R88" s="54">
        <v>179.3</v>
      </c>
      <c r="S88" s="54" t="s">
        <v>102</v>
      </c>
    </row>
    <row r="89" spans="1:19" s="61" customFormat="1" x14ac:dyDescent="0.2">
      <c r="A89" s="55" t="s">
        <v>25</v>
      </c>
      <c r="B89" s="53" t="s">
        <v>92</v>
      </c>
      <c r="C89" s="54">
        <v>695</v>
      </c>
      <c r="D89" s="54">
        <v>678</v>
      </c>
      <c r="E89" s="54">
        <v>39109</v>
      </c>
      <c r="F89" s="54">
        <v>37350</v>
      </c>
      <c r="G89" s="54">
        <v>186695</v>
      </c>
      <c r="H89" s="54">
        <v>290.7</v>
      </c>
      <c r="I89" s="54">
        <v>172160</v>
      </c>
      <c r="J89" s="54">
        <v>14535</v>
      </c>
      <c r="K89" s="54">
        <v>284.5</v>
      </c>
      <c r="L89" s="54">
        <v>382.4</v>
      </c>
      <c r="M89" s="54">
        <v>605229</v>
      </c>
      <c r="N89" s="54">
        <v>112</v>
      </c>
      <c r="O89" s="54">
        <v>566334</v>
      </c>
      <c r="P89" s="54">
        <v>38895</v>
      </c>
      <c r="Q89" s="54">
        <v>107.1</v>
      </c>
      <c r="R89" s="54">
        <v>226.1</v>
      </c>
      <c r="S89" s="54">
        <v>3.2</v>
      </c>
    </row>
    <row r="90" spans="1:19" s="61" customFormat="1" x14ac:dyDescent="0.2">
      <c r="A90" s="55" t="s">
        <v>27</v>
      </c>
      <c r="B90" s="53" t="s">
        <v>93</v>
      </c>
      <c r="C90" s="54">
        <v>814</v>
      </c>
      <c r="D90" s="54">
        <v>797</v>
      </c>
      <c r="E90" s="54">
        <v>43190</v>
      </c>
      <c r="F90" s="54">
        <v>41371</v>
      </c>
      <c r="G90" s="54">
        <v>193553</v>
      </c>
      <c r="H90" s="54">
        <v>432.4</v>
      </c>
      <c r="I90" s="54">
        <v>169792</v>
      </c>
      <c r="J90" s="54">
        <v>23761</v>
      </c>
      <c r="K90" s="54">
        <v>387</v>
      </c>
      <c r="L90" s="54">
        <v>1496.8</v>
      </c>
      <c r="M90" s="54">
        <v>577056</v>
      </c>
      <c r="N90" s="54">
        <v>226.9</v>
      </c>
      <c r="O90" s="54">
        <v>499239</v>
      </c>
      <c r="P90" s="54">
        <v>77817</v>
      </c>
      <c r="Q90" s="54">
        <v>194.8</v>
      </c>
      <c r="R90" s="54">
        <v>986.7</v>
      </c>
      <c r="S90" s="54">
        <v>3</v>
      </c>
    </row>
    <row r="91" spans="1:19" s="61" customFormat="1" x14ac:dyDescent="0.2">
      <c r="A91" s="55" t="s">
        <v>29</v>
      </c>
      <c r="B91" s="53" t="s">
        <v>94</v>
      </c>
      <c r="C91" s="54">
        <v>99</v>
      </c>
      <c r="D91" s="54">
        <v>96</v>
      </c>
      <c r="E91" s="54">
        <v>4928</v>
      </c>
      <c r="F91" s="54">
        <v>4791</v>
      </c>
      <c r="G91" s="54">
        <v>21364</v>
      </c>
      <c r="H91" s="54">
        <v>268.5</v>
      </c>
      <c r="I91" s="54">
        <v>17867</v>
      </c>
      <c r="J91" s="54">
        <v>3497</v>
      </c>
      <c r="K91" s="54">
        <v>231.2</v>
      </c>
      <c r="L91" s="54">
        <v>765.6</v>
      </c>
      <c r="M91" s="54">
        <v>65726</v>
      </c>
      <c r="N91" s="54">
        <v>88</v>
      </c>
      <c r="O91" s="54">
        <v>57302</v>
      </c>
      <c r="P91" s="54">
        <v>8424</v>
      </c>
      <c r="Q91" s="54">
        <v>72.400000000000006</v>
      </c>
      <c r="R91" s="54">
        <v>389.2</v>
      </c>
      <c r="S91" s="54">
        <v>3.1</v>
      </c>
    </row>
    <row r="92" spans="1:19" s="61" customFormat="1" x14ac:dyDescent="0.2">
      <c r="A92" s="55" t="s">
        <v>31</v>
      </c>
      <c r="B92" s="53" t="s">
        <v>95</v>
      </c>
      <c r="C92" s="54">
        <v>189</v>
      </c>
      <c r="D92" s="54">
        <v>176</v>
      </c>
      <c r="E92" s="54">
        <v>10944</v>
      </c>
      <c r="F92" s="54">
        <v>10048</v>
      </c>
      <c r="G92" s="54">
        <v>50114</v>
      </c>
      <c r="H92" s="54">
        <v>404.7</v>
      </c>
      <c r="I92" s="54">
        <v>46415</v>
      </c>
      <c r="J92" s="54">
        <v>3699</v>
      </c>
      <c r="K92" s="54">
        <v>407.6</v>
      </c>
      <c r="L92" s="54">
        <v>370.6</v>
      </c>
      <c r="M92" s="54">
        <v>134790</v>
      </c>
      <c r="N92" s="54">
        <v>192.4</v>
      </c>
      <c r="O92" s="54">
        <v>125551</v>
      </c>
      <c r="P92" s="54">
        <v>9239</v>
      </c>
      <c r="Q92" s="54">
        <v>191.3</v>
      </c>
      <c r="R92" s="54">
        <v>208.2</v>
      </c>
      <c r="S92" s="54">
        <v>2.7</v>
      </c>
    </row>
    <row r="93" spans="1:19" s="61" customFormat="1" x14ac:dyDescent="0.2">
      <c r="A93" s="55" t="s">
        <v>33</v>
      </c>
      <c r="B93" s="53" t="s">
        <v>96</v>
      </c>
      <c r="C93" s="54">
        <v>77</v>
      </c>
      <c r="D93" s="54">
        <v>74</v>
      </c>
      <c r="E93" s="54">
        <v>6228</v>
      </c>
      <c r="F93" s="54">
        <v>5899</v>
      </c>
      <c r="G93" s="54">
        <v>32317</v>
      </c>
      <c r="H93" s="54">
        <v>382.1</v>
      </c>
      <c r="I93" s="54">
        <v>28085</v>
      </c>
      <c r="J93" s="54">
        <v>4232</v>
      </c>
      <c r="K93" s="54">
        <v>353.2</v>
      </c>
      <c r="L93" s="54">
        <v>736.4</v>
      </c>
      <c r="M93" s="54">
        <v>77738</v>
      </c>
      <c r="N93" s="54">
        <v>254.7</v>
      </c>
      <c r="O93" s="54">
        <v>68469</v>
      </c>
      <c r="P93" s="54">
        <v>9269</v>
      </c>
      <c r="Q93" s="54">
        <v>230.1</v>
      </c>
      <c r="R93" s="54">
        <v>690.9</v>
      </c>
      <c r="S93" s="54">
        <v>2.4</v>
      </c>
    </row>
    <row r="94" spans="1:19" s="61" customFormat="1" x14ac:dyDescent="0.2">
      <c r="A94" s="55" t="s">
        <v>35</v>
      </c>
      <c r="B94" s="53" t="s">
        <v>97</v>
      </c>
      <c r="C94" s="54">
        <v>225</v>
      </c>
      <c r="D94" s="54">
        <v>216</v>
      </c>
      <c r="E94" s="54">
        <v>19339</v>
      </c>
      <c r="F94" s="54">
        <v>18585</v>
      </c>
      <c r="G94" s="54">
        <v>125989</v>
      </c>
      <c r="H94" s="54">
        <v>418</v>
      </c>
      <c r="I94" s="54">
        <v>107915</v>
      </c>
      <c r="J94" s="54">
        <v>18074</v>
      </c>
      <c r="K94" s="54">
        <v>383.1</v>
      </c>
      <c r="L94" s="54">
        <v>811.4</v>
      </c>
      <c r="M94" s="54">
        <v>261639</v>
      </c>
      <c r="N94" s="54">
        <v>319.10000000000002</v>
      </c>
      <c r="O94" s="54">
        <v>221184</v>
      </c>
      <c r="P94" s="54">
        <v>40455</v>
      </c>
      <c r="Q94" s="54">
        <v>298.10000000000002</v>
      </c>
      <c r="R94" s="54">
        <v>489.6</v>
      </c>
      <c r="S94" s="54">
        <v>2.1</v>
      </c>
    </row>
    <row r="95" spans="1:19" s="61" customFormat="1" x14ac:dyDescent="0.2">
      <c r="A95" s="55" t="s">
        <v>37</v>
      </c>
      <c r="B95" s="53" t="s">
        <v>98</v>
      </c>
      <c r="C95" s="54">
        <v>386</v>
      </c>
      <c r="D95" s="54">
        <v>363</v>
      </c>
      <c r="E95" s="54">
        <v>45164</v>
      </c>
      <c r="F95" s="54">
        <v>43081</v>
      </c>
      <c r="G95" s="54">
        <v>355042</v>
      </c>
      <c r="H95" s="54">
        <v>641.70000000000005</v>
      </c>
      <c r="I95" s="54">
        <v>261931</v>
      </c>
      <c r="J95" s="54">
        <v>93111</v>
      </c>
      <c r="K95" s="54">
        <v>587.9</v>
      </c>
      <c r="L95" s="54">
        <v>850.8</v>
      </c>
      <c r="M95" s="54">
        <v>655883</v>
      </c>
      <c r="N95" s="54">
        <v>420.1</v>
      </c>
      <c r="O95" s="54">
        <v>483769</v>
      </c>
      <c r="P95" s="54">
        <v>172114</v>
      </c>
      <c r="Q95" s="54">
        <v>385.3</v>
      </c>
      <c r="R95" s="54">
        <v>551.4</v>
      </c>
      <c r="S95" s="54">
        <v>1.8</v>
      </c>
    </row>
    <row r="96" spans="1:19" s="61" customFormat="1" x14ac:dyDescent="0.2">
      <c r="A96" s="55" t="s">
        <v>39</v>
      </c>
      <c r="B96" s="53" t="s">
        <v>99</v>
      </c>
      <c r="C96" s="54">
        <v>324</v>
      </c>
      <c r="D96" s="54">
        <v>304</v>
      </c>
      <c r="E96" s="54">
        <v>40429</v>
      </c>
      <c r="F96" s="54">
        <v>38726</v>
      </c>
      <c r="G96" s="54">
        <v>295409</v>
      </c>
      <c r="H96" s="54">
        <v>515.29999999999995</v>
      </c>
      <c r="I96" s="54">
        <v>215252</v>
      </c>
      <c r="J96" s="54">
        <v>80157</v>
      </c>
      <c r="K96" s="54">
        <v>440.2</v>
      </c>
      <c r="L96" s="54">
        <v>882.6</v>
      </c>
      <c r="M96" s="54">
        <v>510040</v>
      </c>
      <c r="N96" s="54">
        <v>499.2</v>
      </c>
      <c r="O96" s="54">
        <v>359305</v>
      </c>
      <c r="P96" s="54">
        <v>150735</v>
      </c>
      <c r="Q96" s="54">
        <v>413.3</v>
      </c>
      <c r="R96" s="54">
        <v>896.9</v>
      </c>
      <c r="S96" s="54">
        <v>1.7</v>
      </c>
    </row>
    <row r="97" spans="1:19" s="61" customFormat="1" x14ac:dyDescent="0.2">
      <c r="A97" s="55" t="s">
        <v>41</v>
      </c>
      <c r="B97" s="53" t="s">
        <v>100</v>
      </c>
      <c r="C97" s="54">
        <v>571</v>
      </c>
      <c r="D97" s="54">
        <v>552</v>
      </c>
      <c r="E97" s="54">
        <v>47384</v>
      </c>
      <c r="F97" s="54">
        <v>45392</v>
      </c>
      <c r="G97" s="54">
        <v>295496</v>
      </c>
      <c r="H97" s="54">
        <v>366.2</v>
      </c>
      <c r="I97" s="54">
        <v>255220</v>
      </c>
      <c r="J97" s="54">
        <v>40276</v>
      </c>
      <c r="K97" s="54">
        <v>347.5</v>
      </c>
      <c r="L97" s="54">
        <v>533.70000000000005</v>
      </c>
      <c r="M97" s="54">
        <v>586643</v>
      </c>
      <c r="N97" s="54">
        <v>200.9</v>
      </c>
      <c r="O97" s="54">
        <v>507165</v>
      </c>
      <c r="P97" s="54">
        <v>79478</v>
      </c>
      <c r="Q97" s="54">
        <v>184.7</v>
      </c>
      <c r="R97" s="54">
        <v>373.7</v>
      </c>
      <c r="S97" s="54">
        <v>2</v>
      </c>
    </row>
    <row r="98" spans="1:19" s="57" customFormat="1" ht="33.75" customHeight="1" x14ac:dyDescent="0.2">
      <c r="A98" s="64" t="s">
        <v>47</v>
      </c>
      <c r="B98" s="62"/>
      <c r="C98" s="62"/>
      <c r="D98" s="62"/>
      <c r="E98" s="62"/>
      <c r="F98" s="62"/>
      <c r="G98" s="63"/>
      <c r="H98" s="62"/>
      <c r="I98" s="63"/>
      <c r="J98" s="62"/>
      <c r="K98" s="62"/>
      <c r="L98" s="62"/>
      <c r="M98" s="63"/>
      <c r="N98" s="62"/>
      <c r="O98" s="63"/>
      <c r="P98" s="62"/>
      <c r="Q98" s="62"/>
      <c r="R98" s="62"/>
      <c r="S98" s="62"/>
    </row>
    <row r="99" spans="1:19" s="57" customFormat="1" x14ac:dyDescent="0.2">
      <c r="B99" s="53" t="s">
        <v>88</v>
      </c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</row>
    <row r="100" spans="1:19" s="57" customFormat="1" x14ac:dyDescent="0.2">
      <c r="B100" s="53" t="s">
        <v>101</v>
      </c>
      <c r="C100" s="62"/>
      <c r="D100" s="62"/>
      <c r="E100" s="62"/>
      <c r="F100" s="62"/>
      <c r="G100" s="63"/>
      <c r="H100" s="62"/>
      <c r="I100" s="63"/>
      <c r="J100" s="62"/>
      <c r="K100" s="62"/>
      <c r="L100" s="62"/>
      <c r="M100" s="63"/>
      <c r="N100" s="62"/>
      <c r="O100" s="63"/>
      <c r="P100" s="62"/>
      <c r="Q100" s="62"/>
      <c r="R100" s="62"/>
      <c r="S100" s="62"/>
    </row>
    <row r="101" spans="1:19" s="57" customFormat="1" x14ac:dyDescent="0.2">
      <c r="A101" s="55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</row>
    <row r="102" spans="1:19" s="57" customFormat="1" x14ac:dyDescent="0.2">
      <c r="A102" s="55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</row>
    <row r="103" spans="1:19" s="57" customFormat="1" x14ac:dyDescent="0.2">
      <c r="A103" s="55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</row>
    <row r="104" spans="1:19" s="57" customFormat="1" x14ac:dyDescent="0.2">
      <c r="A104" s="55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</row>
    <row r="105" spans="1:19" s="57" customFormat="1" x14ac:dyDescent="0.2">
      <c r="A105" s="55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</row>
    <row r="106" spans="1:19" s="57" customFormat="1" x14ac:dyDescent="0.2">
      <c r="A106" s="55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</row>
    <row r="107" spans="1:19" s="57" customFormat="1" x14ac:dyDescent="0.2">
      <c r="A107" s="55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</row>
    <row r="108" spans="1:19" s="57" customFormat="1" x14ac:dyDescent="0.2">
      <c r="A108" s="55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</row>
    <row r="109" spans="1:19" s="57" customFormat="1" x14ac:dyDescent="0.2">
      <c r="A109" s="55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</row>
    <row r="110" spans="1:19" s="57" customFormat="1" x14ac:dyDescent="0.2">
      <c r="A110" s="55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</row>
    <row r="111" spans="1:19" s="57" customFormat="1" x14ac:dyDescent="0.2">
      <c r="A111" s="55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</row>
    <row r="112" spans="1:19" s="57" customFormat="1" x14ac:dyDescent="0.2">
      <c r="A112" s="55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</row>
    <row r="113" spans="1:19" s="57" customFormat="1" ht="33.75" customHeight="1" x14ac:dyDescent="0.2">
      <c r="A113" s="64" t="s">
        <v>48</v>
      </c>
      <c r="B113" s="62"/>
      <c r="C113" s="62"/>
      <c r="D113" s="62"/>
      <c r="E113" s="62"/>
      <c r="F113" s="62"/>
      <c r="G113" s="63"/>
      <c r="H113" s="62"/>
      <c r="I113" s="63"/>
      <c r="J113" s="62"/>
      <c r="K113" s="62"/>
      <c r="L113" s="62"/>
      <c r="M113" s="63"/>
      <c r="N113" s="62"/>
      <c r="O113" s="63"/>
      <c r="P113" s="62"/>
      <c r="Q113" s="62"/>
      <c r="R113" s="62"/>
      <c r="S113" s="62"/>
    </row>
    <row r="114" spans="1:19" s="57" customFormat="1" x14ac:dyDescent="0.2">
      <c r="B114" s="53" t="s">
        <v>88</v>
      </c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</row>
    <row r="115" spans="1:19" s="57" customFormat="1" x14ac:dyDescent="0.2">
      <c r="B115" s="53" t="s">
        <v>101</v>
      </c>
      <c r="C115" s="62"/>
      <c r="D115" s="62"/>
      <c r="E115" s="62"/>
      <c r="F115" s="62"/>
      <c r="G115" s="63"/>
      <c r="H115" s="62"/>
      <c r="I115" s="63"/>
      <c r="J115" s="62"/>
      <c r="K115" s="62"/>
      <c r="L115" s="62"/>
      <c r="M115" s="63"/>
      <c r="N115" s="62"/>
      <c r="O115" s="63"/>
      <c r="P115" s="62"/>
      <c r="Q115" s="62"/>
      <c r="R115" s="62"/>
      <c r="S115" s="62"/>
    </row>
    <row r="116" spans="1:19" s="57" customFormat="1" x14ac:dyDescent="0.2">
      <c r="A116" s="55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</row>
    <row r="117" spans="1:19" s="57" customFormat="1" x14ac:dyDescent="0.2">
      <c r="A117" s="55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</row>
    <row r="118" spans="1:19" s="57" customFormat="1" x14ac:dyDescent="0.2">
      <c r="A118" s="55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</row>
    <row r="119" spans="1:19" s="57" customFormat="1" x14ac:dyDescent="0.2">
      <c r="A119" s="55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</row>
    <row r="120" spans="1:19" s="57" customFormat="1" x14ac:dyDescent="0.2">
      <c r="A120" s="55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</row>
    <row r="121" spans="1:19" s="57" customFormat="1" x14ac:dyDescent="0.2">
      <c r="A121" s="55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</row>
    <row r="122" spans="1:19" s="57" customFormat="1" x14ac:dyDescent="0.2">
      <c r="A122" s="55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</row>
    <row r="123" spans="1:19" s="57" customFormat="1" x14ac:dyDescent="0.2">
      <c r="A123" s="55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</row>
    <row r="124" spans="1:19" s="57" customFormat="1" x14ac:dyDescent="0.2">
      <c r="A124" s="55"/>
      <c r="B124" s="53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</row>
    <row r="125" spans="1:19" s="57" customFormat="1" x14ac:dyDescent="0.2">
      <c r="A125" s="55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</row>
    <row r="126" spans="1:19" s="57" customFormat="1" x14ac:dyDescent="0.2">
      <c r="A126" s="55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</row>
    <row r="127" spans="1:19" s="57" customFormat="1" x14ac:dyDescent="0.2">
      <c r="A127" s="55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</row>
    <row r="128" spans="1:19" s="57" customFormat="1" ht="33.75" customHeight="1" x14ac:dyDescent="0.2">
      <c r="A128" s="64" t="s">
        <v>49</v>
      </c>
      <c r="B128" s="62"/>
      <c r="C128" s="62"/>
      <c r="D128" s="62"/>
      <c r="E128" s="62"/>
      <c r="F128" s="62"/>
      <c r="G128" s="63"/>
      <c r="H128" s="62"/>
      <c r="I128" s="63"/>
      <c r="J128" s="62"/>
      <c r="K128" s="62"/>
      <c r="L128" s="62"/>
      <c r="M128" s="63"/>
      <c r="N128" s="62"/>
      <c r="O128" s="63"/>
      <c r="P128" s="62"/>
      <c r="Q128" s="62"/>
      <c r="R128" s="62"/>
      <c r="S128" s="62"/>
    </row>
    <row r="129" spans="1:19" s="57" customFormat="1" x14ac:dyDescent="0.2">
      <c r="B129" s="53" t="s">
        <v>88</v>
      </c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</row>
    <row r="130" spans="1:19" s="57" customFormat="1" x14ac:dyDescent="0.2">
      <c r="B130" s="53" t="s">
        <v>101</v>
      </c>
      <c r="C130" s="62"/>
      <c r="D130" s="62"/>
      <c r="E130" s="62"/>
      <c r="F130" s="62"/>
      <c r="G130" s="63"/>
      <c r="H130" s="62"/>
      <c r="I130" s="63"/>
      <c r="J130" s="62"/>
      <c r="K130" s="62"/>
      <c r="L130" s="62"/>
      <c r="M130" s="63"/>
      <c r="N130" s="62"/>
      <c r="O130" s="63"/>
      <c r="P130" s="62"/>
      <c r="Q130" s="62"/>
      <c r="R130" s="62"/>
      <c r="S130" s="62"/>
    </row>
    <row r="131" spans="1:19" s="57" customFormat="1" x14ac:dyDescent="0.2">
      <c r="A131" s="55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</row>
    <row r="132" spans="1:19" s="57" customFormat="1" x14ac:dyDescent="0.2">
      <c r="A132" s="55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</row>
    <row r="133" spans="1:19" s="57" customFormat="1" x14ac:dyDescent="0.2">
      <c r="A133" s="55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</row>
    <row r="134" spans="1:19" s="57" customFormat="1" x14ac:dyDescent="0.2">
      <c r="A134" s="55"/>
      <c r="B134" s="53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</row>
    <row r="135" spans="1:19" s="57" customFormat="1" x14ac:dyDescent="0.2">
      <c r="A135" s="55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</row>
    <row r="136" spans="1:19" s="57" customFormat="1" x14ac:dyDescent="0.2">
      <c r="A136" s="55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</row>
    <row r="137" spans="1:19" s="57" customFormat="1" x14ac:dyDescent="0.2">
      <c r="A137" s="55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</row>
    <row r="138" spans="1:19" s="57" customFormat="1" x14ac:dyDescent="0.2">
      <c r="A138" s="55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</row>
    <row r="139" spans="1:19" s="57" customFormat="1" x14ac:dyDescent="0.2">
      <c r="A139" s="55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</row>
    <row r="140" spans="1:19" s="57" customFormat="1" x14ac:dyDescent="0.2">
      <c r="A140" s="55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</row>
    <row r="141" spans="1:19" s="57" customFormat="1" x14ac:dyDescent="0.2">
      <c r="A141" s="55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</row>
    <row r="142" spans="1:19" s="57" customFormat="1" x14ac:dyDescent="0.2">
      <c r="A142" s="55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</row>
    <row r="143" spans="1:19" s="57" customFormat="1" ht="33.75" customHeight="1" x14ac:dyDescent="0.2">
      <c r="A143" s="64" t="s">
        <v>50</v>
      </c>
      <c r="B143" s="62"/>
      <c r="C143" s="62"/>
      <c r="D143" s="62"/>
      <c r="E143" s="62"/>
      <c r="F143" s="62"/>
      <c r="G143" s="63"/>
      <c r="H143" s="62"/>
      <c r="I143" s="63"/>
      <c r="J143" s="62"/>
      <c r="K143" s="62"/>
      <c r="L143" s="62"/>
      <c r="M143" s="63"/>
      <c r="N143" s="62"/>
      <c r="O143" s="63"/>
      <c r="P143" s="62"/>
      <c r="Q143" s="62"/>
      <c r="R143" s="62"/>
      <c r="S143" s="62"/>
    </row>
    <row r="144" spans="1:19" s="57" customFormat="1" x14ac:dyDescent="0.2">
      <c r="B144" s="53" t="s">
        <v>88</v>
      </c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</row>
    <row r="145" spans="1:19" s="57" customFormat="1" x14ac:dyDescent="0.2">
      <c r="B145" s="53" t="s">
        <v>101</v>
      </c>
      <c r="C145" s="62"/>
      <c r="D145" s="62"/>
      <c r="E145" s="62"/>
      <c r="F145" s="62"/>
      <c r="G145" s="63"/>
      <c r="H145" s="62"/>
      <c r="I145" s="63"/>
      <c r="J145" s="62"/>
      <c r="K145" s="62"/>
      <c r="L145" s="62"/>
      <c r="M145" s="63"/>
      <c r="N145" s="62"/>
      <c r="O145" s="63"/>
      <c r="P145" s="62"/>
      <c r="Q145" s="62"/>
      <c r="R145" s="62"/>
      <c r="S145" s="62"/>
    </row>
    <row r="146" spans="1:19" s="57" customFormat="1" x14ac:dyDescent="0.2">
      <c r="A146" s="55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</row>
    <row r="147" spans="1:19" s="57" customFormat="1" x14ac:dyDescent="0.2">
      <c r="A147" s="55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</row>
    <row r="148" spans="1:19" s="57" customFormat="1" x14ac:dyDescent="0.2">
      <c r="A148" s="55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</row>
    <row r="149" spans="1:19" s="57" customFormat="1" x14ac:dyDescent="0.2">
      <c r="A149" s="55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</row>
    <row r="150" spans="1:19" s="57" customFormat="1" x14ac:dyDescent="0.2">
      <c r="A150" s="55"/>
      <c r="B150" s="53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</row>
    <row r="151" spans="1:19" s="57" customFormat="1" x14ac:dyDescent="0.2">
      <c r="A151" s="55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</row>
    <row r="152" spans="1:19" s="57" customFormat="1" x14ac:dyDescent="0.2">
      <c r="A152" s="55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</row>
    <row r="153" spans="1:19" s="57" customFormat="1" x14ac:dyDescent="0.2">
      <c r="A153" s="55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</row>
    <row r="154" spans="1:19" s="57" customFormat="1" x14ac:dyDescent="0.2">
      <c r="A154" s="55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</row>
    <row r="155" spans="1:19" s="57" customFormat="1" x14ac:dyDescent="0.2">
      <c r="A155" s="55"/>
      <c r="B155" s="53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</row>
    <row r="156" spans="1:19" s="57" customFormat="1" x14ac:dyDescent="0.2">
      <c r="A156" s="55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</row>
    <row r="157" spans="1:19" s="57" customFormat="1" x14ac:dyDescent="0.2">
      <c r="A157" s="55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</row>
    <row r="158" spans="1:19" s="57" customFormat="1" ht="33.75" customHeight="1" x14ac:dyDescent="0.2">
      <c r="A158" s="64" t="s">
        <v>51</v>
      </c>
      <c r="B158" s="62"/>
      <c r="C158" s="62"/>
      <c r="D158" s="62"/>
      <c r="E158" s="62"/>
      <c r="F158" s="62"/>
      <c r="G158" s="63"/>
      <c r="H158" s="62"/>
      <c r="I158" s="63"/>
      <c r="J158" s="62"/>
      <c r="K158" s="62"/>
      <c r="L158" s="62"/>
      <c r="M158" s="63"/>
      <c r="N158" s="62"/>
      <c r="O158" s="63"/>
      <c r="P158" s="62"/>
      <c r="Q158" s="62"/>
      <c r="R158" s="62"/>
      <c r="S158" s="62"/>
    </row>
    <row r="159" spans="1:19" s="57" customFormat="1" x14ac:dyDescent="0.2">
      <c r="B159" s="53" t="s">
        <v>88</v>
      </c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</row>
    <row r="160" spans="1:19" s="57" customFormat="1" x14ac:dyDescent="0.2">
      <c r="B160" s="53" t="s">
        <v>101</v>
      </c>
      <c r="C160" s="62"/>
      <c r="D160" s="62"/>
      <c r="E160" s="62"/>
      <c r="F160" s="62"/>
      <c r="G160" s="63"/>
      <c r="H160" s="62"/>
      <c r="I160" s="63"/>
      <c r="J160" s="62"/>
      <c r="K160" s="62"/>
      <c r="L160" s="62"/>
      <c r="M160" s="63"/>
      <c r="N160" s="62"/>
      <c r="O160" s="63"/>
      <c r="P160" s="62"/>
      <c r="Q160" s="62"/>
      <c r="R160" s="62"/>
      <c r="S160" s="62"/>
    </row>
    <row r="161" spans="1:19" s="57" customFormat="1" x14ac:dyDescent="0.2">
      <c r="A161" s="55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</row>
    <row r="162" spans="1:19" s="57" customFormat="1" x14ac:dyDescent="0.2">
      <c r="A162" s="55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</row>
    <row r="163" spans="1:19" s="57" customFormat="1" x14ac:dyDescent="0.2">
      <c r="A163" s="55"/>
      <c r="B163" s="53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</row>
    <row r="164" spans="1:19" s="57" customFormat="1" x14ac:dyDescent="0.2">
      <c r="A164" s="55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</row>
    <row r="165" spans="1:19" s="57" customFormat="1" x14ac:dyDescent="0.2">
      <c r="A165" s="55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</row>
    <row r="166" spans="1:19" s="57" customFormat="1" x14ac:dyDescent="0.2">
      <c r="A166" s="55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</row>
    <row r="167" spans="1:19" s="57" customFormat="1" x14ac:dyDescent="0.2">
      <c r="A167" s="55"/>
      <c r="B167" s="53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</row>
    <row r="168" spans="1:19" s="57" customFormat="1" x14ac:dyDescent="0.2">
      <c r="A168" s="55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</row>
    <row r="169" spans="1:19" s="57" customFormat="1" x14ac:dyDescent="0.2">
      <c r="A169" s="55"/>
      <c r="B169" s="53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</row>
    <row r="170" spans="1:19" s="57" customFormat="1" x14ac:dyDescent="0.2">
      <c r="A170" s="55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</row>
    <row r="171" spans="1:19" s="57" customFormat="1" x14ac:dyDescent="0.2">
      <c r="A171" s="55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</row>
    <row r="172" spans="1:19" s="57" customFormat="1" x14ac:dyDescent="0.2">
      <c r="A172" s="55"/>
      <c r="B172" s="53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</row>
    <row r="173" spans="1:19" s="57" customFormat="1" ht="33.75" customHeight="1" x14ac:dyDescent="0.2">
      <c r="A173" s="64" t="s">
        <v>52</v>
      </c>
      <c r="B173" s="62"/>
      <c r="C173" s="62"/>
      <c r="D173" s="62"/>
      <c r="E173" s="62"/>
      <c r="F173" s="62"/>
      <c r="G173" s="63"/>
      <c r="H173" s="62"/>
      <c r="I173" s="63"/>
      <c r="J173" s="62"/>
      <c r="K173" s="62"/>
      <c r="L173" s="62"/>
      <c r="M173" s="63"/>
      <c r="N173" s="62"/>
      <c r="O173" s="63"/>
      <c r="P173" s="62"/>
      <c r="Q173" s="62"/>
      <c r="R173" s="62"/>
      <c r="S173" s="62"/>
    </row>
    <row r="174" spans="1:19" s="57" customFormat="1" x14ac:dyDescent="0.2">
      <c r="B174" s="53" t="s">
        <v>88</v>
      </c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</row>
    <row r="175" spans="1:19" s="57" customFormat="1" x14ac:dyDescent="0.2">
      <c r="B175" s="53" t="s">
        <v>101</v>
      </c>
      <c r="C175" s="62"/>
      <c r="D175" s="62"/>
      <c r="E175" s="62"/>
      <c r="F175" s="62"/>
      <c r="G175" s="63"/>
      <c r="H175" s="62"/>
      <c r="I175" s="63"/>
      <c r="J175" s="62"/>
      <c r="K175" s="62"/>
      <c r="L175" s="62"/>
      <c r="M175" s="63"/>
      <c r="N175" s="62"/>
      <c r="O175" s="63"/>
      <c r="P175" s="62"/>
      <c r="Q175" s="62"/>
      <c r="R175" s="62"/>
      <c r="S175" s="62"/>
    </row>
    <row r="176" spans="1:19" s="57" customFormat="1" x14ac:dyDescent="0.2">
      <c r="A176" s="55"/>
      <c r="B176" s="53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</row>
    <row r="177" spans="1:19" s="57" customFormat="1" x14ac:dyDescent="0.2">
      <c r="A177" s="55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</row>
    <row r="178" spans="1:19" s="57" customFormat="1" x14ac:dyDescent="0.2">
      <c r="A178" s="55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</row>
    <row r="179" spans="1:19" s="57" customFormat="1" x14ac:dyDescent="0.2">
      <c r="A179" s="55"/>
      <c r="B179" s="53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</row>
    <row r="180" spans="1:19" s="57" customFormat="1" x14ac:dyDescent="0.2">
      <c r="A180" s="55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</row>
    <row r="181" spans="1:19" s="57" customFormat="1" x14ac:dyDescent="0.2">
      <c r="A181" s="55"/>
      <c r="B181" s="53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</row>
    <row r="182" spans="1:19" s="57" customFormat="1" x14ac:dyDescent="0.2">
      <c r="A182" s="55"/>
      <c r="B182" s="53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</row>
    <row r="183" spans="1:19" s="57" customFormat="1" x14ac:dyDescent="0.2">
      <c r="A183" s="55"/>
      <c r="B183" s="53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</row>
    <row r="184" spans="1:19" s="57" customFormat="1" x14ac:dyDescent="0.2">
      <c r="A184" s="55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</row>
    <row r="185" spans="1:19" s="57" customFormat="1" x14ac:dyDescent="0.2">
      <c r="A185" s="55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</row>
    <row r="186" spans="1:19" s="57" customFormat="1" x14ac:dyDescent="0.2">
      <c r="A186" s="55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</row>
    <row r="187" spans="1:19" s="57" customFormat="1" x14ac:dyDescent="0.2">
      <c r="A187" s="55"/>
      <c r="B187" s="53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</row>
    <row r="188" spans="1:19" s="57" customFormat="1" ht="33.75" customHeight="1" x14ac:dyDescent="0.2">
      <c r="A188" s="64" t="s">
        <v>53</v>
      </c>
      <c r="B188" s="62"/>
      <c r="C188" s="62"/>
      <c r="D188" s="62"/>
      <c r="E188" s="62"/>
      <c r="F188" s="62"/>
      <c r="G188" s="63"/>
      <c r="H188" s="62"/>
      <c r="I188" s="63"/>
      <c r="J188" s="62"/>
      <c r="K188" s="62"/>
      <c r="L188" s="62"/>
      <c r="M188" s="63"/>
      <c r="N188" s="62"/>
      <c r="O188" s="63"/>
      <c r="P188" s="62"/>
      <c r="Q188" s="62"/>
      <c r="R188" s="62"/>
      <c r="S188" s="62"/>
    </row>
    <row r="189" spans="1:19" s="57" customFormat="1" x14ac:dyDescent="0.2">
      <c r="B189" s="53" t="s">
        <v>88</v>
      </c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</row>
    <row r="190" spans="1:19" s="57" customFormat="1" x14ac:dyDescent="0.2">
      <c r="B190" s="53" t="s">
        <v>101</v>
      </c>
      <c r="C190" s="62"/>
      <c r="D190" s="62"/>
      <c r="E190" s="62"/>
      <c r="F190" s="62"/>
      <c r="G190" s="63"/>
      <c r="H190" s="62"/>
      <c r="I190" s="63"/>
      <c r="J190" s="62"/>
      <c r="K190" s="62"/>
      <c r="L190" s="62"/>
      <c r="M190" s="63"/>
      <c r="N190" s="62"/>
      <c r="O190" s="63"/>
      <c r="P190" s="62"/>
      <c r="Q190" s="62"/>
      <c r="R190" s="62"/>
      <c r="S190" s="62"/>
    </row>
    <row r="191" spans="1:19" s="57" customFormat="1" x14ac:dyDescent="0.2">
      <c r="A191" s="55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</row>
    <row r="192" spans="1:19" s="57" customFormat="1" x14ac:dyDescent="0.2">
      <c r="A192" s="55"/>
      <c r="B192" s="53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</row>
    <row r="193" spans="1:19" s="57" customFormat="1" x14ac:dyDescent="0.2">
      <c r="A193" s="55"/>
      <c r="B193" s="53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</row>
    <row r="194" spans="1:19" s="57" customFormat="1" x14ac:dyDescent="0.2">
      <c r="A194" s="55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</row>
    <row r="195" spans="1:19" s="57" customFormat="1" x14ac:dyDescent="0.2">
      <c r="A195" s="55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</row>
    <row r="196" spans="1:19" s="57" customFormat="1" x14ac:dyDescent="0.2">
      <c r="A196" s="55"/>
      <c r="B196" s="53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</row>
    <row r="197" spans="1:19" s="57" customFormat="1" x14ac:dyDescent="0.2">
      <c r="A197" s="55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</row>
    <row r="198" spans="1:19" s="57" customFormat="1" x14ac:dyDescent="0.2">
      <c r="A198" s="55"/>
      <c r="B198" s="53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</row>
    <row r="199" spans="1:19" s="57" customFormat="1" x14ac:dyDescent="0.2">
      <c r="A199" s="55"/>
      <c r="B199" s="53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</row>
    <row r="200" spans="1:19" s="57" customFormat="1" x14ac:dyDescent="0.2">
      <c r="A200" s="55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</row>
    <row r="201" spans="1:19" s="57" customFormat="1" x14ac:dyDescent="0.2">
      <c r="A201" s="55"/>
      <c r="B201" s="53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</row>
    <row r="202" spans="1:19" s="57" customFormat="1" x14ac:dyDescent="0.2">
      <c r="A202" s="55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</row>
    <row r="203" spans="1:19" x14ac:dyDescent="0.2">
      <c r="A203" s="4"/>
      <c r="B203" s="6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">
      <c r="A204" s="4" t="s">
        <v>54</v>
      </c>
    </row>
    <row r="205" spans="1:19" x14ac:dyDescent="0.2">
      <c r="A205" s="4" t="s">
        <v>55</v>
      </c>
    </row>
    <row r="206" spans="1:19" x14ac:dyDescent="0.2">
      <c r="A206" s="4" t="s">
        <v>56</v>
      </c>
    </row>
    <row r="207" spans="1:19" x14ac:dyDescent="0.2">
      <c r="A207" s="4" t="s">
        <v>57</v>
      </c>
    </row>
    <row r="208" spans="1:19" x14ac:dyDescent="0.2">
      <c r="A208" s="4" t="s">
        <v>58</v>
      </c>
    </row>
    <row r="209" spans="1:1" x14ac:dyDescent="0.2">
      <c r="A209" s="4" t="s">
        <v>59</v>
      </c>
    </row>
    <row r="210" spans="1:1" x14ac:dyDescent="0.2">
      <c r="A210" s="4" t="s">
        <v>60</v>
      </c>
    </row>
    <row r="212" spans="1:1" x14ac:dyDescent="0.2">
      <c r="A212" s="4" t="s">
        <v>61</v>
      </c>
    </row>
    <row r="213" spans="1:1" x14ac:dyDescent="0.2">
      <c r="A213" s="4" t="s">
        <v>62</v>
      </c>
    </row>
    <row r="215" spans="1:1" x14ac:dyDescent="0.2">
      <c r="A215" s="4" t="s">
        <v>63</v>
      </c>
    </row>
    <row r="216" spans="1:1" x14ac:dyDescent="0.2">
      <c r="A216" s="4" t="s">
        <v>64</v>
      </c>
    </row>
    <row r="217" spans="1:1" x14ac:dyDescent="0.2">
      <c r="A217" s="4" t="s">
        <v>65</v>
      </c>
    </row>
    <row r="218" spans="1:1" x14ac:dyDescent="0.2">
      <c r="A218" s="4" t="s">
        <v>66</v>
      </c>
    </row>
    <row r="219" spans="1:1" x14ac:dyDescent="0.2">
      <c r="A219" s="4" t="s">
        <v>67</v>
      </c>
    </row>
    <row r="220" spans="1:1" x14ac:dyDescent="0.2">
      <c r="A220" s="4" t="s">
        <v>68</v>
      </c>
    </row>
    <row r="221" spans="1:1" x14ac:dyDescent="0.2">
      <c r="A221" s="4" t="s">
        <v>69</v>
      </c>
    </row>
    <row r="222" spans="1:1" x14ac:dyDescent="0.2">
      <c r="A222" s="4" t="s">
        <v>70</v>
      </c>
    </row>
    <row r="223" spans="1:1" x14ac:dyDescent="0.2">
      <c r="A223" s="4" t="s">
        <v>71</v>
      </c>
    </row>
    <row r="224" spans="1:1" x14ac:dyDescent="0.2">
      <c r="A224" s="4" t="s">
        <v>72</v>
      </c>
    </row>
    <row r="225" spans="1:1" x14ac:dyDescent="0.2">
      <c r="A225" s="4" t="s">
        <v>73</v>
      </c>
    </row>
    <row r="226" spans="1:1" x14ac:dyDescent="0.2">
      <c r="A226" s="4" t="s">
        <v>74</v>
      </c>
    </row>
    <row r="227" spans="1:1" x14ac:dyDescent="0.2">
      <c r="A227" s="4" t="s">
        <v>75</v>
      </c>
    </row>
    <row r="228" spans="1:1" x14ac:dyDescent="0.2">
      <c r="A228" s="4" t="s">
        <v>76</v>
      </c>
    </row>
    <row r="229" spans="1:1" x14ac:dyDescent="0.2">
      <c r="A229" s="4" t="s">
        <v>77</v>
      </c>
    </row>
    <row r="230" spans="1:1" x14ac:dyDescent="0.2">
      <c r="A230" s="4" t="s">
        <v>78</v>
      </c>
    </row>
    <row r="231" spans="1:1" x14ac:dyDescent="0.2">
      <c r="A231" s="4" t="s">
        <v>79</v>
      </c>
    </row>
    <row r="232" spans="1:1" x14ac:dyDescent="0.2">
      <c r="A232" s="4" t="s">
        <v>80</v>
      </c>
    </row>
    <row r="233" spans="1:1" x14ac:dyDescent="0.2">
      <c r="A233" s="4" t="s">
        <v>81</v>
      </c>
    </row>
    <row r="234" spans="1:1" x14ac:dyDescent="0.2">
      <c r="A234" s="4" t="s">
        <v>82</v>
      </c>
    </row>
    <row r="235" spans="1:1" x14ac:dyDescent="0.2">
      <c r="A235" s="5" t="s">
        <v>83</v>
      </c>
    </row>
  </sheetData>
  <mergeCells count="40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C100:S100"/>
    <mergeCell ref="A83:S83"/>
    <mergeCell ref="C85:S85"/>
    <mergeCell ref="A98:S98"/>
    <mergeCell ref="A8:S8"/>
    <mergeCell ref="A53:S53"/>
    <mergeCell ref="C55:S55"/>
    <mergeCell ref="A68:S68"/>
    <mergeCell ref="C70:S70"/>
    <mergeCell ref="A23:S23"/>
    <mergeCell ref="C25:S25"/>
    <mergeCell ref="A38:S38"/>
    <mergeCell ref="C40:S40"/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34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M87" sqref="M87:N88"/>
    </sheetView>
  </sheetViews>
  <sheetFormatPr baseColWidth="10" defaultColWidth="12.7109375" defaultRowHeight="12.75" x14ac:dyDescent="0.2"/>
  <cols>
    <col min="1" max="1" width="9.140625" style="40" customWidth="1"/>
    <col min="2" max="2" width="30.28515625" style="40" customWidth="1"/>
    <col min="3" max="3" width="9.140625" style="40" customWidth="1" collapsed="1"/>
    <col min="4" max="4" width="22.42578125" style="40" customWidth="1"/>
    <col min="5" max="5" width="14.7109375" style="40" customWidth="1" collapsed="1"/>
    <col min="6" max="6" width="9.140625" style="40" customWidth="1" collapsed="1"/>
    <col min="7" max="7" width="9.85546875" style="40" bestFit="1" customWidth="1" collapsed="1"/>
    <col min="8" max="12" width="9.140625" style="40" customWidth="1" collapsed="1"/>
    <col min="13" max="14" width="15.5703125" style="40" customWidth="1" collapsed="1"/>
    <col min="15" max="15" width="9.85546875" style="40" bestFit="1" customWidth="1" collapsed="1"/>
    <col min="16" max="18" width="9.140625" style="40" customWidth="1" collapsed="1"/>
    <col min="19" max="19" width="17" style="40" customWidth="1" collapsed="1"/>
    <col min="20" max="20" width="12.7109375" style="40" collapsed="1"/>
    <col min="21" max="26" width="12.7109375" style="40"/>
    <col min="27" max="16384" width="12.7109375" style="40" collapsed="1"/>
  </cols>
  <sheetData>
    <row r="1" spans="1:19" ht="38.25" customHeight="1" x14ac:dyDescent="0.2">
      <c r="A1" s="67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 ht="13.5" thickBot="1" x14ac:dyDescent="0.25">
      <c r="A2" s="67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25.5" customHeight="1" x14ac:dyDescent="0.2">
      <c r="A3" s="68" t="s">
        <v>2</v>
      </c>
      <c r="B3" s="69"/>
      <c r="C3" s="74" t="s">
        <v>3</v>
      </c>
      <c r="D3" s="74" t="s">
        <v>4</v>
      </c>
      <c r="E3" s="74" t="s">
        <v>5</v>
      </c>
      <c r="F3" s="74" t="s">
        <v>6</v>
      </c>
      <c r="G3" s="75" t="s">
        <v>7</v>
      </c>
      <c r="H3" s="76"/>
      <c r="I3" s="81" t="s">
        <v>7</v>
      </c>
      <c r="J3" s="82"/>
      <c r="K3" s="82"/>
      <c r="L3" s="82"/>
      <c r="M3" s="75" t="s">
        <v>8</v>
      </c>
      <c r="N3" s="76"/>
      <c r="O3" s="81" t="s">
        <v>8</v>
      </c>
      <c r="P3" s="82"/>
      <c r="Q3" s="82"/>
      <c r="R3" s="82"/>
      <c r="S3" s="81" t="s">
        <v>9</v>
      </c>
    </row>
    <row r="4" spans="1:19" ht="12.75" customHeight="1" x14ac:dyDescent="0.2">
      <c r="A4" s="70"/>
      <c r="B4" s="71"/>
      <c r="C4" s="71"/>
      <c r="D4" s="71"/>
      <c r="E4" s="71"/>
      <c r="F4" s="71"/>
      <c r="G4" s="77"/>
      <c r="H4" s="78"/>
      <c r="I4" s="84" t="s">
        <v>10</v>
      </c>
      <c r="J4" s="85"/>
      <c r="K4" s="85"/>
      <c r="L4" s="85"/>
      <c r="M4" s="77"/>
      <c r="N4" s="78"/>
      <c r="O4" s="84" t="s">
        <v>10</v>
      </c>
      <c r="P4" s="85"/>
      <c r="Q4" s="85"/>
      <c r="R4" s="85"/>
      <c r="S4" s="83"/>
    </row>
    <row r="5" spans="1:19" ht="25.5" customHeight="1" x14ac:dyDescent="0.2">
      <c r="A5" s="70"/>
      <c r="B5" s="71"/>
      <c r="C5" s="71"/>
      <c r="D5" s="71"/>
      <c r="E5" s="71"/>
      <c r="F5" s="71"/>
      <c r="G5" s="79"/>
      <c r="H5" s="80"/>
      <c r="I5" s="39" t="s">
        <v>11</v>
      </c>
      <c r="J5" s="39" t="s">
        <v>12</v>
      </c>
      <c r="K5" s="41" t="s">
        <v>11</v>
      </c>
      <c r="L5" s="41" t="s">
        <v>12</v>
      </c>
      <c r="M5" s="79"/>
      <c r="N5" s="80"/>
      <c r="O5" s="39" t="s">
        <v>11</v>
      </c>
      <c r="P5" s="39" t="s">
        <v>12</v>
      </c>
      <c r="Q5" s="41" t="s">
        <v>11</v>
      </c>
      <c r="R5" s="41" t="s">
        <v>12</v>
      </c>
      <c r="S5" s="83"/>
    </row>
    <row r="6" spans="1:19" ht="38.25" customHeight="1" thickBot="1" x14ac:dyDescent="0.25">
      <c r="A6" s="72"/>
      <c r="B6" s="73"/>
      <c r="C6" s="27" t="s">
        <v>13</v>
      </c>
      <c r="D6" s="27" t="s">
        <v>13</v>
      </c>
      <c r="E6" s="27" t="s">
        <v>13</v>
      </c>
      <c r="F6" s="27" t="s">
        <v>13</v>
      </c>
      <c r="G6" s="27" t="s">
        <v>13</v>
      </c>
      <c r="H6" s="44" t="s">
        <v>85</v>
      </c>
      <c r="I6" s="27" t="s">
        <v>13</v>
      </c>
      <c r="J6" s="27" t="s">
        <v>13</v>
      </c>
      <c r="K6" s="44" t="s">
        <v>85</v>
      </c>
      <c r="L6" s="44" t="s">
        <v>85</v>
      </c>
      <c r="M6" s="27" t="s">
        <v>13</v>
      </c>
      <c r="N6" s="44" t="s">
        <v>85</v>
      </c>
      <c r="O6" s="27" t="s">
        <v>13</v>
      </c>
      <c r="P6" s="27" t="s">
        <v>13</v>
      </c>
      <c r="Q6" s="44" t="s">
        <v>85</v>
      </c>
      <c r="R6" s="44" t="s">
        <v>85</v>
      </c>
      <c r="S6" s="28" t="s">
        <v>13</v>
      </c>
    </row>
    <row r="7" spans="1:19" x14ac:dyDescent="0.2">
      <c r="A7" s="65" t="s">
        <v>103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</row>
    <row r="8" spans="1:19" x14ac:dyDescent="0.2">
      <c r="A8" s="65" t="s">
        <v>104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</row>
    <row r="9" spans="1:19" s="49" customFormat="1" x14ac:dyDescent="0.2">
      <c r="A9" s="4"/>
      <c r="B9" s="6" t="s">
        <v>18</v>
      </c>
      <c r="C9" s="3"/>
      <c r="D9" s="3"/>
      <c r="E9" s="3"/>
      <c r="F9" s="3"/>
      <c r="G9" s="29">
        <f>G24+G39+G54+G69+G84+G99+G114+G129+G144+G159+G174+G189</f>
        <v>6507827</v>
      </c>
      <c r="H9" s="45">
        <f>100*G9/'Jan.-Mai 2019'!G9-100</f>
        <v>-30.814255363845049</v>
      </c>
      <c r="I9" s="29">
        <f t="shared" ref="I9:J9" si="0">I24+I39+I54+I69+I84+I99+I114+I129+I144+I159+I174+I189</f>
        <v>5387829</v>
      </c>
      <c r="J9" s="29">
        <f t="shared" si="0"/>
        <v>1119998</v>
      </c>
      <c r="K9" s="45">
        <f>100*I9/'Jan.-Mai 2019'!I9-100</f>
        <v>-26.831073824737743</v>
      </c>
      <c r="L9" s="45">
        <f>100*J9/'Jan.-Mai 2019'!J9-100</f>
        <v>-45.172423246150807</v>
      </c>
      <c r="M9" s="29">
        <f>M24+M39+M54+M69+M84+M99+M114+M129+M144+M159+M174+M189</f>
        <v>15813516</v>
      </c>
      <c r="N9" s="45">
        <f>100*M9/'Jan.-Mai 2019'!M9-100</f>
        <v>-22.558619297509665</v>
      </c>
      <c r="O9" s="29">
        <f t="shared" ref="O9:P9" si="1">O24+O39+O54+O69+O84+O99+O114+O129+O144+O159+O174+O189</f>
        <v>13359755</v>
      </c>
      <c r="P9" s="29">
        <f t="shared" si="1"/>
        <v>2453761</v>
      </c>
      <c r="Q9" s="45">
        <f>100*O9/'Jan.-Mai 2019'!O9-100</f>
        <v>-17.839449066504343</v>
      </c>
      <c r="R9" s="45">
        <f>100*P9/'Jan.-Mai 2019'!P9-100</f>
        <v>-41.007348353802861</v>
      </c>
      <c r="S9" s="34">
        <f t="shared" ref="S9:S22" si="2">M9/G9</f>
        <v>2.4299226147222415</v>
      </c>
    </row>
    <row r="10" spans="1:19" s="49" customFormat="1" x14ac:dyDescent="0.2">
      <c r="A10" s="4"/>
      <c r="B10" s="6" t="s">
        <v>101</v>
      </c>
      <c r="C10" s="3"/>
      <c r="D10" s="3"/>
      <c r="E10" s="3"/>
      <c r="F10" s="3"/>
      <c r="G10" s="29"/>
      <c r="H10" s="45"/>
      <c r="I10" s="29"/>
      <c r="J10" s="29"/>
      <c r="K10" s="45"/>
      <c r="L10" s="45"/>
      <c r="M10" s="29"/>
      <c r="N10" s="45"/>
      <c r="O10" s="29"/>
      <c r="P10" s="29"/>
      <c r="Q10" s="45"/>
      <c r="R10" s="45"/>
      <c r="S10" s="34"/>
    </row>
    <row r="11" spans="1:19" s="50" customFormat="1" x14ac:dyDescent="0.2">
      <c r="A11" s="4" t="s">
        <v>19</v>
      </c>
      <c r="B11" s="6" t="s">
        <v>89</v>
      </c>
      <c r="C11" s="3"/>
      <c r="D11" s="3"/>
      <c r="E11" s="3"/>
      <c r="F11" s="3"/>
      <c r="G11" s="29">
        <f t="shared" ref="G11:J22" si="3">G26+G41+G56+G71+G86+G101+G116+G131+G146+G161+G176+G191</f>
        <v>378540</v>
      </c>
      <c r="H11" s="45">
        <f>100*G11/'Jan.-Mai 2019'!G11-100</f>
        <v>-19.99103825229011</v>
      </c>
      <c r="I11" s="29">
        <f t="shared" si="3"/>
        <v>295162</v>
      </c>
      <c r="J11" s="29">
        <f t="shared" si="3"/>
        <v>83378</v>
      </c>
      <c r="K11" s="45">
        <f>100*I11/'Jan.-Mai 2019'!I11-100</f>
        <v>-17.716162269452937</v>
      </c>
      <c r="L11" s="45">
        <f>100*J11/'Jan.-Mai 2019'!J11-100</f>
        <v>-27.123503190280573</v>
      </c>
      <c r="M11" s="29">
        <f t="shared" ref="M11" si="4">M26+M41+M56+M71+M86+M101+M116+M131+M146+M161+M176+M191</f>
        <v>955849</v>
      </c>
      <c r="N11" s="45">
        <f>100*M11/'Jan.-Mai 2019'!M11-100</f>
        <v>-9.1528687422242569</v>
      </c>
      <c r="O11" s="29">
        <f t="shared" ref="O11:P11" si="5">O26+O41+O56+O71+O86+O101+O116+O131+O146+O161+O176+O191</f>
        <v>765577</v>
      </c>
      <c r="P11" s="29">
        <f t="shared" si="5"/>
        <v>190272</v>
      </c>
      <c r="Q11" s="45">
        <f>100*O11/'Jan.-Mai 2019'!O11-100</f>
        <v>-4.3463973891879135</v>
      </c>
      <c r="R11" s="45">
        <f>100*P11/'Jan.-Mai 2019'!P11-100</f>
        <v>-24.431364605797754</v>
      </c>
      <c r="S11" s="34">
        <f t="shared" si="2"/>
        <v>2.5250937813705288</v>
      </c>
    </row>
    <row r="12" spans="1:19" s="50" customFormat="1" x14ac:dyDescent="0.2">
      <c r="A12" s="4" t="s">
        <v>21</v>
      </c>
      <c r="B12" s="6" t="s">
        <v>90</v>
      </c>
      <c r="C12" s="3"/>
      <c r="D12" s="3"/>
      <c r="E12" s="3"/>
      <c r="F12" s="3"/>
      <c r="G12" s="29">
        <f t="shared" si="3"/>
        <v>640110</v>
      </c>
      <c r="H12" s="45">
        <f>100*G12/'Jan.-Mai 2019'!G12-100</f>
        <v>-24.563012058415907</v>
      </c>
      <c r="I12" s="29" t="e">
        <f t="shared" si="3"/>
        <v>#VALUE!</v>
      </c>
      <c r="J12" s="29">
        <f t="shared" si="3"/>
        <v>95230</v>
      </c>
      <c r="K12" s="45" t="e">
        <f>100*I12/'Jan.-Mai 2019'!I12-100</f>
        <v>#VALUE!</v>
      </c>
      <c r="L12" s="45">
        <f>100*J12/'Jan.-Mai 2019'!J12-100</f>
        <v>-40.423162583518931</v>
      </c>
      <c r="M12" s="29">
        <f t="shared" ref="M12" si="6">M27+M42+M57+M72+M87+M102+M117+M132+M147+M162+M177+M192</f>
        <v>1455638</v>
      </c>
      <c r="N12" s="45">
        <f>100*M12/'Jan.-Mai 2019'!M12-100</f>
        <v>-13.99591851686418</v>
      </c>
      <c r="O12" s="29" t="e">
        <f t="shared" ref="O12:P12" si="7">O27+O42+O57+O72+O87+O102+O117+O132+O147+O162+O177+O192</f>
        <v>#VALUE!</v>
      </c>
      <c r="P12" s="29">
        <f t="shared" si="7"/>
        <v>201518</v>
      </c>
      <c r="Q12" s="45" t="e">
        <f>100*O12/'Jan.-Mai 2019'!O12-100</f>
        <v>#VALUE!</v>
      </c>
      <c r="R12" s="45">
        <f>100*P12/'Jan.-Mai 2019'!P12-100</f>
        <v>-31.910393296391405</v>
      </c>
      <c r="S12" s="34">
        <f t="shared" si="2"/>
        <v>2.2740435237693521</v>
      </c>
    </row>
    <row r="13" spans="1:19" s="50" customFormat="1" x14ac:dyDescent="0.2">
      <c r="A13" s="4" t="s">
        <v>23</v>
      </c>
      <c r="B13" s="6" t="s">
        <v>91</v>
      </c>
      <c r="C13" s="3"/>
      <c r="D13" s="3"/>
      <c r="E13" s="3"/>
      <c r="F13" s="3"/>
      <c r="G13" s="29">
        <f t="shared" si="3"/>
        <v>521272</v>
      </c>
      <c r="H13" s="45">
        <f>100*G13/'Jan.-Mai 2019'!G13-100</f>
        <v>-19.71883913335428</v>
      </c>
      <c r="I13" s="29" t="e">
        <f t="shared" si="3"/>
        <v>#VALUE!</v>
      </c>
      <c r="J13" s="29">
        <f t="shared" si="3"/>
        <v>57538</v>
      </c>
      <c r="K13" s="45" t="e">
        <f>100*I13/'Jan.-Mai 2019'!I13-100</f>
        <v>#VALUE!</v>
      </c>
      <c r="L13" s="45">
        <f>100*J13/'Jan.-Mai 2019'!J13-100</f>
        <v>-16.440842881830989</v>
      </c>
      <c r="M13" s="29">
        <f t="shared" ref="M13" si="8">M28+M43+M58+M73+M88+M103+M118+M133+M148+M163+M178+M193</f>
        <v>1263513</v>
      </c>
      <c r="N13" s="45">
        <f>100*M13/'Jan.-Mai 2019'!M13-100</f>
        <v>-16.55788815371946</v>
      </c>
      <c r="O13" s="29" t="e">
        <f t="shared" ref="O13:P13" si="9">O28+O43+O58+O73+O88+O103+O118+O133+O148+O163+O178+O193</f>
        <v>#VALUE!</v>
      </c>
      <c r="P13" s="29">
        <f t="shared" si="9"/>
        <v>136299</v>
      </c>
      <c r="Q13" s="45" t="e">
        <f>100*O13/'Jan.-Mai 2019'!O13-100</f>
        <v>#VALUE!</v>
      </c>
      <c r="R13" s="45">
        <f>100*P13/'Jan.-Mai 2019'!P13-100</f>
        <v>-9.3563790168120846</v>
      </c>
      <c r="S13" s="34">
        <f t="shared" si="2"/>
        <v>2.4239034515569609</v>
      </c>
    </row>
    <row r="14" spans="1:19" s="50" customFormat="1" x14ac:dyDescent="0.2">
      <c r="A14" s="4" t="s">
        <v>25</v>
      </c>
      <c r="B14" s="6" t="s">
        <v>92</v>
      </c>
      <c r="C14" s="3"/>
      <c r="D14" s="3"/>
      <c r="E14" s="3"/>
      <c r="F14" s="3"/>
      <c r="G14" s="29">
        <f t="shared" si="3"/>
        <v>574823</v>
      </c>
      <c r="H14" s="45">
        <f>100*G14/'Jan.-Mai 2019'!G14-100</f>
        <v>-29.573438928108487</v>
      </c>
      <c r="I14" s="29">
        <f t="shared" si="3"/>
        <v>531428</v>
      </c>
      <c r="J14" s="29">
        <f t="shared" si="3"/>
        <v>43395</v>
      </c>
      <c r="K14" s="45">
        <f>100*I14/'Jan.-Mai 2019'!I14-100</f>
        <v>-26.373904983838855</v>
      </c>
      <c r="L14" s="45">
        <f>100*J14/'Jan.-Mai 2019'!J14-100</f>
        <v>-54.035102585558583</v>
      </c>
      <c r="M14" s="29">
        <f t="shared" ref="M14" si="10">M29+M44+M59+M74+M89+M104+M119+M134+M149+M164+M179+M194</f>
        <v>2200184</v>
      </c>
      <c r="N14" s="45">
        <f>100*M14/'Jan.-Mai 2019'!M14-100</f>
        <v>-18.030604067651879</v>
      </c>
      <c r="O14" s="29">
        <f t="shared" ref="O14:P14" si="11">O29+O44+O59+O74+O89+O104+O119+O134+O149+O164+O179+O194</f>
        <v>2073453</v>
      </c>
      <c r="P14" s="29">
        <f t="shared" si="11"/>
        <v>126731</v>
      </c>
      <c r="Q14" s="45">
        <f>100*O14/'Jan.-Mai 2019'!O14-100</f>
        <v>-15.821219460902569</v>
      </c>
      <c r="R14" s="45">
        <f>100*P14/'Jan.-Mai 2019'!P14-100</f>
        <v>-42.655396630753984</v>
      </c>
      <c r="S14" s="34">
        <f t="shared" si="2"/>
        <v>3.8275851870923745</v>
      </c>
    </row>
    <row r="15" spans="1:19" s="50" customFormat="1" x14ac:dyDescent="0.2">
      <c r="A15" s="4" t="s">
        <v>27</v>
      </c>
      <c r="B15" s="6" t="s">
        <v>93</v>
      </c>
      <c r="C15" s="3"/>
      <c r="D15" s="3"/>
      <c r="E15" s="3"/>
      <c r="F15" s="3"/>
      <c r="G15" s="29">
        <f t="shared" si="3"/>
        <v>720939</v>
      </c>
      <c r="H15" s="45">
        <f>100*G15/'Jan.-Mai 2019'!G15-100</f>
        <v>-18.362514692593578</v>
      </c>
      <c r="I15" s="29">
        <f t="shared" si="3"/>
        <v>605948</v>
      </c>
      <c r="J15" s="29">
        <f t="shared" si="3"/>
        <v>114991</v>
      </c>
      <c r="K15" s="45">
        <f>100*I15/'Jan.-Mai 2019'!I15-100</f>
        <v>-11.667842586167694</v>
      </c>
      <c r="L15" s="45">
        <f>100*J15/'Jan.-Mai 2019'!J15-100</f>
        <v>-41.661508802191669</v>
      </c>
      <c r="M15" s="29">
        <f t="shared" ref="M15" si="12">M30+M45+M60+M75+M90+M105+M120+M135+M150+M165+M180+M195</f>
        <v>2327618</v>
      </c>
      <c r="N15" s="45">
        <f>100*M15/'Jan.-Mai 2019'!M15-100</f>
        <v>-12.342294741670486</v>
      </c>
      <c r="O15" s="29">
        <f t="shared" ref="O15:P15" si="13">O30+O45+O60+O75+O90+O105+O120+O135+O150+O165+O180+O195</f>
        <v>1957677</v>
      </c>
      <c r="P15" s="29">
        <f t="shared" si="13"/>
        <v>369941</v>
      </c>
      <c r="Q15" s="45">
        <f>100*O15/'Jan.-Mai 2019'!O15-100</f>
        <v>-4.4505193614796923</v>
      </c>
      <c r="R15" s="45">
        <f>100*P15/'Jan.-Mai 2019'!P15-100</f>
        <v>-39.002649685813545</v>
      </c>
      <c r="S15" s="34">
        <f t="shared" si="2"/>
        <v>3.2285921555083026</v>
      </c>
    </row>
    <row r="16" spans="1:19" s="50" customFormat="1" x14ac:dyDescent="0.2">
      <c r="A16" s="4" t="s">
        <v>29</v>
      </c>
      <c r="B16" s="6" t="s">
        <v>94</v>
      </c>
      <c r="C16" s="3"/>
      <c r="D16" s="3"/>
      <c r="E16" s="3"/>
      <c r="F16" s="3"/>
      <c r="G16" s="29">
        <f t="shared" si="3"/>
        <v>69473</v>
      </c>
      <c r="H16" s="45">
        <f>100*G16/'Jan.-Mai 2019'!G16-100</f>
        <v>-32.282244229569557</v>
      </c>
      <c r="I16" s="29">
        <f t="shared" si="3"/>
        <v>58147</v>
      </c>
      <c r="J16" s="29">
        <f t="shared" si="3"/>
        <v>11326</v>
      </c>
      <c r="K16" s="45">
        <f>100*I16/'Jan.-Mai 2019'!I16-100</f>
        <v>-28.959071472205252</v>
      </c>
      <c r="L16" s="45">
        <f>100*J16/'Jan.-Mai 2019'!J16-100</f>
        <v>-45.39581525407386</v>
      </c>
      <c r="M16" s="29">
        <f t="shared" ref="M16" si="14">M31+M46+M61+M76+M91+M106+M121+M136+M151+M166+M181+M196</f>
        <v>248978</v>
      </c>
      <c r="N16" s="45">
        <f>100*M16/'Jan.-Mai 2019'!M16-100</f>
        <v>-24.63547893996035</v>
      </c>
      <c r="O16" s="29">
        <f t="shared" ref="O16:P16" si="15">O31+O46+O61+O76+O91+O106+O121+O136+O151+O166+O181+O196</f>
        <v>222419</v>
      </c>
      <c r="P16" s="29">
        <f t="shared" si="15"/>
        <v>26559</v>
      </c>
      <c r="Q16" s="45">
        <f>100*O16/'Jan.-Mai 2019'!O16-100</f>
        <v>-22.050963941136686</v>
      </c>
      <c r="R16" s="45">
        <f>100*P16/'Jan.-Mai 2019'!P16-100</f>
        <v>-41.014080753342512</v>
      </c>
      <c r="S16" s="34">
        <f t="shared" si="2"/>
        <v>3.5838095375181727</v>
      </c>
    </row>
    <row r="17" spans="1:19" s="50" customFormat="1" x14ac:dyDescent="0.2">
      <c r="A17" s="4" t="s">
        <v>31</v>
      </c>
      <c r="B17" s="6" t="s">
        <v>95</v>
      </c>
      <c r="C17" s="3"/>
      <c r="D17" s="3"/>
      <c r="E17" s="3"/>
      <c r="F17" s="3"/>
      <c r="G17" s="29">
        <f t="shared" si="3"/>
        <v>152068</v>
      </c>
      <c r="H17" s="45">
        <f>100*G17/'Jan.-Mai 2019'!G17-100</f>
        <v>-41.392613375778993</v>
      </c>
      <c r="I17" s="29">
        <f t="shared" si="3"/>
        <v>139843</v>
      </c>
      <c r="J17" s="29">
        <f t="shared" si="3"/>
        <v>12225</v>
      </c>
      <c r="K17" s="45">
        <f>100*I17/'Jan.-Mai 2019'!I17-100</f>
        <v>-37.743795214245964</v>
      </c>
      <c r="L17" s="45">
        <f>100*J17/'Jan.-Mai 2019'!J17-100</f>
        <v>-64.915049936861436</v>
      </c>
      <c r="M17" s="29">
        <f t="shared" ref="M17" si="16">M32+M47+M62+M77+M92+M107+M122+M137+M152+M167+M182+M197</f>
        <v>469896</v>
      </c>
      <c r="N17" s="45">
        <f>100*M17/'Jan.-Mai 2019'!M17-100</f>
        <v>-28.438237668093137</v>
      </c>
      <c r="O17" s="29">
        <f t="shared" ref="O17:P17" si="17">O32+O47+O62+O77+O92+O107+O122+O137+O152+O167+O182+O197</f>
        <v>438272</v>
      </c>
      <c r="P17" s="29">
        <f t="shared" si="17"/>
        <v>31624</v>
      </c>
      <c r="Q17" s="45">
        <f>100*O17/'Jan.-Mai 2019'!O17-100</f>
        <v>-24.387496139772168</v>
      </c>
      <c r="R17" s="45">
        <f>100*P17/'Jan.-Mai 2019'!P17-100</f>
        <v>-58.930403501253231</v>
      </c>
      <c r="S17" s="34">
        <f t="shared" si="2"/>
        <v>3.0900386669121707</v>
      </c>
    </row>
    <row r="18" spans="1:19" s="50" customFormat="1" x14ac:dyDescent="0.2">
      <c r="A18" s="4" t="s">
        <v>33</v>
      </c>
      <c r="B18" s="6" t="s">
        <v>96</v>
      </c>
      <c r="C18" s="3"/>
      <c r="D18" s="3"/>
      <c r="E18" s="3"/>
      <c r="F18" s="3"/>
      <c r="G18" s="29">
        <f t="shared" si="3"/>
        <v>102328</v>
      </c>
      <c r="H18" s="45">
        <f>100*G18/'Jan.-Mai 2019'!G18-100</f>
        <v>-31.693445566629066</v>
      </c>
      <c r="I18" s="29">
        <f t="shared" si="3"/>
        <v>90294</v>
      </c>
      <c r="J18" s="29">
        <f t="shared" si="3"/>
        <v>12034</v>
      </c>
      <c r="K18" s="45">
        <f>100*I18/'Jan.-Mai 2019'!I18-100</f>
        <v>-28.568829257873375</v>
      </c>
      <c r="L18" s="45">
        <f>100*J18/'Jan.-Mai 2019'!J18-100</f>
        <v>-48.572649572649574</v>
      </c>
      <c r="M18" s="29">
        <f t="shared" ref="M18" si="18">M33+M48+M63+M78+M93+M108+M123+M138+M153+M168+M183+M198</f>
        <v>259829</v>
      </c>
      <c r="N18" s="45">
        <f>100*M18/'Jan.-Mai 2019'!M18-100</f>
        <v>-23.753279299477072</v>
      </c>
      <c r="O18" s="29">
        <f t="shared" ref="O18:P18" si="19">O33+O48+O63+O78+O93+O108+O123+O138+O153+O168+O183+O198</f>
        <v>231642</v>
      </c>
      <c r="P18" s="29">
        <f t="shared" si="19"/>
        <v>28187</v>
      </c>
      <c r="Q18" s="45">
        <f>100*O18/'Jan.-Mai 2019'!O18-100</f>
        <v>-21.336760925449866</v>
      </c>
      <c r="R18" s="45">
        <f>100*P18/'Jan.-Mai 2019'!P18-100</f>
        <v>-39.122265177857926</v>
      </c>
      <c r="S18" s="34">
        <f t="shared" si="2"/>
        <v>2.5391779376123838</v>
      </c>
    </row>
    <row r="19" spans="1:19" s="50" customFormat="1" x14ac:dyDescent="0.2">
      <c r="A19" s="4" t="s">
        <v>35</v>
      </c>
      <c r="B19" s="6" t="s">
        <v>97</v>
      </c>
      <c r="C19" s="3"/>
      <c r="D19" s="3"/>
      <c r="E19" s="3"/>
      <c r="F19" s="3"/>
      <c r="G19" s="29">
        <f t="shared" si="3"/>
        <v>385437</v>
      </c>
      <c r="H19" s="45">
        <f>100*G19/'Jan.-Mai 2019'!G19-100</f>
        <v>-36.468139044608137</v>
      </c>
      <c r="I19" s="29">
        <f t="shared" si="3"/>
        <v>334339</v>
      </c>
      <c r="J19" s="29">
        <f t="shared" si="3"/>
        <v>51098</v>
      </c>
      <c r="K19" s="45">
        <f>100*I19/'Jan.-Mai 2019'!I19-100</f>
        <v>-34.508311361668618</v>
      </c>
      <c r="L19" s="45">
        <f>100*J19/'Jan.-Mai 2019'!J19-100</f>
        <v>-46.870873493662728</v>
      </c>
      <c r="M19" s="29">
        <f t="shared" ref="M19" si="20">M34+M49+M64+M79+M94+M109+M124+M139+M154+M169+M184+M199</f>
        <v>841360</v>
      </c>
      <c r="N19" s="45">
        <f>100*M19/'Jan.-Mai 2019'!M19-100</f>
        <v>-28.349037000701728</v>
      </c>
      <c r="O19" s="29">
        <f t="shared" ref="O19:P19" si="21">O34+O49+O64+O79+O94+O109+O124+O139+O154+O169+O184+O199</f>
        <v>720984</v>
      </c>
      <c r="P19" s="29">
        <f t="shared" si="21"/>
        <v>120376</v>
      </c>
      <c r="Q19" s="45">
        <f>100*O19/'Jan.-Mai 2019'!O19-100</f>
        <v>-25.993869980353551</v>
      </c>
      <c r="R19" s="45">
        <f>100*P19/'Jan.-Mai 2019'!P19-100</f>
        <v>-39.819823422955018</v>
      </c>
      <c r="S19" s="34">
        <f t="shared" si="2"/>
        <v>2.1828729468110222</v>
      </c>
    </row>
    <row r="20" spans="1:19" s="50" customFormat="1" x14ac:dyDescent="0.2">
      <c r="A20" s="4" t="s">
        <v>37</v>
      </c>
      <c r="B20" s="6" t="s">
        <v>98</v>
      </c>
      <c r="C20" s="3"/>
      <c r="D20" s="3"/>
      <c r="E20" s="3"/>
      <c r="F20" s="3"/>
      <c r="G20" s="29">
        <f t="shared" si="3"/>
        <v>1142368</v>
      </c>
      <c r="H20" s="45">
        <f>100*G20/'Jan.-Mai 2019'!G20-100</f>
        <v>-32.68380182178386</v>
      </c>
      <c r="I20" s="29">
        <f t="shared" si="3"/>
        <v>858550</v>
      </c>
      <c r="J20" s="29">
        <f t="shared" si="3"/>
        <v>283818</v>
      </c>
      <c r="K20" s="45">
        <f>100*I20/'Jan.-Mai 2019'!I20-100</f>
        <v>-28.330177874389364</v>
      </c>
      <c r="L20" s="45">
        <f>100*J20/'Jan.-Mai 2019'!J20-100</f>
        <v>-43.133357644051017</v>
      </c>
      <c r="M20" s="29">
        <f t="shared" ref="M20" si="22">M35+M50+M65+M80+M95+M110+M125+M140+M155+M170+M185+M200</f>
        <v>2218646</v>
      </c>
      <c r="N20" s="45">
        <f>100*M20/'Jan.-Mai 2019'!M20-100</f>
        <v>-28.498239564282088</v>
      </c>
      <c r="O20" s="29">
        <f t="shared" ref="O20:P20" si="23">O35+O50+O65+O80+O95+O110+O125+O140+O155+O170+O185+O200</f>
        <v>1676560</v>
      </c>
      <c r="P20" s="29">
        <f t="shared" si="23"/>
        <v>542086</v>
      </c>
      <c r="Q20" s="45">
        <f>100*O20/'Jan.-Mai 2019'!O20-100</f>
        <v>-22.752804458936509</v>
      </c>
      <c r="R20" s="45">
        <f>100*P20/'Jan.-Mai 2019'!P20-100</f>
        <v>-41.870071267567575</v>
      </c>
      <c r="S20" s="34">
        <f t="shared" si="2"/>
        <v>1.9421464886971624</v>
      </c>
    </row>
    <row r="21" spans="1:19" s="50" customFormat="1" x14ac:dyDescent="0.2">
      <c r="A21" s="4" t="s">
        <v>39</v>
      </c>
      <c r="B21" s="6" t="s">
        <v>99</v>
      </c>
      <c r="C21" s="3"/>
      <c r="D21" s="3"/>
      <c r="E21" s="3"/>
      <c r="F21" s="3"/>
      <c r="G21" s="29">
        <f t="shared" si="3"/>
        <v>860163</v>
      </c>
      <c r="H21" s="45">
        <f>100*G21/'Jan.-Mai 2019'!G21-100</f>
        <v>-41.362650996646032</v>
      </c>
      <c r="I21" s="29">
        <f t="shared" si="3"/>
        <v>638274</v>
      </c>
      <c r="J21" s="29">
        <f t="shared" si="3"/>
        <v>221889</v>
      </c>
      <c r="K21" s="45">
        <f>100*I21/'Jan.-Mai 2019'!I21-100</f>
        <v>-34.52189702397439</v>
      </c>
      <c r="L21" s="45">
        <f>100*J21/'Jan.-Mai 2019'!J21-100</f>
        <v>-54.912523113811389</v>
      </c>
      <c r="M21" s="29">
        <f t="shared" ref="M21" si="24">M36+M51+M66+M81+M96+M111+M126+M141+M156+M171+M186+M201</f>
        <v>1488039</v>
      </c>
      <c r="N21" s="45">
        <f>100*M21/'Jan.-Mai 2019'!M21-100</f>
        <v>-38.238729278557614</v>
      </c>
      <c r="O21" s="29">
        <f t="shared" ref="O21:P21" si="25">O36+O51+O66+O81+O96+O111+O126+O141+O156+O171+O186+O201</f>
        <v>1084108</v>
      </c>
      <c r="P21" s="29">
        <f t="shared" si="25"/>
        <v>403931</v>
      </c>
      <c r="Q21" s="45">
        <f>100*O21/'Jan.-Mai 2019'!O21-100</f>
        <v>-29.38745814311423</v>
      </c>
      <c r="R21" s="45">
        <f>100*P21/'Jan.-Mai 2019'!P21-100</f>
        <v>-53.786229376156257</v>
      </c>
      <c r="S21" s="34">
        <f t="shared" si="2"/>
        <v>1.7299500211006518</v>
      </c>
    </row>
    <row r="22" spans="1:19" s="50" customFormat="1" x14ac:dyDescent="0.2">
      <c r="A22" s="4" t="s">
        <v>41</v>
      </c>
      <c r="B22" s="6" t="s">
        <v>100</v>
      </c>
      <c r="C22" s="3"/>
      <c r="D22" s="3"/>
      <c r="E22" s="3"/>
      <c r="F22" s="3"/>
      <c r="G22" s="29">
        <f t="shared" si="3"/>
        <v>960306</v>
      </c>
      <c r="H22" s="45">
        <f>100*G22/'Jan.-Mai 2019'!G22-100</f>
        <v>-33.934066569112872</v>
      </c>
      <c r="I22" s="29">
        <f t="shared" si="3"/>
        <v>827230</v>
      </c>
      <c r="J22" s="29">
        <f t="shared" si="3"/>
        <v>133076</v>
      </c>
      <c r="K22" s="45">
        <f>100*I22/'Jan.-Mai 2019'!I22-100</f>
        <v>-31.736110881885963</v>
      </c>
      <c r="L22" s="45">
        <f>100*J22/'Jan.-Mai 2019'!J22-100</f>
        <v>-44.951912138823964</v>
      </c>
      <c r="M22" s="29">
        <f t="shared" ref="M22" si="26">M37+M52+M67+M82+M97+M112+M127+M142+M157+M172+M187+M202</f>
        <v>2083966</v>
      </c>
      <c r="N22" s="45">
        <f>100*M22/'Jan.-Mai 2019'!M22-100</f>
        <v>-25.765810822267483</v>
      </c>
      <c r="O22" s="29">
        <f t="shared" ref="O22:P22" si="27">O37+O52+O67+O82+O97+O112+O127+O142+O157+O172+O187+O202</f>
        <v>1807729</v>
      </c>
      <c r="P22" s="29">
        <f t="shared" si="27"/>
        <v>276237</v>
      </c>
      <c r="Q22" s="45">
        <f>100*O22/'Jan.-Mai 2019'!O22-100</f>
        <v>-23.022853461318505</v>
      </c>
      <c r="R22" s="45">
        <f>100*P22/'Jan.-Mai 2019'!P22-100</f>
        <v>-39.80308963605578</v>
      </c>
      <c r="S22" s="34">
        <f t="shared" si="2"/>
        <v>2.1701061953169094</v>
      </c>
    </row>
    <row r="23" spans="1:19" ht="33.75" customHeight="1" x14ac:dyDescent="0.2">
      <c r="A23" s="86" t="s">
        <v>16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</row>
    <row r="24" spans="1:19" s="46" customFormat="1" x14ac:dyDescent="0.2">
      <c r="A24" s="4"/>
      <c r="B24" s="4" t="str">
        <f>'Jan.-Mai 2022'!B24</f>
        <v>Insgesamt</v>
      </c>
      <c r="C24" s="29">
        <f>'Jan.-Mai 2022'!C24</f>
        <v>4906</v>
      </c>
      <c r="D24" s="29">
        <f>'Jan.-Mai 2022'!D24</f>
        <v>4527</v>
      </c>
      <c r="E24" s="29">
        <f>'Jan.-Mai 2022'!E24</f>
        <v>330148</v>
      </c>
      <c r="F24" s="29">
        <f>'Jan.-Mai 2022'!F24</f>
        <v>307133</v>
      </c>
      <c r="G24" s="29">
        <f>'Jan.-Mai 2022'!G24</f>
        <v>780112</v>
      </c>
      <c r="H24" s="45">
        <f>100*G24/'Jan.-Mai 2019'!G24-100</f>
        <v>-52.034756282391108</v>
      </c>
      <c r="I24" s="29">
        <f>'Jan.-Mai 2022'!I24</f>
        <v>640429</v>
      </c>
      <c r="J24" s="29">
        <f>'Jan.-Mai 2022'!J24</f>
        <v>139683</v>
      </c>
      <c r="K24" s="45">
        <f>100*I24/'Jan.-Mai 2019'!I24-100</f>
        <v>-48.272739902171736</v>
      </c>
      <c r="L24" s="45">
        <f>100*J24/'Jan.-Mai 2019'!J24-100</f>
        <v>-64.029171591690414</v>
      </c>
      <c r="M24" s="29">
        <f>'Jan.-Mai 2022'!M24</f>
        <v>2126893</v>
      </c>
      <c r="N24" s="45">
        <f>100*M24/'Jan.-Mai 2019'!M24-100</f>
        <v>-41.312162707314798</v>
      </c>
      <c r="O24" s="29">
        <f>'Jan.-Mai 2022'!O24</f>
        <v>1806040</v>
      </c>
      <c r="P24" s="29">
        <f>'Jan.-Mai 2022'!P24</f>
        <v>320853</v>
      </c>
      <c r="Q24" s="45">
        <f>100*O24/'Jan.-Mai 2019'!O24-100</f>
        <v>-35.754726511864831</v>
      </c>
      <c r="R24" s="45">
        <f>100*P24/'Jan.-Mai 2019'!P24-100</f>
        <v>-60.530511222589354</v>
      </c>
      <c r="S24" s="29">
        <f>'Jan.-Mai 2022'!S24</f>
        <v>2.7</v>
      </c>
    </row>
    <row r="25" spans="1:19" s="46" customFormat="1" x14ac:dyDescent="0.2">
      <c r="A25" s="4"/>
      <c r="B25" s="4" t="str">
        <f>'Jan.-Mai 2022'!B25</f>
        <v>davon:</v>
      </c>
      <c r="C25" s="29"/>
      <c r="D25" s="29"/>
      <c r="E25" s="29"/>
      <c r="F25" s="29"/>
      <c r="G25" s="29"/>
      <c r="H25" s="45"/>
      <c r="I25" s="29"/>
      <c r="J25" s="29"/>
      <c r="K25" s="45"/>
      <c r="L25" s="45"/>
      <c r="M25" s="29"/>
      <c r="N25" s="45"/>
      <c r="O25" s="29"/>
      <c r="P25" s="29"/>
      <c r="Q25" s="45"/>
      <c r="R25" s="45"/>
      <c r="S25" s="29"/>
    </row>
    <row r="26" spans="1:19" s="46" customFormat="1" x14ac:dyDescent="0.2">
      <c r="A26" s="4" t="str">
        <f>'Jan.-Mai 2022'!A26</f>
        <v>201</v>
      </c>
      <c r="B26" s="4" t="str">
        <f>'Jan.-Mai 2022'!B26</f>
        <v>Eifel und Region Aachen</v>
      </c>
      <c r="C26" s="29">
        <f>'Jan.-Mai 2022'!C26</f>
        <v>430</v>
      </c>
      <c r="D26" s="29">
        <f>'Jan.-Mai 2022'!D26</f>
        <v>371</v>
      </c>
      <c r="E26" s="29">
        <f>'Jan.-Mai 2022'!E26</f>
        <v>20884</v>
      </c>
      <c r="F26" s="29">
        <f>'Jan.-Mai 2022'!F26</f>
        <v>18631</v>
      </c>
      <c r="G26" s="29">
        <f>'Jan.-Mai 2022'!G26</f>
        <v>42597</v>
      </c>
      <c r="H26" s="45">
        <f>100*G26/'Jan.-Mai 2019'!G26-100</f>
        <v>-38.346528491409877</v>
      </c>
      <c r="I26" s="29">
        <f>'Jan.-Mai 2022'!I26</f>
        <v>33062</v>
      </c>
      <c r="J26" s="29">
        <f>'Jan.-Mai 2022'!J26</f>
        <v>9535</v>
      </c>
      <c r="K26" s="45">
        <f>100*I26/'Jan.-Mai 2019'!I26-100</f>
        <v>-37.702323302745377</v>
      </c>
      <c r="L26" s="45">
        <f>100*J26/'Jan.-Mai 2019'!J26-100</f>
        <v>-40.480649188514356</v>
      </c>
      <c r="M26" s="29">
        <f>'Jan.-Mai 2022'!M26</f>
        <v>114540</v>
      </c>
      <c r="N26" s="45">
        <f>100*M26/'Jan.-Mai 2019'!M26-100</f>
        <v>-27.079884896483236</v>
      </c>
      <c r="O26" s="29">
        <f>'Jan.-Mai 2022'!O26</f>
        <v>93248</v>
      </c>
      <c r="P26" s="29">
        <f>'Jan.-Mai 2022'!P26</f>
        <v>21292</v>
      </c>
      <c r="Q26" s="45">
        <f>100*O26/'Jan.-Mai 2019'!O26-100</f>
        <v>-23.337224789121464</v>
      </c>
      <c r="R26" s="45">
        <f>100*P26/'Jan.-Mai 2019'!P26-100</f>
        <v>-39.924383499802495</v>
      </c>
      <c r="S26" s="29">
        <f>'Jan.-Mai 2022'!S26</f>
        <v>2.7</v>
      </c>
    </row>
    <row r="27" spans="1:19" s="46" customFormat="1" x14ac:dyDescent="0.2">
      <c r="A27" s="4" t="str">
        <f>'Jan.-Mai 2022'!A27</f>
        <v>202</v>
      </c>
      <c r="B27" s="4" t="str">
        <f>'Jan.-Mai 2022'!B27</f>
        <v>Niederrhein</v>
      </c>
      <c r="C27" s="29">
        <f>'Jan.-Mai 2022'!C27</f>
        <v>537</v>
      </c>
      <c r="D27" s="29">
        <f>'Jan.-Mai 2022'!D27</f>
        <v>492</v>
      </c>
      <c r="E27" s="29">
        <f>'Jan.-Mai 2022'!E27</f>
        <v>29721</v>
      </c>
      <c r="F27" s="29">
        <f>'Jan.-Mai 2022'!F27</f>
        <v>27744</v>
      </c>
      <c r="G27" s="29">
        <f>'Jan.-Mai 2022'!G27</f>
        <v>75014</v>
      </c>
      <c r="H27" s="45">
        <f>100*G27/'Jan.-Mai 2019'!G27-100</f>
        <v>-44.027757051186391</v>
      </c>
      <c r="I27" s="29">
        <f>'Jan.-Mai 2022'!I27</f>
        <v>65146</v>
      </c>
      <c r="J27" s="29">
        <f>'Jan.-Mai 2022'!J27</f>
        <v>9868</v>
      </c>
      <c r="K27" s="45">
        <f>100*I27/'Jan.-Mai 2019'!I27-100</f>
        <v>-39.425553478944089</v>
      </c>
      <c r="L27" s="45">
        <f>100*J27/'Jan.-Mai 2019'!J27-100</f>
        <v>-62.724285120689004</v>
      </c>
      <c r="M27" s="29">
        <f>'Jan.-Mai 2022'!M27</f>
        <v>184959</v>
      </c>
      <c r="N27" s="45">
        <f>100*M27/'Jan.-Mai 2019'!M27-100</f>
        <v>-32.054574108156359</v>
      </c>
      <c r="O27" s="29">
        <f>'Jan.-Mai 2022'!O27</f>
        <v>162890</v>
      </c>
      <c r="P27" s="29">
        <f>'Jan.-Mai 2022'!P27</f>
        <v>22069</v>
      </c>
      <c r="Q27" s="45">
        <f>100*O27/'Jan.-Mai 2019'!O27-100</f>
        <v>-26.673689138576776</v>
      </c>
      <c r="R27" s="45">
        <f>100*P27/'Jan.-Mai 2019'!P27-100</f>
        <v>-55.926347532602399</v>
      </c>
      <c r="S27" s="29">
        <f>'Jan.-Mai 2022'!S27</f>
        <v>2.5</v>
      </c>
    </row>
    <row r="28" spans="1:19" s="46" customFormat="1" x14ac:dyDescent="0.2">
      <c r="A28" s="4" t="str">
        <f>'Jan.-Mai 2022'!A28</f>
        <v>203</v>
      </c>
      <c r="B28" s="4" t="str">
        <f>'Jan.-Mai 2022'!B28</f>
        <v>Münsterland</v>
      </c>
      <c r="C28" s="29">
        <f>'Jan.-Mai 2022'!C28</f>
        <v>565</v>
      </c>
      <c r="D28" s="29">
        <f>'Jan.-Mai 2022'!D28</f>
        <v>523</v>
      </c>
      <c r="E28" s="29">
        <f>'Jan.-Mai 2022'!E28</f>
        <v>27283</v>
      </c>
      <c r="F28" s="29">
        <f>'Jan.-Mai 2022'!F28</f>
        <v>24194</v>
      </c>
      <c r="G28" s="29">
        <f>'Jan.-Mai 2022'!G28</f>
        <v>55583</v>
      </c>
      <c r="H28" s="45">
        <f>100*G28/'Jan.-Mai 2019'!G28-100</f>
        <v>-44.290539524721119</v>
      </c>
      <c r="I28" s="29">
        <f>'Jan.-Mai 2022'!I28</f>
        <v>48507</v>
      </c>
      <c r="J28" s="29">
        <f>'Jan.-Mai 2022'!J28</f>
        <v>7076</v>
      </c>
      <c r="K28" s="45">
        <f>100*I28/'Jan.-Mai 2019'!I28-100</f>
        <v>-45.933323673328353</v>
      </c>
      <c r="L28" s="45">
        <f>100*J28/'Jan.-Mai 2019'!J28-100</f>
        <v>-29.634049323786797</v>
      </c>
      <c r="M28" s="29">
        <f>'Jan.-Mai 2022'!M28</f>
        <v>144837</v>
      </c>
      <c r="N28" s="45">
        <f>100*M28/'Jan.-Mai 2019'!M28-100</f>
        <v>-41.689681549176697</v>
      </c>
      <c r="O28" s="29">
        <f>'Jan.-Mai 2022'!O28</f>
        <v>126809</v>
      </c>
      <c r="P28" s="29">
        <f>'Jan.-Mai 2022'!P28</f>
        <v>18028</v>
      </c>
      <c r="Q28" s="45">
        <f>100*O28/'Jan.-Mai 2019'!O28-100</f>
        <v>-43.498814806893726</v>
      </c>
      <c r="R28" s="45">
        <f>100*P28/'Jan.-Mai 2019'!P28-100</f>
        <v>-24.739083242882188</v>
      </c>
      <c r="S28" s="29">
        <f>'Jan.-Mai 2022'!S28</f>
        <v>2.6</v>
      </c>
    </row>
    <row r="29" spans="1:19" s="46" customFormat="1" x14ac:dyDescent="0.2">
      <c r="A29" s="4" t="str">
        <f>'Jan.-Mai 2022'!A29</f>
        <v>204</v>
      </c>
      <c r="B29" s="4" t="str">
        <f>'Jan.-Mai 2022'!B29</f>
        <v>Teutoburger Wald</v>
      </c>
      <c r="C29" s="29">
        <f>'Jan.-Mai 2022'!C29</f>
        <v>691</v>
      </c>
      <c r="D29" s="29">
        <f>'Jan.-Mai 2022'!D29</f>
        <v>634</v>
      </c>
      <c r="E29" s="29">
        <f>'Jan.-Mai 2022'!E29</f>
        <v>38692</v>
      </c>
      <c r="F29" s="29">
        <f>'Jan.-Mai 2022'!F29</f>
        <v>35976</v>
      </c>
      <c r="G29" s="29">
        <f>'Jan.-Mai 2022'!G29</f>
        <v>67384</v>
      </c>
      <c r="H29" s="45">
        <f>100*G29/'Jan.-Mai 2019'!G29-100</f>
        <v>-48.785845120199433</v>
      </c>
      <c r="I29" s="29">
        <f>'Jan.-Mai 2022'!I29</f>
        <v>62525</v>
      </c>
      <c r="J29" s="29">
        <f>'Jan.-Mai 2022'!J29</f>
        <v>4859</v>
      </c>
      <c r="K29" s="45">
        <f>100*I29/'Jan.-Mai 2019'!I29-100</f>
        <v>-46.456402966413755</v>
      </c>
      <c r="L29" s="45">
        <f>100*J29/'Jan.-Mai 2019'!J29-100</f>
        <v>-67.166700452733295</v>
      </c>
      <c r="M29" s="29">
        <f>'Jan.-Mai 2022'!M29</f>
        <v>322033</v>
      </c>
      <c r="N29" s="45">
        <f>100*M29/'Jan.-Mai 2019'!M29-100</f>
        <v>-26.883964026963881</v>
      </c>
      <c r="O29" s="29">
        <f>'Jan.-Mai 2022'!O29</f>
        <v>305606</v>
      </c>
      <c r="P29" s="29">
        <f>'Jan.-Mai 2022'!P29</f>
        <v>16427</v>
      </c>
      <c r="Q29" s="45">
        <f>100*O29/'Jan.-Mai 2019'!O29-100</f>
        <v>-24.69475608824537</v>
      </c>
      <c r="R29" s="45">
        <f>100*P29/'Jan.-Mai 2019'!P29-100</f>
        <v>-52.547807498988966</v>
      </c>
      <c r="S29" s="29">
        <f>'Jan.-Mai 2022'!S29</f>
        <v>4.8</v>
      </c>
    </row>
    <row r="30" spans="1:19" s="46" customFormat="1" x14ac:dyDescent="0.2">
      <c r="A30" s="4" t="str">
        <f>'Jan.-Mai 2022'!A30</f>
        <v>205</v>
      </c>
      <c r="B30" s="4" t="str">
        <f>'Jan.-Mai 2022'!B30</f>
        <v>Sauerland</v>
      </c>
      <c r="C30" s="29">
        <f>'Jan.-Mai 2022'!C30</f>
        <v>812</v>
      </c>
      <c r="D30" s="29">
        <f>'Jan.-Mai 2022'!D30</f>
        <v>771</v>
      </c>
      <c r="E30" s="29">
        <f>'Jan.-Mai 2022'!E30</f>
        <v>42810</v>
      </c>
      <c r="F30" s="29">
        <f>'Jan.-Mai 2022'!F30</f>
        <v>40215</v>
      </c>
      <c r="G30" s="29">
        <f>'Jan.-Mai 2022'!G30</f>
        <v>116853</v>
      </c>
      <c r="H30" s="45">
        <f>100*G30/'Jan.-Mai 2019'!G30-100</f>
        <v>-29.978247973106591</v>
      </c>
      <c r="I30" s="29">
        <f>'Jan.-Mai 2022'!I30</f>
        <v>93623</v>
      </c>
      <c r="J30" s="29">
        <f>'Jan.-Mai 2022'!J30</f>
        <v>23230</v>
      </c>
      <c r="K30" s="45">
        <f>100*I30/'Jan.-Mai 2019'!I30-100</f>
        <v>-24.895513288463547</v>
      </c>
      <c r="L30" s="45">
        <f>100*J30/'Jan.-Mai 2019'!J30-100</f>
        <v>-44.983895414929897</v>
      </c>
      <c r="M30" s="29">
        <f>'Jan.-Mai 2022'!M30</f>
        <v>397146</v>
      </c>
      <c r="N30" s="45">
        <f>100*M30/'Jan.-Mai 2019'!M30-100</f>
        <v>-20.837577364282367</v>
      </c>
      <c r="O30" s="29">
        <f>'Jan.-Mai 2022'!O30</f>
        <v>325611</v>
      </c>
      <c r="P30" s="29">
        <f>'Jan.-Mai 2022'!P30</f>
        <v>71535</v>
      </c>
      <c r="Q30" s="45">
        <f>100*O30/'Jan.-Mai 2019'!O30-100</f>
        <v>-13.685295981041094</v>
      </c>
      <c r="R30" s="45">
        <f>100*P30/'Jan.-Mai 2019'!P30-100</f>
        <v>-42.518160195422986</v>
      </c>
      <c r="S30" s="29">
        <f>'Jan.-Mai 2022'!S30</f>
        <v>3.4</v>
      </c>
    </row>
    <row r="31" spans="1:19" s="46" customFormat="1" x14ac:dyDescent="0.2">
      <c r="A31" s="4" t="str">
        <f>'Jan.-Mai 2022'!A31</f>
        <v>206</v>
      </c>
      <c r="B31" s="4" t="str">
        <f>'Jan.-Mai 2022'!B31</f>
        <v>Siegerland-Wittgenstein</v>
      </c>
      <c r="C31" s="29">
        <f>'Jan.-Mai 2022'!C31</f>
        <v>101</v>
      </c>
      <c r="D31" s="29">
        <f>'Jan.-Mai 2022'!D31</f>
        <v>97</v>
      </c>
      <c r="E31" s="29">
        <f>'Jan.-Mai 2022'!E31</f>
        <v>4928</v>
      </c>
      <c r="F31" s="29">
        <f>'Jan.-Mai 2022'!F31</f>
        <v>4773</v>
      </c>
      <c r="G31" s="29">
        <f>'Jan.-Mai 2022'!G31</f>
        <v>8411</v>
      </c>
      <c r="H31" s="45">
        <f>100*G31/'Jan.-Mai 2019'!G31-100</f>
        <v>-49.17517674783975</v>
      </c>
      <c r="I31" s="29">
        <f>'Jan.-Mai 2022'!I31</f>
        <v>7228</v>
      </c>
      <c r="J31" s="29">
        <f>'Jan.-Mai 2022'!J31</f>
        <v>1183</v>
      </c>
      <c r="K31" s="45">
        <f>100*I31/'Jan.-Mai 2019'!I31-100</f>
        <v>-44.811788959303655</v>
      </c>
      <c r="L31" s="45">
        <f>100*J31/'Jan.-Mai 2019'!J31-100</f>
        <v>-65.730011587485507</v>
      </c>
      <c r="M31" s="29">
        <f>'Jan.-Mai 2022'!M31</f>
        <v>39510</v>
      </c>
      <c r="N31" s="45">
        <f>100*M31/'Jan.-Mai 2019'!M31-100</f>
        <v>-29.243002202761517</v>
      </c>
      <c r="O31" s="29">
        <f>'Jan.-Mai 2022'!O31</f>
        <v>36738</v>
      </c>
      <c r="P31" s="29">
        <f>'Jan.-Mai 2022'!P31</f>
        <v>2772</v>
      </c>
      <c r="Q31" s="45">
        <f>100*O31/'Jan.-Mai 2019'!O31-100</f>
        <v>-24.303051531947332</v>
      </c>
      <c r="R31" s="45">
        <f>100*P31/'Jan.-Mai 2019'!P31-100</f>
        <v>-62.058581987407614</v>
      </c>
      <c r="S31" s="29">
        <f>'Jan.-Mai 2022'!S31</f>
        <v>4.7</v>
      </c>
    </row>
    <row r="32" spans="1:19" s="46" customFormat="1" x14ac:dyDescent="0.2">
      <c r="A32" s="4" t="str">
        <f>'Jan.-Mai 2022'!A32</f>
        <v>207</v>
      </c>
      <c r="B32" s="4" t="str">
        <f>'Jan.-Mai 2022'!B32</f>
        <v>Bergisches Land</v>
      </c>
      <c r="C32" s="29">
        <f>'Jan.-Mai 2022'!C32</f>
        <v>190</v>
      </c>
      <c r="D32" s="29">
        <f>'Jan.-Mai 2022'!D32</f>
        <v>168</v>
      </c>
      <c r="E32" s="29">
        <f>'Jan.-Mai 2022'!E32</f>
        <v>10996</v>
      </c>
      <c r="F32" s="29">
        <f>'Jan.-Mai 2022'!F32</f>
        <v>9721</v>
      </c>
      <c r="G32" s="29">
        <f>'Jan.-Mai 2022'!G32</f>
        <v>16923</v>
      </c>
      <c r="H32" s="45">
        <f>100*G32/'Jan.-Mai 2019'!G32-100</f>
        <v>-59.373424558876486</v>
      </c>
      <c r="I32" s="29">
        <f>'Jan.-Mai 2022'!I32</f>
        <v>15583</v>
      </c>
      <c r="J32" s="29">
        <f>'Jan.-Mai 2022'!J32</f>
        <v>1340</v>
      </c>
      <c r="K32" s="45">
        <f>100*I32/'Jan.-Mai 2019'!I32-100</f>
        <v>-56.248420697981302</v>
      </c>
      <c r="L32" s="45">
        <f>100*J32/'Jan.-Mai 2019'!J32-100</f>
        <v>-77.807220934084143</v>
      </c>
      <c r="M32" s="29">
        <f>'Jan.-Mai 2022'!M32</f>
        <v>64951</v>
      </c>
      <c r="N32" s="45">
        <f>100*M32/'Jan.-Mai 2019'!M32-100</f>
        <v>-41.476095222648716</v>
      </c>
      <c r="O32" s="29">
        <f>'Jan.-Mai 2022'!O32</f>
        <v>61026</v>
      </c>
      <c r="P32" s="29">
        <f>'Jan.-Mai 2022'!P32</f>
        <v>3925</v>
      </c>
      <c r="Q32" s="45">
        <f>100*O32/'Jan.-Mai 2019'!O32-100</f>
        <v>-37.440029523926682</v>
      </c>
      <c r="R32" s="45">
        <f>100*P32/'Jan.-Mai 2019'!P32-100</f>
        <v>-70.783087687955941</v>
      </c>
      <c r="S32" s="29">
        <f>'Jan.-Mai 2022'!S32</f>
        <v>3.8</v>
      </c>
    </row>
    <row r="33" spans="1:19" s="46" customFormat="1" x14ac:dyDescent="0.2">
      <c r="A33" s="4" t="str">
        <f>'Jan.-Mai 2022'!A33</f>
        <v>208</v>
      </c>
      <c r="B33" s="4" t="str">
        <f>'Jan.-Mai 2022'!B33</f>
        <v>Bergisches Städtedreieck</v>
      </c>
      <c r="C33" s="29">
        <f>'Jan.-Mai 2022'!C33</f>
        <v>76</v>
      </c>
      <c r="D33" s="29">
        <f>'Jan.-Mai 2022'!D33</f>
        <v>74</v>
      </c>
      <c r="E33" s="29">
        <f>'Jan.-Mai 2022'!E33</f>
        <v>5991</v>
      </c>
      <c r="F33" s="29">
        <f>'Jan.-Mai 2022'!F33</f>
        <v>5667</v>
      </c>
      <c r="G33" s="29">
        <f>'Jan.-Mai 2022'!G33</f>
        <v>12988</v>
      </c>
      <c r="H33" s="45">
        <f>100*G33/'Jan.-Mai 2019'!G33-100</f>
        <v>-50.0595993386396</v>
      </c>
      <c r="I33" s="29">
        <f>'Jan.-Mai 2022'!I33</f>
        <v>11651</v>
      </c>
      <c r="J33" s="29">
        <f>'Jan.-Mai 2022'!J33</f>
        <v>1337</v>
      </c>
      <c r="K33" s="45">
        <f>100*I33/'Jan.-Mai 2019'!I33-100</f>
        <v>-46.917855027563895</v>
      </c>
      <c r="L33" s="45">
        <f>100*J33/'Jan.-Mai 2019'!J33-100</f>
        <v>-67.05273533760473</v>
      </c>
      <c r="M33" s="29">
        <f>'Jan.-Mai 2022'!M33</f>
        <v>35383</v>
      </c>
      <c r="N33" s="45">
        <f>100*M33/'Jan.-Mai 2019'!M33-100</f>
        <v>-43.388105790307357</v>
      </c>
      <c r="O33" s="29">
        <f>'Jan.-Mai 2022'!O33</f>
        <v>32389</v>
      </c>
      <c r="P33" s="29">
        <f>'Jan.-Mai 2022'!P33</f>
        <v>2994</v>
      </c>
      <c r="Q33" s="45">
        <f>100*O33/'Jan.-Mai 2019'!O33-100</f>
        <v>-40.549916484646026</v>
      </c>
      <c r="R33" s="45">
        <f>100*P33/'Jan.-Mai 2019'!P33-100</f>
        <v>-62.668329177057359</v>
      </c>
      <c r="S33" s="29">
        <f>'Jan.-Mai 2022'!S33</f>
        <v>2.7</v>
      </c>
    </row>
    <row r="34" spans="1:19" s="46" customFormat="1" x14ac:dyDescent="0.2">
      <c r="A34" s="4" t="str">
        <f>'Jan.-Mai 2022'!A34</f>
        <v>209</v>
      </c>
      <c r="B34" s="4" t="str">
        <f>'Jan.-Mai 2022'!B34</f>
        <v>Bonn und Rhein-Sieg-Kreis</v>
      </c>
      <c r="C34" s="29">
        <f>'Jan.-Mai 2022'!C34</f>
        <v>230</v>
      </c>
      <c r="D34" s="29">
        <f>'Jan.-Mai 2022'!D34</f>
        <v>211</v>
      </c>
      <c r="E34" s="29">
        <f>'Jan.-Mai 2022'!E34</f>
        <v>18687</v>
      </c>
      <c r="F34" s="29">
        <f>'Jan.-Mai 2022'!F34</f>
        <v>17270</v>
      </c>
      <c r="G34" s="29">
        <f>'Jan.-Mai 2022'!G34</f>
        <v>40112</v>
      </c>
      <c r="H34" s="45">
        <f>100*G34/'Jan.-Mai 2019'!G34-100</f>
        <v>-60.347571644638641</v>
      </c>
      <c r="I34" s="29">
        <f>'Jan.-Mai 2022'!I34</f>
        <v>34959</v>
      </c>
      <c r="J34" s="29">
        <f>'Jan.-Mai 2022'!J34</f>
        <v>5153</v>
      </c>
      <c r="K34" s="45">
        <f>100*I34/'Jan.-Mai 2019'!I34-100</f>
        <v>-59.217218852076527</v>
      </c>
      <c r="L34" s="45">
        <f>100*J34/'Jan.-Mai 2019'!J34-100</f>
        <v>-66.623485977071056</v>
      </c>
      <c r="M34" s="29">
        <f>'Jan.-Mai 2022'!M34</f>
        <v>94391</v>
      </c>
      <c r="N34" s="45">
        <f>100*M34/'Jan.-Mai 2019'!M34-100</f>
        <v>-51.067899762573745</v>
      </c>
      <c r="O34" s="29">
        <f>'Jan.-Mai 2022'!O34</f>
        <v>81422</v>
      </c>
      <c r="P34" s="29">
        <f>'Jan.-Mai 2022'!P34</f>
        <v>12969</v>
      </c>
      <c r="Q34" s="45">
        <f>100*O34/'Jan.-Mai 2019'!O34-100</f>
        <v>-50.060720550532992</v>
      </c>
      <c r="R34" s="45">
        <f>100*P34/'Jan.-Mai 2019'!P34-100</f>
        <v>-56.56731413261889</v>
      </c>
      <c r="S34" s="29">
        <f>'Jan.-Mai 2022'!S34</f>
        <v>2.4</v>
      </c>
    </row>
    <row r="35" spans="1:19" s="46" customFormat="1" x14ac:dyDescent="0.2">
      <c r="A35" s="4" t="str">
        <f>'Jan.-Mai 2022'!A35</f>
        <v>210</v>
      </c>
      <c r="B35" s="4" t="str">
        <f>'Jan.-Mai 2022'!B35</f>
        <v>Köln und Rhein-Erft-Kreis</v>
      </c>
      <c r="C35" s="29">
        <f>'Jan.-Mai 2022'!C35</f>
        <v>388</v>
      </c>
      <c r="D35" s="29">
        <f>'Jan.-Mai 2022'!D35</f>
        <v>364</v>
      </c>
      <c r="E35" s="29">
        <f>'Jan.-Mai 2022'!E35</f>
        <v>44478</v>
      </c>
      <c r="F35" s="29">
        <f>'Jan.-Mai 2022'!F35</f>
        <v>42991</v>
      </c>
      <c r="G35" s="29">
        <f>'Jan.-Mai 2022'!G35</f>
        <v>136536</v>
      </c>
      <c r="H35" s="45">
        <f>100*G35/'Jan.-Mai 2019'!G35-100</f>
        <v>-55.5862051018483</v>
      </c>
      <c r="I35" s="29">
        <f>'Jan.-Mai 2022'!I35</f>
        <v>100919</v>
      </c>
      <c r="J35" s="29">
        <f>'Jan.-Mai 2022'!J35</f>
        <v>35617</v>
      </c>
      <c r="K35" s="45">
        <f>100*I35/'Jan.-Mai 2019'!I35-100</f>
        <v>-51.700224463131093</v>
      </c>
      <c r="L35" s="45">
        <f>100*J35/'Jan.-Mai 2019'!J35-100</f>
        <v>-63.831429296775831</v>
      </c>
      <c r="M35" s="29">
        <f>'Jan.-Mai 2022'!M35</f>
        <v>286020</v>
      </c>
      <c r="N35" s="45">
        <f>100*M35/'Jan.-Mai 2019'!M35-100</f>
        <v>-51.300492409537625</v>
      </c>
      <c r="O35" s="29">
        <f>'Jan.-Mai 2022'!O35</f>
        <v>216013</v>
      </c>
      <c r="P35" s="29">
        <f>'Jan.-Mai 2022'!P35</f>
        <v>70007</v>
      </c>
      <c r="Q35" s="45">
        <f>100*O35/'Jan.-Mai 2019'!O35-100</f>
        <v>-44.799167948645874</v>
      </c>
      <c r="R35" s="45">
        <f>100*P35/'Jan.-Mai 2019'!P35-100</f>
        <v>-64.28104941988019</v>
      </c>
      <c r="S35" s="29">
        <f>'Jan.-Mai 2022'!S35</f>
        <v>2.1</v>
      </c>
    </row>
    <row r="36" spans="1:19" s="46" customFormat="1" x14ac:dyDescent="0.2">
      <c r="A36" s="4" t="str">
        <f>'Jan.-Mai 2022'!A36</f>
        <v>211</v>
      </c>
      <c r="B36" s="4" t="str">
        <f>'Jan.-Mai 2022'!B36</f>
        <v>Düsseldorf und Kreis Mettmann</v>
      </c>
      <c r="C36" s="29">
        <f>'Jan.-Mai 2022'!C36</f>
        <v>318</v>
      </c>
      <c r="D36" s="29">
        <f>'Jan.-Mai 2022'!D36</f>
        <v>288</v>
      </c>
      <c r="E36" s="29">
        <f>'Jan.-Mai 2022'!E36</f>
        <v>38647</v>
      </c>
      <c r="F36" s="29">
        <f>'Jan.-Mai 2022'!F36</f>
        <v>35570</v>
      </c>
      <c r="G36" s="29">
        <f>'Jan.-Mai 2022'!G36</f>
        <v>96721</v>
      </c>
      <c r="H36" s="45">
        <f>100*G36/'Jan.-Mai 2019'!G36-100</f>
        <v>-66.14062417951726</v>
      </c>
      <c r="I36" s="29">
        <f>'Jan.-Mai 2022'!I36</f>
        <v>71296</v>
      </c>
      <c r="J36" s="29">
        <f>'Jan.-Mai 2022'!J36</f>
        <v>25425</v>
      </c>
      <c r="K36" s="45">
        <f>100*I36/'Jan.-Mai 2019'!I36-100</f>
        <v>-59.867606331479521</v>
      </c>
      <c r="L36" s="45">
        <f>100*J36/'Jan.-Mai 2019'!J36-100</f>
        <v>-76.458987250354156</v>
      </c>
      <c r="M36" s="29">
        <f>'Jan.-Mai 2022'!M36</f>
        <v>166807</v>
      </c>
      <c r="N36" s="45">
        <f>100*M36/'Jan.-Mai 2019'!M36-100</f>
        <v>-66.672394192289019</v>
      </c>
      <c r="O36" s="29">
        <f>'Jan.-Mai 2022'!O36</f>
        <v>122316</v>
      </c>
      <c r="P36" s="29">
        <f>'Jan.-Mai 2022'!P36</f>
        <v>44491</v>
      </c>
      <c r="Q36" s="45">
        <f>100*O36/'Jan.-Mai 2019'!O36-100</f>
        <v>-58.464296871816465</v>
      </c>
      <c r="R36" s="45">
        <f>100*P36/'Jan.-Mai 2019'!P36-100</f>
        <v>-78.404838294753503</v>
      </c>
      <c r="S36" s="29">
        <f>'Jan.-Mai 2022'!S36</f>
        <v>1.7</v>
      </c>
    </row>
    <row r="37" spans="1:19" s="46" customFormat="1" x14ac:dyDescent="0.2">
      <c r="A37" s="4" t="str">
        <f>'Jan.-Mai 2022'!A37</f>
        <v>212</v>
      </c>
      <c r="B37" s="4" t="str">
        <f>'Jan.-Mai 2022'!B37</f>
        <v>Ruhrgebiet</v>
      </c>
      <c r="C37" s="29">
        <f>'Jan.-Mai 2022'!C37</f>
        <v>568</v>
      </c>
      <c r="D37" s="29">
        <f>'Jan.-Mai 2022'!D37</f>
        <v>534</v>
      </c>
      <c r="E37" s="29">
        <f>'Jan.-Mai 2022'!E37</f>
        <v>47031</v>
      </c>
      <c r="F37" s="29">
        <f>'Jan.-Mai 2022'!F37</f>
        <v>44381</v>
      </c>
      <c r="G37" s="29">
        <f>'Jan.-Mai 2022'!G37</f>
        <v>110990</v>
      </c>
      <c r="H37" s="45">
        <f>100*G37/'Jan.-Mai 2019'!G37-100</f>
        <v>-54.997364473097349</v>
      </c>
      <c r="I37" s="29">
        <f>'Jan.-Mai 2022'!I37</f>
        <v>95930</v>
      </c>
      <c r="J37" s="29">
        <f>'Jan.-Mai 2022'!J37</f>
        <v>15060</v>
      </c>
      <c r="K37" s="45">
        <f>100*I37/'Jan.-Mai 2019'!I37-100</f>
        <v>-52.82378629317806</v>
      </c>
      <c r="L37" s="45">
        <f>100*J37/'Jan.-Mai 2019'!J37-100</f>
        <v>-65.208150441251206</v>
      </c>
      <c r="M37" s="29">
        <f>'Jan.-Mai 2022'!M37</f>
        <v>276316</v>
      </c>
      <c r="N37" s="45">
        <f>100*M37/'Jan.-Mai 2019'!M37-100</f>
        <v>-44.090712271003717</v>
      </c>
      <c r="O37" s="29">
        <f>'Jan.-Mai 2022'!O37</f>
        <v>241972</v>
      </c>
      <c r="P37" s="29">
        <f>'Jan.-Mai 2022'!P37</f>
        <v>34344</v>
      </c>
      <c r="Q37" s="45">
        <f>100*O37/'Jan.-Mai 2019'!O37-100</f>
        <v>-41.05145195868252</v>
      </c>
      <c r="R37" s="45">
        <f>100*P37/'Jan.-Mai 2019'!P37-100</f>
        <v>-58.988321272479759</v>
      </c>
      <c r="S37" s="29">
        <f>'Jan.-Mai 2022'!S37</f>
        <v>2.5</v>
      </c>
    </row>
    <row r="38" spans="1:19" ht="33.75" customHeight="1" x14ac:dyDescent="0.2">
      <c r="A38" s="86" t="s">
        <v>43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</row>
    <row r="39" spans="1:19" s="46" customFormat="1" x14ac:dyDescent="0.2">
      <c r="A39" s="4"/>
      <c r="B39" s="4" t="str">
        <f>'Jan.-Mai 2022'!B39</f>
        <v>Insgesamt</v>
      </c>
      <c r="C39" s="29">
        <f>'Jan.-Mai 2022'!C39</f>
        <v>4905</v>
      </c>
      <c r="D39" s="29">
        <f>'Jan.-Mai 2022'!D39</f>
        <v>4526</v>
      </c>
      <c r="E39" s="29">
        <f>'Jan.-Mai 2022'!E39</f>
        <v>330507</v>
      </c>
      <c r="F39" s="29">
        <f>'Jan.-Mai 2022'!F39</f>
        <v>308262</v>
      </c>
      <c r="G39" s="29">
        <f>'Jan.-Mai 2022'!G39</f>
        <v>853768</v>
      </c>
      <c r="H39" s="45">
        <f>100*G39/'Jan.-Mai 2019'!G39-100</f>
        <v>-48.770057262317579</v>
      </c>
      <c r="I39" s="29">
        <f>'Jan.-Mai 2022'!I39</f>
        <v>703822</v>
      </c>
      <c r="J39" s="29">
        <f>'Jan.-Mai 2022'!J39</f>
        <v>149946</v>
      </c>
      <c r="K39" s="45">
        <f>100*I39/'Jan.-Mai 2019'!I39-100</f>
        <v>-46.164554773826296</v>
      </c>
      <c r="L39" s="45">
        <f>100*J39/'Jan.-Mai 2019'!J39-100</f>
        <v>-58.253592180030793</v>
      </c>
      <c r="M39" s="29">
        <f>'Jan.-Mai 2022'!M39</f>
        <v>2228265</v>
      </c>
      <c r="N39" s="45">
        <f>100*M39/'Jan.-Mai 2019'!M39-100</f>
        <v>-38.007282443402204</v>
      </c>
      <c r="O39" s="29">
        <f>'Jan.-Mai 2022'!O39</f>
        <v>1874386</v>
      </c>
      <c r="P39" s="29">
        <f>'Jan.-Mai 2022'!P39</f>
        <v>353879</v>
      </c>
      <c r="Q39" s="45">
        <f>100*O39/'Jan.-Mai 2019'!O39-100</f>
        <v>-33.900319357223054</v>
      </c>
      <c r="R39" s="45">
        <f>100*P39/'Jan.-Mai 2019'!P39-100</f>
        <v>-53.357312884373577</v>
      </c>
      <c r="S39" s="29">
        <f>'Jan.-Mai 2022'!S39</f>
        <v>2.6</v>
      </c>
    </row>
    <row r="40" spans="1:19" s="46" customFormat="1" x14ac:dyDescent="0.2">
      <c r="A40" s="4"/>
      <c r="B40" s="4" t="str">
        <f>'Jan.-Mai 2022'!B40</f>
        <v>davon:</v>
      </c>
      <c r="C40" s="29"/>
      <c r="D40" s="29"/>
      <c r="E40" s="29"/>
      <c r="F40" s="29"/>
      <c r="G40" s="29"/>
      <c r="H40" s="45"/>
      <c r="I40" s="29"/>
      <c r="J40" s="29"/>
      <c r="K40" s="45"/>
      <c r="L40" s="45"/>
      <c r="M40" s="29"/>
      <c r="N40" s="45"/>
      <c r="O40" s="29"/>
      <c r="P40" s="29"/>
      <c r="Q40" s="45"/>
      <c r="R40" s="45"/>
      <c r="S40" s="29"/>
    </row>
    <row r="41" spans="1:19" s="46" customFormat="1" x14ac:dyDescent="0.2">
      <c r="A41" s="4" t="str">
        <f>'Jan.-Mai 2022'!A41</f>
        <v>201</v>
      </c>
      <c r="B41" s="4" t="str">
        <f>'Jan.-Mai 2022'!B41</f>
        <v>Eifel und Region Aachen</v>
      </c>
      <c r="C41" s="29">
        <f>'Jan.-Mai 2022'!C41</f>
        <v>429</v>
      </c>
      <c r="D41" s="29">
        <f>'Jan.-Mai 2022'!D41</f>
        <v>370</v>
      </c>
      <c r="E41" s="29">
        <f>'Jan.-Mai 2022'!E41</f>
        <v>20827</v>
      </c>
      <c r="F41" s="29">
        <f>'Jan.-Mai 2022'!F41</f>
        <v>18768</v>
      </c>
      <c r="G41" s="29">
        <f>'Jan.-Mai 2022'!G41</f>
        <v>46159</v>
      </c>
      <c r="H41" s="45">
        <f>100*G41/'Jan.-Mai 2019'!G41-100</f>
        <v>-34.250185174633927</v>
      </c>
      <c r="I41" s="29">
        <f>'Jan.-Mai 2022'!I41</f>
        <v>36602</v>
      </c>
      <c r="J41" s="29">
        <f>'Jan.-Mai 2022'!J41</f>
        <v>9557</v>
      </c>
      <c r="K41" s="45">
        <f>100*I41/'Jan.-Mai 2019'!I41-100</f>
        <v>-30.60574462034316</v>
      </c>
      <c r="L41" s="45">
        <f>100*J41/'Jan.-Mai 2019'!J41-100</f>
        <v>-45.260324188097826</v>
      </c>
      <c r="M41" s="29">
        <f>'Jan.-Mai 2022'!M41</f>
        <v>114928</v>
      </c>
      <c r="N41" s="45">
        <f>100*M41/'Jan.-Mai 2019'!M41-100</f>
        <v>-25.868686021685704</v>
      </c>
      <c r="O41" s="29">
        <f>'Jan.-Mai 2022'!O41</f>
        <v>93594</v>
      </c>
      <c r="P41" s="29">
        <f>'Jan.-Mai 2022'!P41</f>
        <v>21334</v>
      </c>
      <c r="Q41" s="45">
        <f>100*O41/'Jan.-Mai 2019'!O41-100</f>
        <v>-21.174706912814983</v>
      </c>
      <c r="R41" s="45">
        <f>100*P41/'Jan.-Mai 2019'!P41-100</f>
        <v>-41.223792599939387</v>
      </c>
      <c r="S41" s="29">
        <f>'Jan.-Mai 2022'!S41</f>
        <v>2.5</v>
      </c>
    </row>
    <row r="42" spans="1:19" s="46" customFormat="1" x14ac:dyDescent="0.2">
      <c r="A42" s="4" t="str">
        <f>'Jan.-Mai 2022'!A42</f>
        <v>202</v>
      </c>
      <c r="B42" s="4" t="str">
        <f>'Jan.-Mai 2022'!B42</f>
        <v>Niederrhein</v>
      </c>
      <c r="C42" s="29">
        <f>'Jan.-Mai 2022'!C42</f>
        <v>537</v>
      </c>
      <c r="D42" s="29">
        <f>'Jan.-Mai 2022'!D42</f>
        <v>497</v>
      </c>
      <c r="E42" s="29">
        <f>'Jan.-Mai 2022'!E42</f>
        <v>29757</v>
      </c>
      <c r="F42" s="29">
        <f>'Jan.-Mai 2022'!F42</f>
        <v>28008</v>
      </c>
      <c r="G42" s="29">
        <f>'Jan.-Mai 2022'!G42</f>
        <v>81498</v>
      </c>
      <c r="H42" s="45">
        <f>100*G42/'Jan.-Mai 2019'!G42-100</f>
        <v>-41.255081740333878</v>
      </c>
      <c r="I42" s="29">
        <f>'Jan.-Mai 2022'!I42</f>
        <v>70443</v>
      </c>
      <c r="J42" s="29">
        <f>'Jan.-Mai 2022'!J42</f>
        <v>11055</v>
      </c>
      <c r="K42" s="45">
        <f>100*I42/'Jan.-Mai 2019'!I42-100</f>
        <v>-37.877117635127391</v>
      </c>
      <c r="L42" s="45">
        <f>100*J42/'Jan.-Mai 2019'!J42-100</f>
        <v>-56.37160108923004</v>
      </c>
      <c r="M42" s="29">
        <f>'Jan.-Mai 2022'!M42</f>
        <v>197506</v>
      </c>
      <c r="N42" s="45">
        <f>100*M42/'Jan.-Mai 2019'!M42-100</f>
        <v>-27.725489622061531</v>
      </c>
      <c r="O42" s="29">
        <f>'Jan.-Mai 2022'!O42</f>
        <v>172740</v>
      </c>
      <c r="P42" s="29">
        <f>'Jan.-Mai 2022'!P42</f>
        <v>24766</v>
      </c>
      <c r="Q42" s="45">
        <f>100*O42/'Jan.-Mai 2019'!O42-100</f>
        <v>-24.036605262116367</v>
      </c>
      <c r="R42" s="45">
        <f>100*P42/'Jan.-Mai 2019'!P42-100</f>
        <v>-46.011815229001812</v>
      </c>
      <c r="S42" s="29">
        <f>'Jan.-Mai 2022'!S42</f>
        <v>2.4</v>
      </c>
    </row>
    <row r="43" spans="1:19" s="46" customFormat="1" x14ac:dyDescent="0.2">
      <c r="A43" s="4" t="str">
        <f>'Jan.-Mai 2022'!A43</f>
        <v>203</v>
      </c>
      <c r="B43" s="4" t="str">
        <f>'Jan.-Mai 2022'!B43</f>
        <v>Münsterland</v>
      </c>
      <c r="C43" s="29">
        <f>'Jan.-Mai 2022'!C43</f>
        <v>561</v>
      </c>
      <c r="D43" s="29">
        <f>'Jan.-Mai 2022'!D43</f>
        <v>523</v>
      </c>
      <c r="E43" s="29">
        <f>'Jan.-Mai 2022'!E43</f>
        <v>27323</v>
      </c>
      <c r="F43" s="29">
        <f>'Jan.-Mai 2022'!F43</f>
        <v>26021</v>
      </c>
      <c r="G43" s="29">
        <f>'Jan.-Mai 2022'!G43</f>
        <v>63578</v>
      </c>
      <c r="H43" s="45">
        <f>100*G43/'Jan.-Mai 2019'!G43-100</f>
        <v>-41.885357537865282</v>
      </c>
      <c r="I43" s="29">
        <f>'Jan.-Mai 2022'!I43</f>
        <v>56676</v>
      </c>
      <c r="J43" s="29">
        <f>'Jan.-Mai 2022'!J43</f>
        <v>6902</v>
      </c>
      <c r="K43" s="45">
        <f>100*I43/'Jan.-Mai 2019'!I43-100</f>
        <v>-42.573434792741125</v>
      </c>
      <c r="L43" s="45">
        <f>100*J43/'Jan.-Mai 2019'!J43-100</f>
        <v>-35.543518864400454</v>
      </c>
      <c r="M43" s="29">
        <f>'Jan.-Mai 2022'!M43</f>
        <v>159241</v>
      </c>
      <c r="N43" s="45">
        <f>100*M43/'Jan.-Mai 2019'!M43-100</f>
        <v>-36.67846349610307</v>
      </c>
      <c r="O43" s="29">
        <f>'Jan.-Mai 2022'!O43</f>
        <v>139770</v>
      </c>
      <c r="P43" s="29">
        <f>'Jan.-Mai 2022'!P43</f>
        <v>19471</v>
      </c>
      <c r="Q43" s="45">
        <f>100*O43/'Jan.-Mai 2019'!O43-100</f>
        <v>-38.514530049885188</v>
      </c>
      <c r="R43" s="45">
        <f>100*P43/'Jan.-Mai 2019'!P43-100</f>
        <v>-19.401440516599052</v>
      </c>
      <c r="S43" s="29">
        <f>'Jan.-Mai 2022'!S43</f>
        <v>2.5</v>
      </c>
    </row>
    <row r="44" spans="1:19" s="46" customFormat="1" x14ac:dyDescent="0.2">
      <c r="A44" s="4" t="str">
        <f>'Jan.-Mai 2022'!A44</f>
        <v>204</v>
      </c>
      <c r="B44" s="4" t="str">
        <f>'Jan.-Mai 2022'!B44</f>
        <v>Teutoburger Wald</v>
      </c>
      <c r="C44" s="29">
        <f>'Jan.-Mai 2022'!C44</f>
        <v>692</v>
      </c>
      <c r="D44" s="29">
        <f>'Jan.-Mai 2022'!D44</f>
        <v>636</v>
      </c>
      <c r="E44" s="29">
        <f>'Jan.-Mai 2022'!E44</f>
        <v>38740</v>
      </c>
      <c r="F44" s="29">
        <f>'Jan.-Mai 2022'!F44</f>
        <v>35619</v>
      </c>
      <c r="G44" s="29">
        <f>'Jan.-Mai 2022'!G44</f>
        <v>74402</v>
      </c>
      <c r="H44" s="45">
        <f>100*G44/'Jan.-Mai 2019'!G44-100</f>
        <v>-47.13213768012961</v>
      </c>
      <c r="I44" s="29">
        <f>'Jan.-Mai 2022'!I44</f>
        <v>68752</v>
      </c>
      <c r="J44" s="29">
        <f>'Jan.-Mai 2022'!J44</f>
        <v>5650</v>
      </c>
      <c r="K44" s="45">
        <f>100*I44/'Jan.-Mai 2019'!I44-100</f>
        <v>-44.720232208473035</v>
      </c>
      <c r="L44" s="45">
        <f>100*J44/'Jan.-Mai 2019'!J44-100</f>
        <v>-65.466658517205559</v>
      </c>
      <c r="M44" s="29">
        <f>'Jan.-Mai 2022'!M44</f>
        <v>340799</v>
      </c>
      <c r="N44" s="45">
        <f>100*M44/'Jan.-Mai 2019'!M44-100</f>
        <v>-27.781674546144217</v>
      </c>
      <c r="O44" s="29">
        <f>'Jan.-Mai 2022'!O44</f>
        <v>321788</v>
      </c>
      <c r="P44" s="29">
        <f>'Jan.-Mai 2022'!P44</f>
        <v>19011</v>
      </c>
      <c r="Q44" s="45">
        <f>100*O44/'Jan.-Mai 2019'!O44-100</f>
        <v>-25.348737400099751</v>
      </c>
      <c r="R44" s="45">
        <f>100*P44/'Jan.-Mai 2019'!P44-100</f>
        <v>-53.456886843264947</v>
      </c>
      <c r="S44" s="29">
        <f>'Jan.-Mai 2022'!S44</f>
        <v>4.5999999999999996</v>
      </c>
    </row>
    <row r="45" spans="1:19" s="46" customFormat="1" x14ac:dyDescent="0.2">
      <c r="A45" s="4" t="str">
        <f>'Jan.-Mai 2022'!A45</f>
        <v>205</v>
      </c>
      <c r="B45" s="4" t="str">
        <f>'Jan.-Mai 2022'!B45</f>
        <v>Sauerland</v>
      </c>
      <c r="C45" s="29">
        <f>'Jan.-Mai 2022'!C45</f>
        <v>814</v>
      </c>
      <c r="D45" s="29">
        <f>'Jan.-Mai 2022'!D45</f>
        <v>769</v>
      </c>
      <c r="E45" s="29">
        <f>'Jan.-Mai 2022'!E45</f>
        <v>42983</v>
      </c>
      <c r="F45" s="29">
        <f>'Jan.-Mai 2022'!F45</f>
        <v>40181</v>
      </c>
      <c r="G45" s="29">
        <f>'Jan.-Mai 2022'!G45</f>
        <v>121388</v>
      </c>
      <c r="H45" s="45">
        <f>100*G45/'Jan.-Mai 2019'!G45-100</f>
        <v>-32.444751150611893</v>
      </c>
      <c r="I45" s="29">
        <f>'Jan.-Mai 2022'!I45</f>
        <v>91413</v>
      </c>
      <c r="J45" s="29">
        <f>'Jan.-Mai 2022'!J45</f>
        <v>29975</v>
      </c>
      <c r="K45" s="45">
        <f>100*I45/'Jan.-Mai 2019'!I45-100</f>
        <v>-23.661553107802277</v>
      </c>
      <c r="L45" s="45">
        <f>100*J45/'Jan.-Mai 2019'!J45-100</f>
        <v>-49.991658324991661</v>
      </c>
      <c r="M45" s="29">
        <f>'Jan.-Mai 2022'!M45</f>
        <v>396006</v>
      </c>
      <c r="N45" s="45">
        <f>100*M45/'Jan.-Mai 2019'!M45-100</f>
        <v>-28.022596200159583</v>
      </c>
      <c r="O45" s="29">
        <f>'Jan.-Mai 2022'!O45</f>
        <v>303100</v>
      </c>
      <c r="P45" s="29">
        <f>'Jan.-Mai 2022'!P45</f>
        <v>92906</v>
      </c>
      <c r="Q45" s="45">
        <f>100*O45/'Jan.-Mai 2019'!O45-100</f>
        <v>-13.738391965233532</v>
      </c>
      <c r="R45" s="45">
        <f>100*P45/'Jan.-Mai 2019'!P45-100</f>
        <v>-53.268480141644197</v>
      </c>
      <c r="S45" s="29">
        <f>'Jan.-Mai 2022'!S45</f>
        <v>3.3</v>
      </c>
    </row>
    <row r="46" spans="1:19" s="46" customFormat="1" x14ac:dyDescent="0.2">
      <c r="A46" s="4" t="str">
        <f>'Jan.-Mai 2022'!A46</f>
        <v>206</v>
      </c>
      <c r="B46" s="4" t="str">
        <f>'Jan.-Mai 2022'!B46</f>
        <v>Siegerland-Wittgenstein</v>
      </c>
      <c r="C46" s="29">
        <f>'Jan.-Mai 2022'!C46</f>
        <v>100</v>
      </c>
      <c r="D46" s="29">
        <f>'Jan.-Mai 2022'!D46</f>
        <v>96</v>
      </c>
      <c r="E46" s="29">
        <f>'Jan.-Mai 2022'!E46</f>
        <v>4918</v>
      </c>
      <c r="F46" s="29">
        <f>'Jan.-Mai 2022'!F46</f>
        <v>4604</v>
      </c>
      <c r="G46" s="29">
        <f>'Jan.-Mai 2022'!G46</f>
        <v>9645</v>
      </c>
      <c r="H46" s="45">
        <f>100*G46/'Jan.-Mai 2019'!G46-100</f>
        <v>-47.078189300411523</v>
      </c>
      <c r="I46" s="29">
        <f>'Jan.-Mai 2022'!I46</f>
        <v>8281</v>
      </c>
      <c r="J46" s="29">
        <f>'Jan.-Mai 2022'!J46</f>
        <v>1364</v>
      </c>
      <c r="K46" s="45">
        <f>100*I46/'Jan.-Mai 2019'!I46-100</f>
        <v>-42.312783002438174</v>
      </c>
      <c r="L46" s="45">
        <f>100*J46/'Jan.-Mai 2019'!J46-100</f>
        <v>-64.754521963824288</v>
      </c>
      <c r="M46" s="29">
        <f>'Jan.-Mai 2022'!M46</f>
        <v>39382</v>
      </c>
      <c r="N46" s="45">
        <f>100*M46/'Jan.-Mai 2019'!M46-100</f>
        <v>-33.543705703678711</v>
      </c>
      <c r="O46" s="29">
        <f>'Jan.-Mai 2022'!O46</f>
        <v>36507</v>
      </c>
      <c r="P46" s="29">
        <f>'Jan.-Mai 2022'!P46</f>
        <v>2875</v>
      </c>
      <c r="Q46" s="45">
        <f>100*O46/'Jan.-Mai 2019'!O46-100</f>
        <v>-28.476548724579757</v>
      </c>
      <c r="R46" s="45">
        <f>100*P46/'Jan.-Mai 2019'!P46-100</f>
        <v>-65.015818934047218</v>
      </c>
      <c r="S46" s="29">
        <f>'Jan.-Mai 2022'!S46</f>
        <v>4.0999999999999996</v>
      </c>
    </row>
    <row r="47" spans="1:19" s="46" customFormat="1" x14ac:dyDescent="0.2">
      <c r="A47" s="4" t="str">
        <f>'Jan.-Mai 2022'!A47</f>
        <v>207</v>
      </c>
      <c r="B47" s="4" t="str">
        <f>'Jan.-Mai 2022'!B47</f>
        <v>Bergisches Land</v>
      </c>
      <c r="C47" s="29">
        <f>'Jan.-Mai 2022'!C47</f>
        <v>189</v>
      </c>
      <c r="D47" s="29">
        <f>'Jan.-Mai 2022'!D47</f>
        <v>166</v>
      </c>
      <c r="E47" s="29">
        <f>'Jan.-Mai 2022'!E47</f>
        <v>10951</v>
      </c>
      <c r="F47" s="29">
        <f>'Jan.-Mai 2022'!F47</f>
        <v>9647</v>
      </c>
      <c r="G47" s="29">
        <f>'Jan.-Mai 2022'!G47</f>
        <v>18949</v>
      </c>
      <c r="H47" s="45">
        <f>100*G47/'Jan.-Mai 2019'!G47-100</f>
        <v>-53.415935295129927</v>
      </c>
      <c r="I47" s="29">
        <f>'Jan.-Mai 2022'!I47</f>
        <v>17495</v>
      </c>
      <c r="J47" s="29">
        <f>'Jan.-Mai 2022'!J47</f>
        <v>1454</v>
      </c>
      <c r="K47" s="45">
        <f>100*I47/'Jan.-Mai 2019'!I47-100</f>
        <v>-51.977711289835582</v>
      </c>
      <c r="L47" s="45">
        <f>100*J47/'Jan.-Mai 2019'!J47-100</f>
        <v>-65.756005652378718</v>
      </c>
      <c r="M47" s="29">
        <f>'Jan.-Mai 2022'!M47</f>
        <v>67003</v>
      </c>
      <c r="N47" s="45">
        <f>100*M47/'Jan.-Mai 2019'!M47-100</f>
        <v>-36.04814309303147</v>
      </c>
      <c r="O47" s="29">
        <f>'Jan.-Mai 2022'!O47</f>
        <v>62711</v>
      </c>
      <c r="P47" s="29">
        <f>'Jan.-Mai 2022'!P47</f>
        <v>4292</v>
      </c>
      <c r="Q47" s="45">
        <f>100*O47/'Jan.-Mai 2019'!O47-100</f>
        <v>-33.752720204517118</v>
      </c>
      <c r="R47" s="45">
        <f>100*P47/'Jan.-Mai 2019'!P47-100</f>
        <v>-57.542783658126424</v>
      </c>
      <c r="S47" s="29">
        <f>'Jan.-Mai 2022'!S47</f>
        <v>3.5</v>
      </c>
    </row>
    <row r="48" spans="1:19" s="46" customFormat="1" x14ac:dyDescent="0.2">
      <c r="A48" s="4" t="str">
        <f>'Jan.-Mai 2022'!A48</f>
        <v>208</v>
      </c>
      <c r="B48" s="4" t="str">
        <f>'Jan.-Mai 2022'!B48</f>
        <v>Bergisches Städtedreieck</v>
      </c>
      <c r="C48" s="29">
        <f>'Jan.-Mai 2022'!C48</f>
        <v>76</v>
      </c>
      <c r="D48" s="29">
        <f>'Jan.-Mai 2022'!D48</f>
        <v>73</v>
      </c>
      <c r="E48" s="29">
        <f>'Jan.-Mai 2022'!E48</f>
        <v>5991</v>
      </c>
      <c r="F48" s="29">
        <f>'Jan.-Mai 2022'!F48</f>
        <v>5600</v>
      </c>
      <c r="G48" s="29">
        <f>'Jan.-Mai 2022'!G48</f>
        <v>12772</v>
      </c>
      <c r="H48" s="45">
        <f>100*G48/'Jan.-Mai 2019'!G48-100</f>
        <v>-51.074506799463705</v>
      </c>
      <c r="I48" s="29">
        <f>'Jan.-Mai 2022'!I48</f>
        <v>11550</v>
      </c>
      <c r="J48" s="29">
        <f>'Jan.-Mai 2022'!J48</f>
        <v>1222</v>
      </c>
      <c r="K48" s="45">
        <f>100*I48/'Jan.-Mai 2019'!I48-100</f>
        <v>-47.339625222267813</v>
      </c>
      <c r="L48" s="45">
        <f>100*J48/'Jan.-Mai 2019'!J48-100</f>
        <v>-70.709491850431448</v>
      </c>
      <c r="M48" s="29">
        <f>'Jan.-Mai 2022'!M48</f>
        <v>34902</v>
      </c>
      <c r="N48" s="45">
        <f>100*M48/'Jan.-Mai 2019'!M48-100</f>
        <v>-43.096111518708732</v>
      </c>
      <c r="O48" s="29">
        <f>'Jan.-Mai 2022'!O48</f>
        <v>31595</v>
      </c>
      <c r="P48" s="29">
        <f>'Jan.-Mai 2022'!P48</f>
        <v>3307</v>
      </c>
      <c r="Q48" s="45">
        <f>100*O48/'Jan.-Mai 2019'!O48-100</f>
        <v>-40.404783461596502</v>
      </c>
      <c r="R48" s="45">
        <f>100*P48/'Jan.-Mai 2019'!P48-100</f>
        <v>-60.24762591657651</v>
      </c>
      <c r="S48" s="29">
        <f>'Jan.-Mai 2022'!S48</f>
        <v>2.7</v>
      </c>
    </row>
    <row r="49" spans="1:19" s="46" customFormat="1" x14ac:dyDescent="0.2">
      <c r="A49" s="4" t="str">
        <f>'Jan.-Mai 2022'!A49</f>
        <v>209</v>
      </c>
      <c r="B49" s="4" t="str">
        <f>'Jan.-Mai 2022'!B49</f>
        <v>Bonn und Rhein-Sieg-Kreis</v>
      </c>
      <c r="C49" s="29">
        <f>'Jan.-Mai 2022'!C49</f>
        <v>231</v>
      </c>
      <c r="D49" s="29">
        <f>'Jan.-Mai 2022'!D49</f>
        <v>214</v>
      </c>
      <c r="E49" s="29">
        <f>'Jan.-Mai 2022'!E49</f>
        <v>18712</v>
      </c>
      <c r="F49" s="29">
        <f>'Jan.-Mai 2022'!F49</f>
        <v>17529</v>
      </c>
      <c r="G49" s="29">
        <f>'Jan.-Mai 2022'!G49</f>
        <v>47668</v>
      </c>
      <c r="H49" s="45">
        <f>100*G49/'Jan.-Mai 2019'!G49-100</f>
        <v>-55.632498440975809</v>
      </c>
      <c r="I49" s="29">
        <f>'Jan.-Mai 2022'!I49</f>
        <v>41558</v>
      </c>
      <c r="J49" s="29">
        <f>'Jan.-Mai 2022'!J49</f>
        <v>6110</v>
      </c>
      <c r="K49" s="45">
        <f>100*I49/'Jan.-Mai 2019'!I49-100</f>
        <v>-55.29619310908641</v>
      </c>
      <c r="L49" s="45">
        <f>100*J49/'Jan.-Mai 2019'!J49-100</f>
        <v>-57.79220779220779</v>
      </c>
      <c r="M49" s="29">
        <f>'Jan.-Mai 2022'!M49</f>
        <v>106596</v>
      </c>
      <c r="N49" s="45">
        <f>100*M49/'Jan.-Mai 2019'!M49-100</f>
        <v>-47.14780823751655</v>
      </c>
      <c r="O49" s="29">
        <f>'Jan.-Mai 2022'!O49</f>
        <v>91345</v>
      </c>
      <c r="P49" s="29">
        <f>'Jan.-Mai 2022'!P49</f>
        <v>15251</v>
      </c>
      <c r="Q49" s="45">
        <f>100*O49/'Jan.-Mai 2019'!O49-100</f>
        <v>-47.315753653781826</v>
      </c>
      <c r="R49" s="45">
        <f>100*P49/'Jan.-Mai 2019'!P49-100</f>
        <v>-46.119060236707298</v>
      </c>
      <c r="S49" s="29">
        <f>'Jan.-Mai 2022'!S49</f>
        <v>2.2000000000000002</v>
      </c>
    </row>
    <row r="50" spans="1:19" s="46" customFormat="1" x14ac:dyDescent="0.2">
      <c r="A50" s="4" t="str">
        <f>'Jan.-Mai 2022'!A50</f>
        <v>210</v>
      </c>
      <c r="B50" s="4" t="str">
        <f>'Jan.-Mai 2022'!B50</f>
        <v>Köln und Rhein-Erft-Kreis</v>
      </c>
      <c r="C50" s="29">
        <f>'Jan.-Mai 2022'!C50</f>
        <v>387</v>
      </c>
      <c r="D50" s="29">
        <f>'Jan.-Mai 2022'!D50</f>
        <v>360</v>
      </c>
      <c r="E50" s="29">
        <f>'Jan.-Mai 2022'!E50</f>
        <v>44543</v>
      </c>
      <c r="F50" s="29">
        <f>'Jan.-Mai 2022'!F50</f>
        <v>42410</v>
      </c>
      <c r="G50" s="29">
        <f>'Jan.-Mai 2022'!G50</f>
        <v>145713</v>
      </c>
      <c r="H50" s="45">
        <f>100*G50/'Jan.-Mai 2019'!G50-100</f>
        <v>-53.191045092565524</v>
      </c>
      <c r="I50" s="29">
        <f>'Jan.-Mai 2022'!I50</f>
        <v>112920</v>
      </c>
      <c r="J50" s="29">
        <f>'Jan.-Mai 2022'!J50</f>
        <v>32793</v>
      </c>
      <c r="K50" s="45">
        <f>100*I50/'Jan.-Mai 2019'!I50-100</f>
        <v>-52.353425177746367</v>
      </c>
      <c r="L50" s="45">
        <f>100*J50/'Jan.-Mai 2019'!J50-100</f>
        <v>-55.862876524267143</v>
      </c>
      <c r="M50" s="29">
        <f>'Jan.-Mai 2022'!M50</f>
        <v>293346</v>
      </c>
      <c r="N50" s="45">
        <f>100*M50/'Jan.-Mai 2019'!M50-100</f>
        <v>-45.913844474600275</v>
      </c>
      <c r="O50" s="29">
        <f>'Jan.-Mai 2022'!O50</f>
        <v>228494</v>
      </c>
      <c r="P50" s="29">
        <f>'Jan.-Mai 2022'!P50</f>
        <v>64852</v>
      </c>
      <c r="Q50" s="45">
        <f>100*O50/'Jan.-Mai 2019'!O50-100</f>
        <v>-44.187671135841249</v>
      </c>
      <c r="R50" s="45">
        <f>100*P50/'Jan.-Mai 2019'!P50-100</f>
        <v>-51.228463349151319</v>
      </c>
      <c r="S50" s="29">
        <f>'Jan.-Mai 2022'!S50</f>
        <v>2</v>
      </c>
    </row>
    <row r="51" spans="1:19" s="46" customFormat="1" x14ac:dyDescent="0.2">
      <c r="A51" s="4" t="str">
        <f>'Jan.-Mai 2022'!A51</f>
        <v>211</v>
      </c>
      <c r="B51" s="4" t="str">
        <f>'Jan.-Mai 2022'!B51</f>
        <v>Düsseldorf und Kreis Mettmann</v>
      </c>
      <c r="C51" s="29">
        <f>'Jan.-Mai 2022'!C51</f>
        <v>322</v>
      </c>
      <c r="D51" s="29">
        <f>'Jan.-Mai 2022'!D51</f>
        <v>289</v>
      </c>
      <c r="E51" s="29">
        <f>'Jan.-Mai 2022'!E51</f>
        <v>38751</v>
      </c>
      <c r="F51" s="29">
        <f>'Jan.-Mai 2022'!F51</f>
        <v>35522</v>
      </c>
      <c r="G51" s="29">
        <f>'Jan.-Mai 2022'!G51</f>
        <v>105995</v>
      </c>
      <c r="H51" s="45">
        <f>100*G51/'Jan.-Mai 2019'!G51-100</f>
        <v>-59.412992284275624</v>
      </c>
      <c r="I51" s="29">
        <f>'Jan.-Mai 2022'!I51</f>
        <v>79052</v>
      </c>
      <c r="J51" s="29">
        <f>'Jan.-Mai 2022'!J51</f>
        <v>26943</v>
      </c>
      <c r="K51" s="45">
        <f>100*I51/'Jan.-Mai 2019'!I51-100</f>
        <v>-55.083325283953705</v>
      </c>
      <c r="L51" s="45">
        <f>100*J51/'Jan.-Mai 2019'!J51-100</f>
        <v>-68.361163954061865</v>
      </c>
      <c r="M51" s="29">
        <f>'Jan.-Mai 2022'!M51</f>
        <v>178334</v>
      </c>
      <c r="N51" s="45">
        <f>100*M51/'Jan.-Mai 2019'!M51-100</f>
        <v>-56.855686439591331</v>
      </c>
      <c r="O51" s="29">
        <f>'Jan.-Mai 2022'!O51</f>
        <v>130288</v>
      </c>
      <c r="P51" s="29">
        <f>'Jan.-Mai 2022'!P51</f>
        <v>48046</v>
      </c>
      <c r="Q51" s="45">
        <f>100*O51/'Jan.-Mai 2019'!O51-100</f>
        <v>-51.884719498639129</v>
      </c>
      <c r="R51" s="45">
        <f>100*P51/'Jan.-Mai 2019'!P51-100</f>
        <v>-66.297699214365878</v>
      </c>
      <c r="S51" s="29">
        <f>'Jan.-Mai 2022'!S51</f>
        <v>1.7</v>
      </c>
    </row>
    <row r="52" spans="1:19" s="46" customFormat="1" x14ac:dyDescent="0.2">
      <c r="A52" s="4" t="str">
        <f>'Jan.-Mai 2022'!A52</f>
        <v>212</v>
      </c>
      <c r="B52" s="4" t="str">
        <f>'Jan.-Mai 2022'!B52</f>
        <v>Ruhrgebiet</v>
      </c>
      <c r="C52" s="29">
        <f>'Jan.-Mai 2022'!C52</f>
        <v>567</v>
      </c>
      <c r="D52" s="29">
        <f>'Jan.-Mai 2022'!D52</f>
        <v>533</v>
      </c>
      <c r="E52" s="29">
        <f>'Jan.-Mai 2022'!E52</f>
        <v>47011</v>
      </c>
      <c r="F52" s="29">
        <f>'Jan.-Mai 2022'!F52</f>
        <v>44353</v>
      </c>
      <c r="G52" s="29">
        <f>'Jan.-Mai 2022'!G52</f>
        <v>126001</v>
      </c>
      <c r="H52" s="45">
        <f>100*G52/'Jan.-Mai 2019'!G52-100</f>
        <v>-52.071010418766711</v>
      </c>
      <c r="I52" s="29">
        <f>'Jan.-Mai 2022'!I52</f>
        <v>109080</v>
      </c>
      <c r="J52" s="29">
        <f>'Jan.-Mai 2022'!J52</f>
        <v>16921</v>
      </c>
      <c r="K52" s="45">
        <f>100*I52/'Jan.-Mai 2019'!I52-100</f>
        <v>-50.35838623796846</v>
      </c>
      <c r="L52" s="45">
        <f>100*J52/'Jan.-Mai 2019'!J52-100</f>
        <v>-60.791083510983412</v>
      </c>
      <c r="M52" s="29">
        <f>'Jan.-Mai 2022'!M52</f>
        <v>300222</v>
      </c>
      <c r="N52" s="45">
        <f>100*M52/'Jan.-Mai 2019'!M52-100</f>
        <v>-41.106034717822062</v>
      </c>
      <c r="O52" s="29">
        <f>'Jan.-Mai 2022'!O52</f>
        <v>262454</v>
      </c>
      <c r="P52" s="29">
        <f>'Jan.-Mai 2022'!P52</f>
        <v>37768</v>
      </c>
      <c r="Q52" s="45">
        <f>100*O52/'Jan.-Mai 2019'!O52-100</f>
        <v>-38.611415833779695</v>
      </c>
      <c r="R52" s="45">
        <f>100*P52/'Jan.-Mai 2019'!P52-100</f>
        <v>-54.074758627398523</v>
      </c>
      <c r="S52" s="29">
        <f>'Jan.-Mai 2022'!S52</f>
        <v>2.4</v>
      </c>
    </row>
    <row r="53" spans="1:19" ht="33.75" customHeight="1" x14ac:dyDescent="0.2">
      <c r="A53" s="86" t="s">
        <v>44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</row>
    <row r="54" spans="1:19" s="46" customFormat="1" x14ac:dyDescent="0.2">
      <c r="A54" s="4"/>
      <c r="B54" s="4" t="str">
        <f>'Jan.-Mai 2022'!B54</f>
        <v>Insgesamt</v>
      </c>
      <c r="C54" s="29">
        <f>'Jan.-Mai 2022'!C54</f>
        <v>4903</v>
      </c>
      <c r="D54" s="29">
        <f>'Jan.-Mai 2022'!D54</f>
        <v>4599</v>
      </c>
      <c r="E54" s="29">
        <f>'Jan.-Mai 2022'!E54</f>
        <v>333013</v>
      </c>
      <c r="F54" s="29">
        <f>'Jan.-Mai 2022'!F54</f>
        <v>314415</v>
      </c>
      <c r="G54" s="29">
        <f>'Jan.-Mai 2022'!G54</f>
        <v>1244883</v>
      </c>
      <c r="H54" s="45">
        <f>100*G54/'Jan.-Mai 2019'!G54-100</f>
        <v>-37.093634692406965</v>
      </c>
      <c r="I54" s="29">
        <f>'Jan.-Mai 2022'!I54</f>
        <v>1050368</v>
      </c>
      <c r="J54" s="29">
        <f>'Jan.-Mai 2022'!J54</f>
        <v>194515</v>
      </c>
      <c r="K54" s="45">
        <f>100*I54/'Jan.-Mai 2019'!I54-100</f>
        <v>-32.24682413438552</v>
      </c>
      <c r="L54" s="45">
        <f>100*J54/'Jan.-Mai 2019'!J54-100</f>
        <v>-54.622544674100688</v>
      </c>
      <c r="M54" s="29">
        <f>'Jan.-Mai 2022'!M54</f>
        <v>3064164</v>
      </c>
      <c r="N54" s="45">
        <f>100*M54/'Jan.-Mai 2019'!M54-100</f>
        <v>-28.077227403456945</v>
      </c>
      <c r="O54" s="29">
        <f>'Jan.-Mai 2022'!O54</f>
        <v>2628234</v>
      </c>
      <c r="P54" s="29">
        <f>'Jan.-Mai 2022'!P54</f>
        <v>435930</v>
      </c>
      <c r="Q54" s="45">
        <f>100*O54/'Jan.-Mai 2019'!O54-100</f>
        <v>-22.333418833828404</v>
      </c>
      <c r="R54" s="45">
        <f>100*P54/'Jan.-Mai 2019'!P54-100</f>
        <v>-50.256573519695742</v>
      </c>
      <c r="S54" s="29">
        <f>'Jan.-Mai 2022'!S54</f>
        <v>2.5</v>
      </c>
    </row>
    <row r="55" spans="1:19" s="46" customFormat="1" x14ac:dyDescent="0.2">
      <c r="A55" s="4"/>
      <c r="B55" s="4" t="str">
        <f>'Jan.-Mai 2022'!B55</f>
        <v>davon:</v>
      </c>
      <c r="C55" s="29"/>
      <c r="D55" s="29"/>
      <c r="E55" s="29"/>
      <c r="F55" s="29"/>
      <c r="G55" s="29"/>
      <c r="H55" s="45"/>
      <c r="I55" s="29"/>
      <c r="J55" s="29"/>
      <c r="K55" s="45"/>
      <c r="L55" s="45"/>
      <c r="M55" s="29"/>
      <c r="N55" s="45"/>
      <c r="O55" s="29"/>
      <c r="P55" s="29"/>
      <c r="Q55" s="45"/>
      <c r="R55" s="45"/>
      <c r="S55" s="29"/>
    </row>
    <row r="56" spans="1:19" s="46" customFormat="1" x14ac:dyDescent="0.2">
      <c r="A56" s="4" t="str">
        <f>'Jan.-Mai 2022'!A56</f>
        <v>201</v>
      </c>
      <c r="B56" s="4" t="str">
        <f>'Jan.-Mai 2022'!B56</f>
        <v>Eifel und Region Aachen</v>
      </c>
      <c r="C56" s="29">
        <f>'Jan.-Mai 2022'!C56</f>
        <v>429</v>
      </c>
      <c r="D56" s="29">
        <f>'Jan.-Mai 2022'!D56</f>
        <v>375</v>
      </c>
      <c r="E56" s="29">
        <f>'Jan.-Mai 2022'!E56</f>
        <v>20931</v>
      </c>
      <c r="F56" s="29">
        <f>'Jan.-Mai 2022'!F56</f>
        <v>18831</v>
      </c>
      <c r="G56" s="29">
        <f>'Jan.-Mai 2022'!G56</f>
        <v>72327</v>
      </c>
      <c r="H56" s="45">
        <f>100*G56/'Jan.-Mai 2019'!G56-100</f>
        <v>-22.506508951817679</v>
      </c>
      <c r="I56" s="29">
        <f>'Jan.-Mai 2022'!I56</f>
        <v>58074</v>
      </c>
      <c r="J56" s="29">
        <f>'Jan.-Mai 2022'!J56</f>
        <v>14253</v>
      </c>
      <c r="K56" s="45">
        <f>100*I56/'Jan.-Mai 2019'!I56-100</f>
        <v>-19.861454179143607</v>
      </c>
      <c r="L56" s="45">
        <f>100*J56/'Jan.-Mai 2019'!J56-100</f>
        <v>-31.692705837247203</v>
      </c>
      <c r="M56" s="29">
        <f>'Jan.-Mai 2022'!M56</f>
        <v>181796</v>
      </c>
      <c r="N56" s="45">
        <f>100*M56/'Jan.-Mai 2019'!M56-100</f>
        <v>-10.291534255768511</v>
      </c>
      <c r="O56" s="29">
        <f>'Jan.-Mai 2022'!O56</f>
        <v>150750</v>
      </c>
      <c r="P56" s="29">
        <f>'Jan.-Mai 2022'!P56</f>
        <v>31046</v>
      </c>
      <c r="Q56" s="45">
        <f>100*O56/'Jan.-Mai 2019'!O56-100</f>
        <v>-6.0255834829443415</v>
      </c>
      <c r="R56" s="45">
        <f>100*P56/'Jan.-Mai 2019'!P56-100</f>
        <v>-26.493986172933049</v>
      </c>
      <c r="S56" s="29">
        <f>'Jan.-Mai 2022'!S56</f>
        <v>2.5</v>
      </c>
    </row>
    <row r="57" spans="1:19" s="46" customFormat="1" x14ac:dyDescent="0.2">
      <c r="A57" s="4" t="str">
        <f>'Jan.-Mai 2022'!A57</f>
        <v>202</v>
      </c>
      <c r="B57" s="4" t="str">
        <f>'Jan.-Mai 2022'!B57</f>
        <v>Niederrhein</v>
      </c>
      <c r="C57" s="29">
        <f>'Jan.-Mai 2022'!C57</f>
        <v>538</v>
      </c>
      <c r="D57" s="29">
        <f>'Jan.-Mai 2022'!D57</f>
        <v>505</v>
      </c>
      <c r="E57" s="29">
        <f>'Jan.-Mai 2022'!E57</f>
        <v>29688</v>
      </c>
      <c r="F57" s="29">
        <f>'Jan.-Mai 2022'!F57</f>
        <v>28329</v>
      </c>
      <c r="G57" s="29">
        <f>'Jan.-Mai 2022'!G57</f>
        <v>127175</v>
      </c>
      <c r="H57" s="45">
        <f>100*G57/'Jan.-Mai 2019'!G57-100</f>
        <v>-27.643631729270268</v>
      </c>
      <c r="I57" s="29">
        <f>'Jan.-Mai 2022'!I57</f>
        <v>111259</v>
      </c>
      <c r="J57" s="29">
        <f>'Jan.-Mai 2022'!J57</f>
        <v>15916</v>
      </c>
      <c r="K57" s="45">
        <f>100*I57/'Jan.-Mai 2019'!I57-100</f>
        <v>-21.912001066823876</v>
      </c>
      <c r="L57" s="45">
        <f>100*J57/'Jan.-Mai 2019'!J57-100</f>
        <v>-52.179791485142566</v>
      </c>
      <c r="M57" s="29">
        <f>'Jan.-Mai 2022'!M57</f>
        <v>290938</v>
      </c>
      <c r="N57" s="45">
        <f>100*M57/'Jan.-Mai 2019'!M57-100</f>
        <v>-17.023503609248579</v>
      </c>
      <c r="O57" s="29">
        <f>'Jan.-Mai 2022'!O57</f>
        <v>254565</v>
      </c>
      <c r="P57" s="29">
        <f>'Jan.-Mai 2022'!P57</f>
        <v>36373</v>
      </c>
      <c r="Q57" s="45">
        <f>100*O57/'Jan.-Mai 2019'!O57-100</f>
        <v>-10.993437223564456</v>
      </c>
      <c r="R57" s="45">
        <f>100*P57/'Jan.-Mai 2019'!P57-100</f>
        <v>-43.712472918601051</v>
      </c>
      <c r="S57" s="29">
        <f>'Jan.-Mai 2022'!S57</f>
        <v>2.2999999999999998</v>
      </c>
    </row>
    <row r="58" spans="1:19" s="46" customFormat="1" x14ac:dyDescent="0.2">
      <c r="A58" s="4" t="str">
        <f>'Jan.-Mai 2022'!A58</f>
        <v>203</v>
      </c>
      <c r="B58" s="4" t="str">
        <f>'Jan.-Mai 2022'!B58</f>
        <v>Münsterland</v>
      </c>
      <c r="C58" s="29">
        <f>'Jan.-Mai 2022'!C58</f>
        <v>561</v>
      </c>
      <c r="D58" s="29">
        <f>'Jan.-Mai 2022'!D58</f>
        <v>530</v>
      </c>
      <c r="E58" s="29">
        <f>'Jan.-Mai 2022'!E58</f>
        <v>27365</v>
      </c>
      <c r="F58" s="29">
        <f>'Jan.-Mai 2022'!F58</f>
        <v>26210</v>
      </c>
      <c r="G58" s="29">
        <f>'Jan.-Mai 2022'!G58</f>
        <v>98857</v>
      </c>
      <c r="H58" s="45">
        <f>100*G58/'Jan.-Mai 2019'!G58-100</f>
        <v>-24.561403508771932</v>
      </c>
      <c r="I58" s="29">
        <f>'Jan.-Mai 2022'!I58</f>
        <v>89130</v>
      </c>
      <c r="J58" s="29">
        <f>'Jan.-Mai 2022'!J58</f>
        <v>9727</v>
      </c>
      <c r="K58" s="45">
        <f>100*I58/'Jan.-Mai 2019'!I58-100</f>
        <v>-24.222071076347561</v>
      </c>
      <c r="L58" s="45">
        <f>100*J58/'Jan.-Mai 2019'!J58-100</f>
        <v>-27.534828279818228</v>
      </c>
      <c r="M58" s="29">
        <f>'Jan.-Mai 2022'!M58</f>
        <v>233901</v>
      </c>
      <c r="N58" s="45">
        <f>100*M58/'Jan.-Mai 2019'!M58-100</f>
        <v>-20.707493601369563</v>
      </c>
      <c r="O58" s="29">
        <f>'Jan.-Mai 2022'!O58</f>
        <v>208382</v>
      </c>
      <c r="P58" s="29">
        <f>'Jan.-Mai 2022'!P58</f>
        <v>25519</v>
      </c>
      <c r="Q58" s="45">
        <f>100*O58/'Jan.-Mai 2019'!O58-100</f>
        <v>-21.733284255913702</v>
      </c>
      <c r="R58" s="45">
        <f>100*P58/'Jan.-Mai 2019'!P58-100</f>
        <v>-11.204286857580286</v>
      </c>
      <c r="S58" s="29">
        <f>'Jan.-Mai 2022'!S58</f>
        <v>2.4</v>
      </c>
    </row>
    <row r="59" spans="1:19" s="46" customFormat="1" x14ac:dyDescent="0.2">
      <c r="A59" s="4" t="str">
        <f>'Jan.-Mai 2022'!A59</f>
        <v>204</v>
      </c>
      <c r="B59" s="4" t="str">
        <f>'Jan.-Mai 2022'!B59</f>
        <v>Teutoburger Wald</v>
      </c>
      <c r="C59" s="29">
        <f>'Jan.-Mai 2022'!C59</f>
        <v>693</v>
      </c>
      <c r="D59" s="29">
        <f>'Jan.-Mai 2022'!D59</f>
        <v>649</v>
      </c>
      <c r="E59" s="29">
        <f>'Jan.-Mai 2022'!E59</f>
        <v>39056</v>
      </c>
      <c r="F59" s="29">
        <f>'Jan.-Mai 2022'!F59</f>
        <v>36293</v>
      </c>
      <c r="G59" s="29">
        <f>'Jan.-Mai 2022'!G59</f>
        <v>109659</v>
      </c>
      <c r="H59" s="45">
        <f>100*G59/'Jan.-Mai 2019'!G59-100</f>
        <v>-35.115705266645762</v>
      </c>
      <c r="I59" s="29">
        <f>'Jan.-Mai 2022'!I59</f>
        <v>101281</v>
      </c>
      <c r="J59" s="29">
        <f>'Jan.-Mai 2022'!J59</f>
        <v>8378</v>
      </c>
      <c r="K59" s="45">
        <f>100*I59/'Jan.-Mai 2019'!I59-100</f>
        <v>-32.556668353621177</v>
      </c>
      <c r="L59" s="45">
        <f>100*J59/'Jan.-Mai 2019'!J59-100</f>
        <v>-55.518980621183964</v>
      </c>
      <c r="M59" s="29">
        <f>'Jan.-Mai 2022'!M59</f>
        <v>440189</v>
      </c>
      <c r="N59" s="45">
        <f>100*M59/'Jan.-Mai 2019'!M59-100</f>
        <v>-19.966800482902073</v>
      </c>
      <c r="O59" s="29">
        <f>'Jan.-Mai 2022'!O59</f>
        <v>415212</v>
      </c>
      <c r="P59" s="29">
        <f>'Jan.-Mai 2022'!P59</f>
        <v>24977</v>
      </c>
      <c r="Q59" s="45">
        <f>100*O59/'Jan.-Mai 2019'!O59-100</f>
        <v>-18.330143606548347</v>
      </c>
      <c r="R59" s="45">
        <f>100*P59/'Jan.-Mai 2019'!P59-100</f>
        <v>-39.966350198293476</v>
      </c>
      <c r="S59" s="29">
        <f>'Jan.-Mai 2022'!S59</f>
        <v>4</v>
      </c>
    </row>
    <row r="60" spans="1:19" s="46" customFormat="1" x14ac:dyDescent="0.2">
      <c r="A60" s="4" t="str">
        <f>'Jan.-Mai 2022'!A60</f>
        <v>205</v>
      </c>
      <c r="B60" s="4" t="str">
        <f>'Jan.-Mai 2022'!B60</f>
        <v>Sauerland</v>
      </c>
      <c r="C60" s="29">
        <f>'Jan.-Mai 2022'!C60</f>
        <v>813</v>
      </c>
      <c r="D60" s="29">
        <f>'Jan.-Mai 2022'!D60</f>
        <v>783</v>
      </c>
      <c r="E60" s="29">
        <f>'Jan.-Mai 2022'!E60</f>
        <v>43224</v>
      </c>
      <c r="F60" s="29">
        <f>'Jan.-Mai 2022'!F60</f>
        <v>41386</v>
      </c>
      <c r="G60" s="29">
        <f>'Jan.-Mai 2022'!G60</f>
        <v>130044</v>
      </c>
      <c r="H60" s="45">
        <f>100*G60/'Jan.-Mai 2019'!G60-100</f>
        <v>-23.593419506462979</v>
      </c>
      <c r="I60" s="29">
        <f>'Jan.-Mai 2022'!I60</f>
        <v>110226</v>
      </c>
      <c r="J60" s="29">
        <f>'Jan.-Mai 2022'!J60</f>
        <v>19818</v>
      </c>
      <c r="K60" s="45">
        <f>100*I60/'Jan.-Mai 2019'!I60-100</f>
        <v>-16.456214282466007</v>
      </c>
      <c r="L60" s="45">
        <f>100*J60/'Jan.-Mai 2019'!J60-100</f>
        <v>-48.204484867492553</v>
      </c>
      <c r="M60" s="29">
        <f>'Jan.-Mai 2022'!M60</f>
        <v>428825</v>
      </c>
      <c r="N60" s="45">
        <f>100*M60/'Jan.-Mai 2019'!M60-100</f>
        <v>-14.749910540336373</v>
      </c>
      <c r="O60" s="29">
        <f>'Jan.-Mai 2022'!O60</f>
        <v>364112</v>
      </c>
      <c r="P60" s="29">
        <f>'Jan.-Mai 2022'!P60</f>
        <v>64713</v>
      </c>
      <c r="Q60" s="45">
        <f>100*O60/'Jan.-Mai 2019'!O60-100</f>
        <v>-7.124947391243353</v>
      </c>
      <c r="R60" s="45">
        <f>100*P60/'Jan.-Mai 2019'!P60-100</f>
        <v>-41.686866411353911</v>
      </c>
      <c r="S60" s="29">
        <f>'Jan.-Mai 2022'!S60</f>
        <v>3.3</v>
      </c>
    </row>
    <row r="61" spans="1:19" s="46" customFormat="1" x14ac:dyDescent="0.2">
      <c r="A61" s="4" t="str">
        <f>'Jan.-Mai 2022'!A61</f>
        <v>206</v>
      </c>
      <c r="B61" s="4" t="str">
        <f>'Jan.-Mai 2022'!B61</f>
        <v>Siegerland-Wittgenstein</v>
      </c>
      <c r="C61" s="29">
        <f>'Jan.-Mai 2022'!C61</f>
        <v>100</v>
      </c>
      <c r="D61" s="29">
        <f>'Jan.-Mai 2022'!D61</f>
        <v>97</v>
      </c>
      <c r="E61" s="29">
        <f>'Jan.-Mai 2022'!E61</f>
        <v>4936</v>
      </c>
      <c r="F61" s="29">
        <f>'Jan.-Mai 2022'!F61</f>
        <v>4765</v>
      </c>
      <c r="G61" s="29">
        <f>'Jan.-Mai 2022'!G61</f>
        <v>13899</v>
      </c>
      <c r="H61" s="45">
        <f>100*G61/'Jan.-Mai 2019'!G61-100</f>
        <v>-34.639078297672228</v>
      </c>
      <c r="I61" s="29">
        <f>'Jan.-Mai 2022'!I61</f>
        <v>11420</v>
      </c>
      <c r="J61" s="29">
        <f>'Jan.-Mai 2022'!J61</f>
        <v>2479</v>
      </c>
      <c r="K61" s="45">
        <f>100*I61/'Jan.-Mai 2019'!I61-100</f>
        <v>-33.290495940183419</v>
      </c>
      <c r="L61" s="45">
        <f>100*J61/'Jan.-Mai 2019'!J61-100</f>
        <v>-40.207428847081523</v>
      </c>
      <c r="M61" s="29">
        <f>'Jan.-Mai 2022'!M61</f>
        <v>50538</v>
      </c>
      <c r="N61" s="45">
        <f>100*M61/'Jan.-Mai 2019'!M61-100</f>
        <v>-26.956597146945327</v>
      </c>
      <c r="O61" s="29">
        <f>'Jan.-Mai 2022'!O61</f>
        <v>45029</v>
      </c>
      <c r="P61" s="29">
        <f>'Jan.-Mai 2022'!P61</f>
        <v>5509</v>
      </c>
      <c r="Q61" s="45">
        <f>100*O61/'Jan.-Mai 2019'!O61-100</f>
        <v>-25.51773190419479</v>
      </c>
      <c r="R61" s="45">
        <f>100*P61/'Jan.-Mai 2019'!P61-100</f>
        <v>-36.917439596931182</v>
      </c>
      <c r="S61" s="29">
        <f>'Jan.-Mai 2022'!S61</f>
        <v>3.6</v>
      </c>
    </row>
    <row r="62" spans="1:19" s="46" customFormat="1" x14ac:dyDescent="0.2">
      <c r="A62" s="4" t="str">
        <f>'Jan.-Mai 2022'!A62</f>
        <v>207</v>
      </c>
      <c r="B62" s="4" t="str">
        <f>'Jan.-Mai 2022'!B62</f>
        <v>Bergisches Land</v>
      </c>
      <c r="C62" s="29">
        <f>'Jan.-Mai 2022'!C62</f>
        <v>188</v>
      </c>
      <c r="D62" s="29">
        <f>'Jan.-Mai 2022'!D62</f>
        <v>171</v>
      </c>
      <c r="E62" s="29">
        <f>'Jan.-Mai 2022'!E62</f>
        <v>10952</v>
      </c>
      <c r="F62" s="29">
        <f>'Jan.-Mai 2022'!F62</f>
        <v>9816</v>
      </c>
      <c r="G62" s="29">
        <f>'Jan.-Mai 2022'!G62</f>
        <v>30643</v>
      </c>
      <c r="H62" s="45">
        <f>100*G62/'Jan.-Mai 2019'!G62-100</f>
        <v>-45.941607127105939</v>
      </c>
      <c r="I62" s="29">
        <f>'Jan.-Mai 2022'!I62</f>
        <v>28035</v>
      </c>
      <c r="J62" s="29">
        <f>'Jan.-Mai 2022'!J62</f>
        <v>2608</v>
      </c>
      <c r="K62" s="45">
        <f>100*I62/'Jan.-Mai 2019'!I62-100</f>
        <v>-41.855400696864109</v>
      </c>
      <c r="L62" s="45">
        <f>100*J62/'Jan.-Mai 2019'!J62-100</f>
        <v>-69.205337111819574</v>
      </c>
      <c r="M62" s="29">
        <f>'Jan.-Mai 2022'!M62</f>
        <v>95975</v>
      </c>
      <c r="N62" s="45">
        <f>100*M62/'Jan.-Mai 2019'!M62-100</f>
        <v>-32.269355897276654</v>
      </c>
      <c r="O62" s="29">
        <f>'Jan.-Mai 2022'!O62</f>
        <v>89567</v>
      </c>
      <c r="P62" s="29">
        <f>'Jan.-Mai 2022'!P62</f>
        <v>6408</v>
      </c>
      <c r="Q62" s="45">
        <f>100*O62/'Jan.-Mai 2019'!O62-100</f>
        <v>-27.036560331063242</v>
      </c>
      <c r="R62" s="45">
        <f>100*P62/'Jan.-Mai 2019'!P62-100</f>
        <v>-66.175771971496431</v>
      </c>
      <c r="S62" s="29">
        <f>'Jan.-Mai 2022'!S62</f>
        <v>3.1</v>
      </c>
    </row>
    <row r="63" spans="1:19" s="46" customFormat="1" x14ac:dyDescent="0.2">
      <c r="A63" s="4" t="str">
        <f>'Jan.-Mai 2022'!A63</f>
        <v>208</v>
      </c>
      <c r="B63" s="4" t="str">
        <f>'Jan.-Mai 2022'!B63</f>
        <v>Bergisches Städtedreieck</v>
      </c>
      <c r="C63" s="29">
        <f>'Jan.-Mai 2022'!C63</f>
        <v>78</v>
      </c>
      <c r="D63" s="29">
        <f>'Jan.-Mai 2022'!D63</f>
        <v>75</v>
      </c>
      <c r="E63" s="29">
        <f>'Jan.-Mai 2022'!E63</f>
        <v>6235</v>
      </c>
      <c r="F63" s="29">
        <f>'Jan.-Mai 2022'!F63</f>
        <v>5680</v>
      </c>
      <c r="G63" s="29">
        <f>'Jan.-Mai 2022'!G63</f>
        <v>20835</v>
      </c>
      <c r="H63" s="45">
        <f>100*G63/'Jan.-Mai 2019'!G63-100</f>
        <v>-34.083143507972665</v>
      </c>
      <c r="I63" s="29">
        <f>'Jan.-Mai 2022'!I63</f>
        <v>18371</v>
      </c>
      <c r="J63" s="29">
        <f>'Jan.-Mai 2022'!J63</f>
        <v>2464</v>
      </c>
      <c r="K63" s="45">
        <f>100*I63/'Jan.-Mai 2019'!I63-100</f>
        <v>-31.302819534814148</v>
      </c>
      <c r="L63" s="45">
        <f>100*J63/'Jan.-Mai 2019'!J63-100</f>
        <v>-49.362926428277845</v>
      </c>
      <c r="M63" s="29">
        <f>'Jan.-Mai 2022'!M63</f>
        <v>52485</v>
      </c>
      <c r="N63" s="45">
        <f>100*M63/'Jan.-Mai 2019'!M63-100</f>
        <v>-28.943734430845879</v>
      </c>
      <c r="O63" s="29">
        <f>'Jan.-Mai 2022'!O63</f>
        <v>46319</v>
      </c>
      <c r="P63" s="29">
        <f>'Jan.-Mai 2022'!P63</f>
        <v>6166</v>
      </c>
      <c r="Q63" s="45">
        <f>100*O63/'Jan.-Mai 2019'!O63-100</f>
        <v>-26.937030727490693</v>
      </c>
      <c r="R63" s="45">
        <f>100*P63/'Jan.-Mai 2019'!P63-100</f>
        <v>-41.096675582728317</v>
      </c>
      <c r="S63" s="29">
        <f>'Jan.-Mai 2022'!S63</f>
        <v>2.5</v>
      </c>
    </row>
    <row r="64" spans="1:19" s="46" customFormat="1" x14ac:dyDescent="0.2">
      <c r="A64" s="4" t="str">
        <f>'Jan.-Mai 2022'!A64</f>
        <v>209</v>
      </c>
      <c r="B64" s="4" t="str">
        <f>'Jan.-Mai 2022'!B64</f>
        <v>Bonn und Rhein-Sieg-Kreis</v>
      </c>
      <c r="C64" s="29">
        <f>'Jan.-Mai 2022'!C64</f>
        <v>228</v>
      </c>
      <c r="D64" s="29">
        <f>'Jan.-Mai 2022'!D64</f>
        <v>216</v>
      </c>
      <c r="E64" s="29">
        <f>'Jan.-Mai 2022'!E64</f>
        <v>19352</v>
      </c>
      <c r="F64" s="29">
        <f>'Jan.-Mai 2022'!F64</f>
        <v>18371</v>
      </c>
      <c r="G64" s="29">
        <f>'Jan.-Mai 2022'!G64</f>
        <v>77352</v>
      </c>
      <c r="H64" s="45">
        <f>100*G64/'Jan.-Mai 2019'!G64-100</f>
        <v>-38.97278106508876</v>
      </c>
      <c r="I64" s="29">
        <f>'Jan.-Mai 2022'!I64</f>
        <v>68395</v>
      </c>
      <c r="J64" s="29">
        <f>'Jan.-Mai 2022'!J64</f>
        <v>8957</v>
      </c>
      <c r="K64" s="45">
        <f>100*I64/'Jan.-Mai 2019'!I64-100</f>
        <v>-35.292670696979158</v>
      </c>
      <c r="L64" s="45">
        <f>100*J64/'Jan.-Mai 2019'!J64-100</f>
        <v>-57.450952448814782</v>
      </c>
      <c r="M64" s="29">
        <f>'Jan.-Mai 2022'!M64</f>
        <v>169429</v>
      </c>
      <c r="N64" s="45">
        <f>100*M64/'Jan.-Mai 2019'!M64-100</f>
        <v>-33.132449285657898</v>
      </c>
      <c r="O64" s="29">
        <f>'Jan.-Mai 2022'!O64</f>
        <v>147590</v>
      </c>
      <c r="P64" s="29">
        <f>'Jan.-Mai 2022'!P64</f>
        <v>21839</v>
      </c>
      <c r="Q64" s="45">
        <f>100*O64/'Jan.-Mai 2019'!O64-100</f>
        <v>-28.176553603581681</v>
      </c>
      <c r="R64" s="45">
        <f>100*P64/'Jan.-Mai 2019'!P64-100</f>
        <v>-54.39757778241804</v>
      </c>
      <c r="S64" s="29">
        <f>'Jan.-Mai 2022'!S64</f>
        <v>2.2000000000000002</v>
      </c>
    </row>
    <row r="65" spans="1:19" s="46" customFormat="1" x14ac:dyDescent="0.2">
      <c r="A65" s="4" t="str">
        <f>'Jan.-Mai 2022'!A65</f>
        <v>210</v>
      </c>
      <c r="B65" s="4" t="str">
        <f>'Jan.-Mai 2022'!B65</f>
        <v>Köln und Rhein-Erft-Kreis</v>
      </c>
      <c r="C65" s="29">
        <f>'Jan.-Mai 2022'!C65</f>
        <v>386</v>
      </c>
      <c r="D65" s="29">
        <f>'Jan.-Mai 2022'!D65</f>
        <v>362</v>
      </c>
      <c r="E65" s="29">
        <f>'Jan.-Mai 2022'!E65</f>
        <v>44859</v>
      </c>
      <c r="F65" s="29">
        <f>'Jan.-Mai 2022'!F65</f>
        <v>42753</v>
      </c>
      <c r="G65" s="29">
        <f>'Jan.-Mai 2022'!G65</f>
        <v>212653</v>
      </c>
      <c r="H65" s="45">
        <f>100*G65/'Jan.-Mai 2019'!G65-100</f>
        <v>-40.434668130686148</v>
      </c>
      <c r="I65" s="29">
        <f>'Jan.-Mai 2022'!I65</f>
        <v>166251</v>
      </c>
      <c r="J65" s="29">
        <f>'Jan.-Mai 2022'!J65</f>
        <v>46402</v>
      </c>
      <c r="K65" s="45">
        <f>100*I65/'Jan.-Mai 2019'!I65-100</f>
        <v>-35.496123970854129</v>
      </c>
      <c r="L65" s="45">
        <f>100*J65/'Jan.-Mai 2019'!J65-100</f>
        <v>-53.25677445351063</v>
      </c>
      <c r="M65" s="29">
        <f>'Jan.-Mai 2022'!M65</f>
        <v>416977</v>
      </c>
      <c r="N65" s="45">
        <f>100*M65/'Jan.-Mai 2019'!M65-100</f>
        <v>-37.811222039606143</v>
      </c>
      <c r="O65" s="29">
        <f>'Jan.-Mai 2022'!O65</f>
        <v>325976</v>
      </c>
      <c r="P65" s="29">
        <f>'Jan.-Mai 2022'!P65</f>
        <v>91001</v>
      </c>
      <c r="Q65" s="45">
        <f>100*O65/'Jan.-Mai 2019'!O65-100</f>
        <v>-31.606874225013172</v>
      </c>
      <c r="R65" s="45">
        <f>100*P65/'Jan.-Mai 2019'!P65-100</f>
        <v>-53.063477081302452</v>
      </c>
      <c r="S65" s="29">
        <f>'Jan.-Mai 2022'!S65</f>
        <v>2</v>
      </c>
    </row>
    <row r="66" spans="1:19" s="46" customFormat="1" x14ac:dyDescent="0.2">
      <c r="A66" s="4" t="str">
        <f>'Jan.-Mai 2022'!A66</f>
        <v>211</v>
      </c>
      <c r="B66" s="4" t="str">
        <f>'Jan.-Mai 2022'!B66</f>
        <v>Düsseldorf und Kreis Mettmann</v>
      </c>
      <c r="C66" s="29">
        <f>'Jan.-Mai 2022'!C66</f>
        <v>321</v>
      </c>
      <c r="D66" s="29">
        <f>'Jan.-Mai 2022'!D66</f>
        <v>293</v>
      </c>
      <c r="E66" s="29">
        <f>'Jan.-Mai 2022'!E66</f>
        <v>39216</v>
      </c>
      <c r="F66" s="29">
        <f>'Jan.-Mai 2022'!F66</f>
        <v>36912</v>
      </c>
      <c r="G66" s="29">
        <f>'Jan.-Mai 2022'!G66</f>
        <v>159838</v>
      </c>
      <c r="H66" s="45">
        <f>100*G66/'Jan.-Mai 2019'!G66-100</f>
        <v>-51.060911312100821</v>
      </c>
      <c r="I66" s="29">
        <f>'Jan.-Mai 2022'!I66</f>
        <v>122060</v>
      </c>
      <c r="J66" s="29">
        <f>'Jan.-Mai 2022'!J66</f>
        <v>37778</v>
      </c>
      <c r="K66" s="45">
        <f>100*I66/'Jan.-Mai 2019'!I66-100</f>
        <v>-42.776506769680829</v>
      </c>
      <c r="L66" s="45">
        <f>100*J66/'Jan.-Mai 2019'!J66-100</f>
        <v>-66.657252299165066</v>
      </c>
      <c r="M66" s="29">
        <f>'Jan.-Mai 2022'!M66</f>
        <v>274841</v>
      </c>
      <c r="N66" s="45">
        <f>100*M66/'Jan.-Mai 2019'!M66-100</f>
        <v>-49.35430847986084</v>
      </c>
      <c r="O66" s="29">
        <f>'Jan.-Mai 2022'!O66</f>
        <v>207321</v>
      </c>
      <c r="P66" s="29">
        <f>'Jan.-Mai 2022'!P66</f>
        <v>67520</v>
      </c>
      <c r="Q66" s="45">
        <f>100*O66/'Jan.-Mai 2019'!O66-100</f>
        <v>-38.214573088958424</v>
      </c>
      <c r="R66" s="45">
        <f>100*P66/'Jan.-Mai 2019'!P66-100</f>
        <v>-67.401170313435429</v>
      </c>
      <c r="S66" s="29">
        <f>'Jan.-Mai 2022'!S66</f>
        <v>1.7</v>
      </c>
    </row>
    <row r="67" spans="1:19" s="46" customFormat="1" x14ac:dyDescent="0.2">
      <c r="A67" s="4" t="str">
        <f>'Jan.-Mai 2022'!A67</f>
        <v>212</v>
      </c>
      <c r="B67" s="4" t="str">
        <f>'Jan.-Mai 2022'!B67</f>
        <v>Ruhrgebiet</v>
      </c>
      <c r="C67" s="29">
        <f>'Jan.-Mai 2022'!C67</f>
        <v>568</v>
      </c>
      <c r="D67" s="29">
        <f>'Jan.-Mai 2022'!D67</f>
        <v>543</v>
      </c>
      <c r="E67" s="29">
        <f>'Jan.-Mai 2022'!E67</f>
        <v>47199</v>
      </c>
      <c r="F67" s="29">
        <f>'Jan.-Mai 2022'!F67</f>
        <v>45069</v>
      </c>
      <c r="G67" s="29">
        <f>'Jan.-Mai 2022'!G67</f>
        <v>191601</v>
      </c>
      <c r="H67" s="45">
        <f>100*G67/'Jan.-Mai 2019'!G67-100</f>
        <v>-40.064564766531426</v>
      </c>
      <c r="I67" s="29">
        <f>'Jan.-Mai 2022'!I67</f>
        <v>165866</v>
      </c>
      <c r="J67" s="29">
        <f>'Jan.-Mai 2022'!J67</f>
        <v>25735</v>
      </c>
      <c r="K67" s="45">
        <f>100*I67/'Jan.-Mai 2019'!I67-100</f>
        <v>-37.829470149029959</v>
      </c>
      <c r="L67" s="45">
        <f>100*J67/'Jan.-Mai 2019'!J67-100</f>
        <v>-51.339648684932023</v>
      </c>
      <c r="M67" s="29">
        <f>'Jan.-Mai 2022'!M67</f>
        <v>428270</v>
      </c>
      <c r="N67" s="45">
        <f>100*M67/'Jan.-Mai 2019'!M67-100</f>
        <v>-29.531995833820105</v>
      </c>
      <c r="O67" s="29">
        <f>'Jan.-Mai 2022'!O67</f>
        <v>373411</v>
      </c>
      <c r="P67" s="29">
        <f>'Jan.-Mai 2022'!P67</f>
        <v>54859</v>
      </c>
      <c r="Q67" s="45">
        <f>100*O67/'Jan.-Mai 2019'!O67-100</f>
        <v>-26.29221689267878</v>
      </c>
      <c r="R67" s="45">
        <f>100*P67/'Jan.-Mai 2019'!P67-100</f>
        <v>-45.759879771803718</v>
      </c>
      <c r="S67" s="29">
        <f>'Jan.-Mai 2022'!S67</f>
        <v>2.2000000000000002</v>
      </c>
    </row>
    <row r="68" spans="1:19" ht="33.75" customHeight="1" x14ac:dyDescent="0.2">
      <c r="A68" s="86" t="s">
        <v>45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</row>
    <row r="69" spans="1:19" s="46" customFormat="1" x14ac:dyDescent="0.2">
      <c r="A69" s="4"/>
      <c r="B69" s="4" t="str">
        <f>'Jan.-Mai 2022'!B69</f>
        <v>Insgesamt</v>
      </c>
      <c r="C69" s="29">
        <f>'Jan.-Mai 2022'!C69</f>
        <v>4897</v>
      </c>
      <c r="D69" s="29">
        <f>'Jan.-Mai 2022'!D69</f>
        <v>4669</v>
      </c>
      <c r="E69" s="29">
        <f>'Jan.-Mai 2022'!E69</f>
        <v>333693</v>
      </c>
      <c r="F69" s="29">
        <f>'Jan.-Mai 2022'!F69</f>
        <v>316085</v>
      </c>
      <c r="G69" s="29">
        <f>'Jan.-Mai 2022'!G69</f>
        <v>1574966</v>
      </c>
      <c r="H69" s="45">
        <f>100*G69/'Jan.-Mai 2019'!G69-100</f>
        <v>-17.393089927036854</v>
      </c>
      <c r="I69" s="29">
        <f>'Jan.-Mai 2022'!I69</f>
        <v>1300977</v>
      </c>
      <c r="J69" s="29">
        <f>'Jan.-Mai 2022'!J69</f>
        <v>273989</v>
      </c>
      <c r="K69" s="45">
        <f>100*I69/'Jan.-Mai 2019'!I69-100</f>
        <v>-12.870074326288247</v>
      </c>
      <c r="L69" s="45">
        <f>100*J69/'Jan.-Mai 2019'!J69-100</f>
        <v>-33.728318736046717</v>
      </c>
      <c r="M69" s="29">
        <f>'Jan.-Mai 2022'!M69</f>
        <v>3783363</v>
      </c>
      <c r="N69" s="45">
        <f>100*M69/'Jan.-Mai 2019'!M69-100</f>
        <v>-11.164451156758915</v>
      </c>
      <c r="O69" s="29">
        <f>'Jan.-Mai 2022'!O69</f>
        <v>3199943</v>
      </c>
      <c r="P69" s="29">
        <f>'Jan.-Mai 2022'!P69</f>
        <v>583420</v>
      </c>
      <c r="Q69" s="45">
        <f>100*O69/'Jan.-Mai 2019'!O69-100</f>
        <v>-6.7670279217330176</v>
      </c>
      <c r="R69" s="45">
        <f>100*P69/'Jan.-Mai 2019'!P69-100</f>
        <v>-29.422552556257997</v>
      </c>
      <c r="S69" s="29">
        <f>'Jan.-Mai 2022'!S69</f>
        <v>2.4</v>
      </c>
    </row>
    <row r="70" spans="1:19" s="46" customFormat="1" x14ac:dyDescent="0.2">
      <c r="A70" s="4"/>
      <c r="B70" s="4" t="str">
        <f>'Jan.-Mai 2022'!B70</f>
        <v>davon:</v>
      </c>
      <c r="C70" s="29"/>
      <c r="D70" s="29"/>
      <c r="E70" s="29"/>
      <c r="F70" s="29"/>
      <c r="G70" s="29"/>
      <c r="H70" s="45"/>
      <c r="I70" s="29"/>
      <c r="J70" s="29"/>
      <c r="K70" s="45"/>
      <c r="L70" s="45"/>
      <c r="M70" s="29"/>
      <c r="N70" s="45"/>
      <c r="O70" s="29"/>
      <c r="P70" s="29"/>
      <c r="Q70" s="45"/>
      <c r="R70" s="45"/>
      <c r="S70" s="29"/>
    </row>
    <row r="71" spans="1:19" s="46" customFormat="1" x14ac:dyDescent="0.2">
      <c r="A71" s="4" t="str">
        <f>'Jan.-Mai 2022'!A71</f>
        <v>201</v>
      </c>
      <c r="B71" s="4" t="str">
        <f>'Jan.-Mai 2022'!B71</f>
        <v>Eifel und Region Aachen</v>
      </c>
      <c r="C71" s="29">
        <f>'Jan.-Mai 2022'!C71</f>
        <v>429</v>
      </c>
      <c r="D71" s="29">
        <f>'Jan.-Mai 2022'!D71</f>
        <v>385</v>
      </c>
      <c r="E71" s="29">
        <f>'Jan.-Mai 2022'!E71</f>
        <v>20978</v>
      </c>
      <c r="F71" s="29">
        <f>'Jan.-Mai 2022'!F71</f>
        <v>19226</v>
      </c>
      <c r="G71" s="29">
        <f>'Jan.-Mai 2022'!G71</f>
        <v>96934</v>
      </c>
      <c r="H71" s="45">
        <f>100*G71/'Jan.-Mai 2019'!G71-100</f>
        <v>-13.080047704019876</v>
      </c>
      <c r="I71" s="29">
        <f>'Jan.-Mai 2022'!I71</f>
        <v>74737</v>
      </c>
      <c r="J71" s="29">
        <f>'Jan.-Mai 2022'!J71</f>
        <v>22197</v>
      </c>
      <c r="K71" s="45">
        <f>100*I71/'Jan.-Mai 2019'!I71-100</f>
        <v>-7.3052451412058019</v>
      </c>
      <c r="L71" s="45">
        <f>100*J71/'Jan.-Mai 2019'!J71-100</f>
        <v>-28.151097300446693</v>
      </c>
      <c r="M71" s="29">
        <f>'Jan.-Mai 2022'!M71</f>
        <v>252030</v>
      </c>
      <c r="N71" s="45">
        <f>100*M71/'Jan.-Mai 2019'!M71-100</f>
        <v>-3.9838163413807166</v>
      </c>
      <c r="O71" s="29">
        <f>'Jan.-Mai 2022'!O71</f>
        <v>200104</v>
      </c>
      <c r="P71" s="29">
        <f>'Jan.-Mai 2022'!P71</f>
        <v>51926</v>
      </c>
      <c r="Q71" s="45">
        <f>100*O71/'Jan.-Mai 2019'!O71-100</f>
        <v>6.2523562489048459</v>
      </c>
      <c r="R71" s="45">
        <f>100*P71/'Jan.-Mai 2019'!P71-100</f>
        <v>-29.979233528412308</v>
      </c>
      <c r="S71" s="29">
        <f>'Jan.-Mai 2022'!S71</f>
        <v>2.6</v>
      </c>
    </row>
    <row r="72" spans="1:19" s="46" customFormat="1" x14ac:dyDescent="0.2">
      <c r="A72" s="4" t="str">
        <f>'Jan.-Mai 2022'!A72</f>
        <v>202</v>
      </c>
      <c r="B72" s="4" t="str">
        <f>'Jan.-Mai 2022'!B72</f>
        <v>Niederrhein</v>
      </c>
      <c r="C72" s="29">
        <f>'Jan.-Mai 2022'!C72</f>
        <v>537</v>
      </c>
      <c r="D72" s="29">
        <f>'Jan.-Mai 2022'!D72</f>
        <v>512</v>
      </c>
      <c r="E72" s="29">
        <f>'Jan.-Mai 2022'!E72</f>
        <v>29717</v>
      </c>
      <c r="F72" s="29">
        <f>'Jan.-Mai 2022'!F72</f>
        <v>28035</v>
      </c>
      <c r="G72" s="29">
        <f>'Jan.-Mai 2022'!G72</f>
        <v>151892</v>
      </c>
      <c r="H72" s="45">
        <f>100*G72/'Jan.-Mai 2019'!G72-100</f>
        <v>-16.888091225459078</v>
      </c>
      <c r="I72" s="29">
        <f>'Jan.-Mai 2022'!I72</f>
        <v>127945</v>
      </c>
      <c r="J72" s="29">
        <f>'Jan.-Mai 2022'!J72</f>
        <v>23947</v>
      </c>
      <c r="K72" s="45">
        <f>100*I72/'Jan.-Mai 2019'!I72-100</f>
        <v>-13.018797375845537</v>
      </c>
      <c r="L72" s="45">
        <f>100*J72/'Jan.-Mai 2019'!J72-100</f>
        <v>-32.848209528616692</v>
      </c>
      <c r="M72" s="29">
        <f>'Jan.-Mai 2022'!M72</f>
        <v>349494</v>
      </c>
      <c r="N72" s="45">
        <f>100*M72/'Jan.-Mai 2019'!M72-100</f>
        <v>-6.4556104846458737</v>
      </c>
      <c r="O72" s="29">
        <f>'Jan.-Mai 2022'!O72</f>
        <v>300088</v>
      </c>
      <c r="P72" s="29">
        <f>'Jan.-Mai 2022'!P72</f>
        <v>49406</v>
      </c>
      <c r="Q72" s="45">
        <f>100*O72/'Jan.-Mai 2019'!O72-100</f>
        <v>-2.926553124039657</v>
      </c>
      <c r="R72" s="45">
        <f>100*P72/'Jan.-Mai 2019'!P72-100</f>
        <v>-23.37541487018828</v>
      </c>
      <c r="S72" s="29">
        <f>'Jan.-Mai 2022'!S72</f>
        <v>2.2999999999999998</v>
      </c>
    </row>
    <row r="73" spans="1:19" s="46" customFormat="1" x14ac:dyDescent="0.2">
      <c r="A73" s="4" t="str">
        <f>'Jan.-Mai 2022'!A73</f>
        <v>203</v>
      </c>
      <c r="B73" s="4" t="str">
        <f>'Jan.-Mai 2022'!B73</f>
        <v>Münsterland</v>
      </c>
      <c r="C73" s="29">
        <f>'Jan.-Mai 2022'!C73</f>
        <v>560</v>
      </c>
      <c r="D73" s="29">
        <f>'Jan.-Mai 2022'!D73</f>
        <v>542</v>
      </c>
      <c r="E73" s="29">
        <f>'Jan.-Mai 2022'!E73</f>
        <v>27486</v>
      </c>
      <c r="F73" s="29">
        <f>'Jan.-Mai 2022'!F73</f>
        <v>25748</v>
      </c>
      <c r="G73" s="29">
        <f>'Jan.-Mai 2022'!G73</f>
        <v>130189</v>
      </c>
      <c r="H73" s="45">
        <f>100*G73/'Jan.-Mai 2019'!G73-100</f>
        <v>-4.8771042787000169</v>
      </c>
      <c r="I73" s="29">
        <f>'Jan.-Mai 2022'!I73</f>
        <v>114599</v>
      </c>
      <c r="J73" s="29">
        <f>'Jan.-Mai 2022'!J73</f>
        <v>15590</v>
      </c>
      <c r="K73" s="45">
        <f>100*I73/'Jan.-Mai 2019'!I73-100</f>
        <v>-5.1740972429086867</v>
      </c>
      <c r="L73" s="45">
        <f>100*J73/'Jan.-Mai 2019'!J73-100</f>
        <v>-2.6355233574818868</v>
      </c>
      <c r="M73" s="29">
        <f>'Jan.-Mai 2022'!M73</f>
        <v>314743</v>
      </c>
      <c r="N73" s="45">
        <f>100*M73/'Jan.-Mai 2019'!M73-100</f>
        <v>-5.8073069418341561</v>
      </c>
      <c r="O73" s="29">
        <f>'Jan.-Mai 2022'!O73</f>
        <v>281137</v>
      </c>
      <c r="P73" s="29">
        <f>'Jan.-Mai 2022'!P73</f>
        <v>33606</v>
      </c>
      <c r="Q73" s="45">
        <f>100*O73/'Jan.-Mai 2019'!O73-100</f>
        <v>-6.3522835909888897</v>
      </c>
      <c r="R73" s="45">
        <f>100*P73/'Jan.-Mai 2019'!P73-100</f>
        <v>-0.98700686485371136</v>
      </c>
      <c r="S73" s="29">
        <f>'Jan.-Mai 2022'!S73</f>
        <v>2.4</v>
      </c>
    </row>
    <row r="74" spans="1:19" s="46" customFormat="1" x14ac:dyDescent="0.2">
      <c r="A74" s="4" t="str">
        <f>'Jan.-Mai 2022'!A74</f>
        <v>204</v>
      </c>
      <c r="B74" s="4" t="str">
        <f>'Jan.-Mai 2022'!B74</f>
        <v>Teutoburger Wald</v>
      </c>
      <c r="C74" s="29">
        <f>'Jan.-Mai 2022'!C74</f>
        <v>692</v>
      </c>
      <c r="D74" s="29">
        <f>'Jan.-Mai 2022'!D74</f>
        <v>670</v>
      </c>
      <c r="E74" s="29">
        <f>'Jan.-Mai 2022'!E74</f>
        <v>39166</v>
      </c>
      <c r="F74" s="29">
        <f>'Jan.-Mai 2022'!F74</f>
        <v>37139</v>
      </c>
      <c r="G74" s="29">
        <f>'Jan.-Mai 2022'!G74</f>
        <v>136683</v>
      </c>
      <c r="H74" s="45">
        <f>100*G74/'Jan.-Mai 2019'!G74-100</f>
        <v>-20.307033910163724</v>
      </c>
      <c r="I74" s="29">
        <f>'Jan.-Mai 2022'!I74</f>
        <v>126710</v>
      </c>
      <c r="J74" s="29">
        <f>'Jan.-Mai 2022'!J74</f>
        <v>9973</v>
      </c>
      <c r="K74" s="45">
        <f>100*I74/'Jan.-Mai 2019'!I74-100</f>
        <v>-15.960868844304429</v>
      </c>
      <c r="L74" s="45">
        <f>100*J74/'Jan.-Mai 2019'!J74-100</f>
        <v>-51.907218980566135</v>
      </c>
      <c r="M74" s="29">
        <f>'Jan.-Mai 2022'!M74</f>
        <v>491934</v>
      </c>
      <c r="N74" s="45">
        <f>100*M74/'Jan.-Mai 2019'!M74-100</f>
        <v>-15.898366978499922</v>
      </c>
      <c r="O74" s="29">
        <f>'Jan.-Mai 2022'!O74</f>
        <v>464513</v>
      </c>
      <c r="P74" s="29">
        <f>'Jan.-Mai 2022'!P74</f>
        <v>27421</v>
      </c>
      <c r="Q74" s="45">
        <f>100*O74/'Jan.-Mai 2019'!O74-100</f>
        <v>-13.220071103372646</v>
      </c>
      <c r="R74" s="45">
        <f>100*P74/'Jan.-Mai 2019'!P74-100</f>
        <v>-44.772512134700207</v>
      </c>
      <c r="S74" s="29">
        <f>'Jan.-Mai 2022'!S74</f>
        <v>3.6</v>
      </c>
    </row>
    <row r="75" spans="1:19" s="46" customFormat="1" x14ac:dyDescent="0.2">
      <c r="A75" s="4" t="str">
        <f>'Jan.-Mai 2022'!A75</f>
        <v>205</v>
      </c>
      <c r="B75" s="4" t="str">
        <f>'Jan.-Mai 2022'!B75</f>
        <v>Sauerland</v>
      </c>
      <c r="C75" s="29">
        <f>'Jan.-Mai 2022'!C75</f>
        <v>813</v>
      </c>
      <c r="D75" s="29">
        <f>'Jan.-Mai 2022'!D75</f>
        <v>790</v>
      </c>
      <c r="E75" s="29">
        <f>'Jan.-Mai 2022'!E75</f>
        <v>43260</v>
      </c>
      <c r="F75" s="29">
        <f>'Jan.-Mai 2022'!F75</f>
        <v>41485</v>
      </c>
      <c r="G75" s="29">
        <f>'Jan.-Mai 2022'!G75</f>
        <v>159101</v>
      </c>
      <c r="H75" s="45">
        <f>100*G75/'Jan.-Mai 2019'!G75-100</f>
        <v>-5.4826828254024775</v>
      </c>
      <c r="I75" s="29">
        <f>'Jan.-Mai 2022'!I75</f>
        <v>140894</v>
      </c>
      <c r="J75" s="29">
        <f>'Jan.-Mai 2022'!J75</f>
        <v>18207</v>
      </c>
      <c r="K75" s="45">
        <f>100*I75/'Jan.-Mai 2019'!I75-100</f>
        <v>-1.2289077232609174</v>
      </c>
      <c r="L75" s="45">
        <f>100*J75/'Jan.-Mai 2019'!J75-100</f>
        <v>-29.108748977923142</v>
      </c>
      <c r="M75" s="29">
        <f>'Jan.-Mai 2022'!M75</f>
        <v>528585</v>
      </c>
      <c r="N75" s="45">
        <f>100*M75/'Jan.-Mai 2019'!M75-100</f>
        <v>-3.260786014692485</v>
      </c>
      <c r="O75" s="29">
        <f>'Jan.-Mai 2022'!O75</f>
        <v>465615</v>
      </c>
      <c r="P75" s="29">
        <f>'Jan.-Mai 2022'!P75</f>
        <v>62970</v>
      </c>
      <c r="Q75" s="45">
        <f>100*O75/'Jan.-Mai 2019'!O75-100</f>
        <v>0.54742161181653159</v>
      </c>
      <c r="R75" s="45">
        <f>100*P75/'Jan.-Mai 2019'!P75-100</f>
        <v>-24.425721898178153</v>
      </c>
      <c r="S75" s="29">
        <f>'Jan.-Mai 2022'!S75</f>
        <v>3.3</v>
      </c>
    </row>
    <row r="76" spans="1:19" s="46" customFormat="1" x14ac:dyDescent="0.2">
      <c r="A76" s="4" t="str">
        <f>'Jan.-Mai 2022'!A76</f>
        <v>206</v>
      </c>
      <c r="B76" s="4" t="str">
        <f>'Jan.-Mai 2022'!B76</f>
        <v>Siegerland-Wittgenstein</v>
      </c>
      <c r="C76" s="29">
        <f>'Jan.-Mai 2022'!C76</f>
        <v>99</v>
      </c>
      <c r="D76" s="29">
        <f>'Jan.-Mai 2022'!D76</f>
        <v>96</v>
      </c>
      <c r="E76" s="29">
        <f>'Jan.-Mai 2022'!E76</f>
        <v>5019</v>
      </c>
      <c r="F76" s="29">
        <f>'Jan.-Mai 2022'!F76</f>
        <v>4762</v>
      </c>
      <c r="G76" s="29">
        <f>'Jan.-Mai 2022'!G76</f>
        <v>16154</v>
      </c>
      <c r="H76" s="45">
        <f>100*G76/'Jan.-Mai 2019'!G76-100</f>
        <v>-22.899961817487593</v>
      </c>
      <c r="I76" s="29">
        <f>'Jan.-Mai 2022'!I76</f>
        <v>13351</v>
      </c>
      <c r="J76" s="29">
        <f>'Jan.-Mai 2022'!J76</f>
        <v>2803</v>
      </c>
      <c r="K76" s="45">
        <f>100*I76/'Jan.-Mai 2019'!I76-100</f>
        <v>-19.460698558243351</v>
      </c>
      <c r="L76" s="45">
        <f>100*J76/'Jan.-Mai 2019'!J76-100</f>
        <v>-35.931428571428569</v>
      </c>
      <c r="M76" s="29">
        <f>'Jan.-Mai 2022'!M76</f>
        <v>53822</v>
      </c>
      <c r="N76" s="45">
        <f>100*M76/'Jan.-Mai 2019'!M76-100</f>
        <v>-22.600592481808505</v>
      </c>
      <c r="O76" s="29">
        <f>'Jan.-Mai 2022'!O76</f>
        <v>46843</v>
      </c>
      <c r="P76" s="29">
        <f>'Jan.-Mai 2022'!P76</f>
        <v>6979</v>
      </c>
      <c r="Q76" s="45">
        <f>100*O76/'Jan.-Mai 2019'!O76-100</f>
        <v>-21.330444713153298</v>
      </c>
      <c r="R76" s="45">
        <f>100*P76/'Jan.-Mai 2019'!P76-100</f>
        <v>-30.168100860516304</v>
      </c>
      <c r="S76" s="29">
        <f>'Jan.-Mai 2022'!S76</f>
        <v>3.3</v>
      </c>
    </row>
    <row r="77" spans="1:19" s="46" customFormat="1" x14ac:dyDescent="0.2">
      <c r="A77" s="4" t="str">
        <f>'Jan.-Mai 2022'!A77</f>
        <v>207</v>
      </c>
      <c r="B77" s="4" t="str">
        <f>'Jan.-Mai 2022'!B77</f>
        <v>Bergisches Land</v>
      </c>
      <c r="C77" s="29">
        <f>'Jan.-Mai 2022'!C77</f>
        <v>188</v>
      </c>
      <c r="D77" s="29">
        <f>'Jan.-Mai 2022'!D77</f>
        <v>174</v>
      </c>
      <c r="E77" s="29">
        <f>'Jan.-Mai 2022'!E77</f>
        <v>10904</v>
      </c>
      <c r="F77" s="29">
        <f>'Jan.-Mai 2022'!F77</f>
        <v>9969</v>
      </c>
      <c r="G77" s="29">
        <f>'Jan.-Mai 2022'!G77</f>
        <v>35439</v>
      </c>
      <c r="H77" s="45">
        <f>100*G77/'Jan.-Mai 2019'!G77-100</f>
        <v>-34.446273653835476</v>
      </c>
      <c r="I77" s="29">
        <f>'Jan.-Mai 2022'!I77</f>
        <v>32315</v>
      </c>
      <c r="J77" s="29">
        <f>'Jan.-Mai 2022'!J77</f>
        <v>3124</v>
      </c>
      <c r="K77" s="45">
        <f>100*I77/'Jan.-Mai 2019'!I77-100</f>
        <v>-31.256381892443841</v>
      </c>
      <c r="L77" s="45">
        <f>100*J77/'Jan.-Mai 2019'!J77-100</f>
        <v>-55.706791436268254</v>
      </c>
      <c r="M77" s="29">
        <f>'Jan.-Mai 2022'!M77</f>
        <v>107177</v>
      </c>
      <c r="N77" s="45">
        <f>100*M77/'Jan.-Mai 2019'!M77-100</f>
        <v>-24.655357858403221</v>
      </c>
      <c r="O77" s="29">
        <f>'Jan.-Mai 2022'!O77</f>
        <v>99417</v>
      </c>
      <c r="P77" s="29">
        <f>'Jan.-Mai 2022'!P77</f>
        <v>7760</v>
      </c>
      <c r="Q77" s="45">
        <f>100*O77/'Jan.-Mai 2019'!O77-100</f>
        <v>-21.711500299240868</v>
      </c>
      <c r="R77" s="45">
        <f>100*P77/'Jan.-Mai 2019'!P77-100</f>
        <v>-49.151431754144554</v>
      </c>
      <c r="S77" s="29">
        <f>'Jan.-Mai 2022'!S77</f>
        <v>3</v>
      </c>
    </row>
    <row r="78" spans="1:19" s="46" customFormat="1" x14ac:dyDescent="0.2">
      <c r="A78" s="4" t="str">
        <f>'Jan.-Mai 2022'!A78</f>
        <v>208</v>
      </c>
      <c r="B78" s="4" t="str">
        <f>'Jan.-Mai 2022'!B78</f>
        <v>Bergisches Städtedreieck</v>
      </c>
      <c r="C78" s="29">
        <f>'Jan.-Mai 2022'!C78</f>
        <v>78</v>
      </c>
      <c r="D78" s="29">
        <f>'Jan.-Mai 2022'!D78</f>
        <v>75</v>
      </c>
      <c r="E78" s="29">
        <f>'Jan.-Mai 2022'!E78</f>
        <v>6239</v>
      </c>
      <c r="F78" s="29">
        <f>'Jan.-Mai 2022'!F78</f>
        <v>5881</v>
      </c>
      <c r="G78" s="29">
        <f>'Jan.-Mai 2022'!G78</f>
        <v>23416</v>
      </c>
      <c r="H78" s="45">
        <f>100*G78/'Jan.-Mai 2019'!G78-100</f>
        <v>-22.836617676135234</v>
      </c>
      <c r="I78" s="29">
        <f>'Jan.-Mai 2022'!I78</f>
        <v>20637</v>
      </c>
      <c r="J78" s="29">
        <f>'Jan.-Mai 2022'!J78</f>
        <v>2779</v>
      </c>
      <c r="K78" s="45">
        <f>100*I78/'Jan.-Mai 2019'!I78-100</f>
        <v>-20.590272433430812</v>
      </c>
      <c r="L78" s="45">
        <f>100*J78/'Jan.-Mai 2019'!J78-100</f>
        <v>-36.232216613125289</v>
      </c>
      <c r="M78" s="29">
        <f>'Jan.-Mai 2022'!M78</f>
        <v>59321</v>
      </c>
      <c r="N78" s="45">
        <f>100*M78/'Jan.-Mai 2019'!M78-100</f>
        <v>-9.3616306075051909</v>
      </c>
      <c r="O78" s="29">
        <f>'Jan.-Mai 2022'!O78</f>
        <v>52870</v>
      </c>
      <c r="P78" s="29">
        <f>'Jan.-Mai 2022'!P78</f>
        <v>6451</v>
      </c>
      <c r="Q78" s="45">
        <f>100*O78/'Jan.-Mai 2019'!O78-100</f>
        <v>-7.1364586443714586</v>
      </c>
      <c r="R78" s="45">
        <f>100*P78/'Jan.-Mai 2019'!P78-100</f>
        <v>-24.239577216676452</v>
      </c>
      <c r="S78" s="29">
        <f>'Jan.-Mai 2022'!S78</f>
        <v>2.5</v>
      </c>
    </row>
    <row r="79" spans="1:19" s="46" customFormat="1" x14ac:dyDescent="0.2">
      <c r="A79" s="4" t="str">
        <f>'Jan.-Mai 2022'!A79</f>
        <v>209</v>
      </c>
      <c r="B79" s="4" t="str">
        <f>'Jan.-Mai 2022'!B79</f>
        <v>Bonn und Rhein-Sieg-Kreis</v>
      </c>
      <c r="C79" s="29">
        <f>'Jan.-Mai 2022'!C79</f>
        <v>226</v>
      </c>
      <c r="D79" s="29">
        <f>'Jan.-Mai 2022'!D79</f>
        <v>217</v>
      </c>
      <c r="E79" s="29">
        <f>'Jan.-Mai 2022'!E79</f>
        <v>19344</v>
      </c>
      <c r="F79" s="29">
        <f>'Jan.-Mai 2022'!F79</f>
        <v>18435</v>
      </c>
      <c r="G79" s="29">
        <f>'Jan.-Mai 2022'!G79</f>
        <v>94316</v>
      </c>
      <c r="H79" s="45">
        <f>100*G79/'Jan.-Mai 2019'!G79-100</f>
        <v>-21.778795116772827</v>
      </c>
      <c r="I79" s="29">
        <f>'Jan.-Mai 2022'!I79</f>
        <v>81512</v>
      </c>
      <c r="J79" s="29">
        <f>'Jan.-Mai 2022'!J79</f>
        <v>12804</v>
      </c>
      <c r="K79" s="45">
        <f>100*I79/'Jan.-Mai 2019'!I79-100</f>
        <v>-18.674235999561006</v>
      </c>
      <c r="L79" s="45">
        <f>100*J79/'Jan.-Mai 2019'!J79-100</f>
        <v>-37.071804197178942</v>
      </c>
      <c r="M79" s="29">
        <f>'Jan.-Mai 2022'!M79</f>
        <v>209305</v>
      </c>
      <c r="N79" s="45">
        <f>100*M79/'Jan.-Mai 2019'!M79-100</f>
        <v>-13.220587747520653</v>
      </c>
      <c r="O79" s="29">
        <f>'Jan.-Mai 2022'!O79</f>
        <v>179443</v>
      </c>
      <c r="P79" s="29">
        <f>'Jan.-Mai 2022'!P79</f>
        <v>29862</v>
      </c>
      <c r="Q79" s="45">
        <f>100*O79/'Jan.-Mai 2019'!O79-100</f>
        <v>-9.6155299119038204</v>
      </c>
      <c r="R79" s="45">
        <f>100*P79/'Jan.-Mai 2019'!P79-100</f>
        <v>-29.99835908014721</v>
      </c>
      <c r="S79" s="29">
        <f>'Jan.-Mai 2022'!S79</f>
        <v>2.2000000000000002</v>
      </c>
    </row>
    <row r="80" spans="1:19" s="46" customFormat="1" x14ac:dyDescent="0.2">
      <c r="A80" s="4" t="str">
        <f>'Jan.-Mai 2022'!A80</f>
        <v>210</v>
      </c>
      <c r="B80" s="4" t="str">
        <f>'Jan.-Mai 2022'!B80</f>
        <v>Köln und Rhein-Erft-Kreis</v>
      </c>
      <c r="C80" s="29">
        <f>'Jan.-Mai 2022'!C80</f>
        <v>386</v>
      </c>
      <c r="D80" s="29">
        <f>'Jan.-Mai 2022'!D80</f>
        <v>361</v>
      </c>
      <c r="E80" s="29">
        <f>'Jan.-Mai 2022'!E80</f>
        <v>45140</v>
      </c>
      <c r="F80" s="29">
        <f>'Jan.-Mai 2022'!F80</f>
        <v>43075</v>
      </c>
      <c r="G80" s="29">
        <f>'Jan.-Mai 2022'!G80</f>
        <v>292424</v>
      </c>
      <c r="H80" s="45">
        <f>100*G80/'Jan.-Mai 2019'!G80-100</f>
        <v>-15.07325927539388</v>
      </c>
      <c r="I80" s="29">
        <f>'Jan.-Mai 2022'!I80</f>
        <v>216529</v>
      </c>
      <c r="J80" s="29">
        <f>'Jan.-Mai 2022'!J80</f>
        <v>75895</v>
      </c>
      <c r="K80" s="45">
        <f>100*I80/'Jan.-Mai 2019'!I80-100</f>
        <v>-9.2513505697748997</v>
      </c>
      <c r="L80" s="45">
        <f>100*J80/'Jan.-Mai 2019'!J80-100</f>
        <v>-28.212670967253743</v>
      </c>
      <c r="M80" s="29">
        <f>'Jan.-Mai 2022'!M80</f>
        <v>566420</v>
      </c>
      <c r="N80" s="45">
        <f>100*M80/'Jan.-Mai 2019'!M80-100</f>
        <v>-10.145975906519581</v>
      </c>
      <c r="O80" s="29">
        <f>'Jan.-Mai 2022'!O80</f>
        <v>422308</v>
      </c>
      <c r="P80" s="29">
        <f>'Jan.-Mai 2022'!P80</f>
        <v>144112</v>
      </c>
      <c r="Q80" s="45">
        <f>100*O80/'Jan.-Mai 2019'!O80-100</f>
        <v>-3.5033360753130438</v>
      </c>
      <c r="R80" s="45">
        <f>100*P80/'Jan.-Mai 2019'!P80-100</f>
        <v>-25.229067438699161</v>
      </c>
      <c r="S80" s="29">
        <f>'Jan.-Mai 2022'!S80</f>
        <v>1.9</v>
      </c>
    </row>
    <row r="81" spans="1:19" s="46" customFormat="1" x14ac:dyDescent="0.2">
      <c r="A81" s="4" t="str">
        <f>'Jan.-Mai 2022'!A81</f>
        <v>211</v>
      </c>
      <c r="B81" s="4" t="str">
        <f>'Jan.-Mai 2022'!B81</f>
        <v>Düsseldorf und Kreis Mettmann</v>
      </c>
      <c r="C81" s="29">
        <f>'Jan.-Mai 2022'!C81</f>
        <v>321</v>
      </c>
      <c r="D81" s="29">
        <f>'Jan.-Mai 2022'!D81</f>
        <v>299</v>
      </c>
      <c r="E81" s="29">
        <f>'Jan.-Mai 2022'!E81</f>
        <v>39284</v>
      </c>
      <c r="F81" s="29">
        <f>'Jan.-Mai 2022'!F81</f>
        <v>37100</v>
      </c>
      <c r="G81" s="29">
        <f>'Jan.-Mai 2022'!G81</f>
        <v>202200</v>
      </c>
      <c r="H81" s="45">
        <f>100*G81/'Jan.-Mai 2019'!G81-100</f>
        <v>-27.178434444384422</v>
      </c>
      <c r="I81" s="29">
        <f>'Jan.-Mai 2022'!I81</f>
        <v>150614</v>
      </c>
      <c r="J81" s="29">
        <f>'Jan.-Mai 2022'!J81</f>
        <v>51586</v>
      </c>
      <c r="K81" s="45">
        <f>100*I81/'Jan.-Mai 2019'!I81-100</f>
        <v>-19.209766878010583</v>
      </c>
      <c r="L81" s="45">
        <f>100*J81/'Jan.-Mai 2019'!J81-100</f>
        <v>-43.460581549556657</v>
      </c>
      <c r="M81" s="29">
        <f>'Jan.-Mai 2022'!M81</f>
        <v>358017</v>
      </c>
      <c r="N81" s="45">
        <f>100*M81/'Jan.-Mai 2019'!M81-100</f>
        <v>-19.634691921425315</v>
      </c>
      <c r="O81" s="29">
        <f>'Jan.-Mai 2022'!O81</f>
        <v>264878</v>
      </c>
      <c r="P81" s="29">
        <f>'Jan.-Mai 2022'!P81</f>
        <v>93139</v>
      </c>
      <c r="Q81" s="45">
        <f>100*O81/'Jan.-Mai 2019'!O81-100</f>
        <v>-8.4895198150982338</v>
      </c>
      <c r="R81" s="45">
        <f>100*P81/'Jan.-Mai 2019'!P81-100</f>
        <v>-40.309287600297367</v>
      </c>
      <c r="S81" s="29">
        <f>'Jan.-Mai 2022'!S81</f>
        <v>1.8</v>
      </c>
    </row>
    <row r="82" spans="1:19" s="46" customFormat="1" x14ac:dyDescent="0.2">
      <c r="A82" s="4" t="str">
        <f>'Jan.-Mai 2022'!A82</f>
        <v>212</v>
      </c>
      <c r="B82" s="4" t="str">
        <f>'Jan.-Mai 2022'!B82</f>
        <v>Ruhrgebiet</v>
      </c>
      <c r="C82" s="29">
        <f>'Jan.-Mai 2022'!C82</f>
        <v>568</v>
      </c>
      <c r="D82" s="29">
        <f>'Jan.-Mai 2022'!D82</f>
        <v>548</v>
      </c>
      <c r="E82" s="29">
        <f>'Jan.-Mai 2022'!E82</f>
        <v>47156</v>
      </c>
      <c r="F82" s="29">
        <f>'Jan.-Mai 2022'!F82</f>
        <v>45230</v>
      </c>
      <c r="G82" s="29">
        <f>'Jan.-Mai 2022'!G82</f>
        <v>236218</v>
      </c>
      <c r="H82" s="45">
        <f>100*G82/'Jan.-Mai 2019'!G82-100</f>
        <v>-17.886057336332129</v>
      </c>
      <c r="I82" s="29">
        <f>'Jan.-Mai 2022'!I82</f>
        <v>201134</v>
      </c>
      <c r="J82" s="29">
        <f>'Jan.-Mai 2022'!J82</f>
        <v>35084</v>
      </c>
      <c r="K82" s="45">
        <f>100*I82/'Jan.-Mai 2019'!I82-100</f>
        <v>-14.88877322602076</v>
      </c>
      <c r="L82" s="45">
        <f>100*J82/'Jan.-Mai 2019'!J82-100</f>
        <v>-31.679389312977094</v>
      </c>
      <c r="M82" s="29">
        <f>'Jan.-Mai 2022'!M82</f>
        <v>492515</v>
      </c>
      <c r="N82" s="45">
        <f>100*M82/'Jan.-Mai 2019'!M82-100</f>
        <v>-12.514721059241268</v>
      </c>
      <c r="O82" s="29">
        <f>'Jan.-Mai 2022'!O82</f>
        <v>422727</v>
      </c>
      <c r="P82" s="29">
        <f>'Jan.-Mai 2022'!P82</f>
        <v>69788</v>
      </c>
      <c r="Q82" s="45">
        <f>100*O82/'Jan.-Mai 2019'!O82-100</f>
        <v>-9.4965787738393885</v>
      </c>
      <c r="R82" s="45">
        <f>100*P82/'Jan.-Mai 2019'!P82-100</f>
        <v>-27.216978672367944</v>
      </c>
      <c r="S82" s="29">
        <f>'Jan.-Mai 2022'!S82</f>
        <v>2.1</v>
      </c>
    </row>
    <row r="83" spans="1:19" ht="33.75" customHeight="1" x14ac:dyDescent="0.2">
      <c r="A83" s="42" t="s">
        <v>46</v>
      </c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</row>
    <row r="84" spans="1:19" s="46" customFormat="1" x14ac:dyDescent="0.2">
      <c r="A84" s="4"/>
      <c r="B84" s="4" t="str">
        <f>'Jan.-Mai 2022'!B84</f>
        <v>Insgesamt</v>
      </c>
      <c r="C84" s="29">
        <f>'Jan.-Mai 2022'!C84</f>
        <v>4908</v>
      </c>
      <c r="D84" s="29">
        <f>'Jan.-Mai 2022'!D84</f>
        <v>4713</v>
      </c>
      <c r="E84" s="29">
        <f>'Jan.-Mai 2022'!E84</f>
        <v>334667</v>
      </c>
      <c r="F84" s="29">
        <f>'Jan.-Mai 2022'!F84</f>
        <v>319237</v>
      </c>
      <c r="G84" s="29">
        <f>'Jan.-Mai 2022'!G84</f>
        <v>2054098</v>
      </c>
      <c r="H84" s="45">
        <f>100*G84/'Jan.-Mai 2019'!G84-100</f>
        <v>-7.7984680194000049</v>
      </c>
      <c r="I84" s="29">
        <f>'Jan.-Mai 2022'!I84</f>
        <v>1692233</v>
      </c>
      <c r="J84" s="29">
        <f>'Jan.-Mai 2022'!J84</f>
        <v>361865</v>
      </c>
      <c r="K84" s="45">
        <f>100*I84/'Jan.-Mai 2019'!I84-100</f>
        <v>-4.6452016431223768</v>
      </c>
      <c r="L84" s="45">
        <f>100*J84/'Jan.-Mai 2019'!J84-100</f>
        <v>-20.147187006940072</v>
      </c>
      <c r="M84" s="29">
        <f>'Jan.-Mai 2022'!M84</f>
        <v>4610831</v>
      </c>
      <c r="N84" s="45">
        <f>100*M84/'Jan.-Mai 2019'!M84-100</f>
        <v>-1.526659681516449</v>
      </c>
      <c r="O84" s="29">
        <f>'Jan.-Mai 2022'!O84</f>
        <v>3851152</v>
      </c>
      <c r="P84" s="29">
        <f>'Jan.-Mai 2022'!P84</f>
        <v>759679</v>
      </c>
      <c r="Q84" s="45">
        <f>100*O84/'Jan.-Mai 2019'!O84-100</f>
        <v>1.4130912787130399</v>
      </c>
      <c r="R84" s="45">
        <f>100*P84/'Jan.-Mai 2019'!P84-100</f>
        <v>-14.143490682892875</v>
      </c>
      <c r="S84" s="29">
        <f>'Jan.-Mai 2022'!S84</f>
        <v>2.2000000000000002</v>
      </c>
    </row>
    <row r="85" spans="1:19" s="46" customFormat="1" x14ac:dyDescent="0.2">
      <c r="A85" s="4"/>
      <c r="B85" s="4" t="str">
        <f>'Jan.-Mai 2022'!B85</f>
        <v>davon:</v>
      </c>
      <c r="C85" s="29"/>
      <c r="D85" s="29"/>
      <c r="E85" s="29"/>
      <c r="F85" s="29"/>
      <c r="G85" s="29"/>
      <c r="H85" s="45"/>
      <c r="I85" s="29"/>
      <c r="J85" s="29"/>
      <c r="K85" s="45"/>
      <c r="L85" s="45"/>
      <c r="M85" s="29"/>
      <c r="N85" s="45"/>
      <c r="O85" s="29"/>
      <c r="P85" s="29"/>
      <c r="Q85" s="45"/>
      <c r="R85" s="45"/>
      <c r="S85" s="29"/>
    </row>
    <row r="86" spans="1:19" s="46" customFormat="1" x14ac:dyDescent="0.2">
      <c r="A86" s="4" t="str">
        <f>'Jan.-Mai 2022'!A86</f>
        <v>201</v>
      </c>
      <c r="B86" s="4" t="str">
        <f>'Jan.-Mai 2022'!B86</f>
        <v>Eifel und Region Aachen</v>
      </c>
      <c r="C86" s="29">
        <f>'Jan.-Mai 2022'!C86</f>
        <v>427</v>
      </c>
      <c r="D86" s="29">
        <f>'Jan.-Mai 2022'!D86</f>
        <v>390</v>
      </c>
      <c r="E86" s="29">
        <f>'Jan.-Mai 2022'!E86</f>
        <v>20978</v>
      </c>
      <c r="F86" s="29">
        <f>'Jan.-Mai 2022'!F86</f>
        <v>19159</v>
      </c>
      <c r="G86" s="29">
        <f>'Jan.-Mai 2022'!G86</f>
        <v>120523</v>
      </c>
      <c r="H86" s="45">
        <f>100*G86/'Jan.-Mai 2019'!G86-100</f>
        <v>-6.5517588952726555</v>
      </c>
      <c r="I86" s="29">
        <f>'Jan.-Mai 2022'!I86</f>
        <v>92687</v>
      </c>
      <c r="J86" s="29">
        <f>'Jan.-Mai 2022'!J86</f>
        <v>27836</v>
      </c>
      <c r="K86" s="45">
        <f>100*I86/'Jan.-Mai 2019'!I86-100</f>
        <v>-7.1291156489849925</v>
      </c>
      <c r="L86" s="45">
        <f>100*J86/'Jan.-Mai 2019'!J86-100</f>
        <v>-4.5764629255082099</v>
      </c>
      <c r="M86" s="29">
        <f>'Jan.-Mai 2022'!M86</f>
        <v>292555</v>
      </c>
      <c r="N86" s="45">
        <f>100*M86/'Jan.-Mai 2019'!M86-100</f>
        <v>6.4211740141067963</v>
      </c>
      <c r="O86" s="29">
        <f>'Jan.-Mai 2022'!O86</f>
        <v>227881</v>
      </c>
      <c r="P86" s="29">
        <f>'Jan.-Mai 2022'!P86</f>
        <v>64674</v>
      </c>
      <c r="Q86" s="45">
        <f>100*O86/'Jan.-Mai 2019'!O86-100</f>
        <v>7.8731733641342743</v>
      </c>
      <c r="R86" s="45">
        <f>100*P86/'Jan.-Mai 2019'!P86-100</f>
        <v>1.6024130455273848</v>
      </c>
      <c r="S86" s="29">
        <f>'Jan.-Mai 2022'!S86</f>
        <v>2.4</v>
      </c>
    </row>
    <row r="87" spans="1:19" s="46" customFormat="1" x14ac:dyDescent="0.2">
      <c r="A87" s="4" t="str">
        <f>'Jan.-Mai 2022'!A87</f>
        <v>202</v>
      </c>
      <c r="B87" s="4" t="str">
        <f>'Jan.-Mai 2022'!B87</f>
        <v>Niederrhein</v>
      </c>
      <c r="C87" s="29">
        <f>'Jan.-Mai 2022'!C87</f>
        <v>540</v>
      </c>
      <c r="D87" s="29">
        <f>'Jan.-Mai 2022'!D87</f>
        <v>524</v>
      </c>
      <c r="E87" s="29">
        <f>'Jan.-Mai 2022'!E87</f>
        <v>29641</v>
      </c>
      <c r="F87" s="29">
        <f>'Jan.-Mai 2022'!F87</f>
        <v>28583</v>
      </c>
      <c r="G87" s="29">
        <f>'Jan.-Mai 2022'!G87</f>
        <v>204531</v>
      </c>
      <c r="H87" s="45">
        <f>100*G87/'Jan.-Mai 2019'!G87-100</f>
        <v>-5.8614785562398168</v>
      </c>
      <c r="I87" s="29" t="str">
        <f>'Jan.-Mai 2022'!I87</f>
        <v>.</v>
      </c>
      <c r="J87" s="29">
        <f>'Jan.-Mai 2022'!J87</f>
        <v>34444</v>
      </c>
      <c r="K87" s="45" t="e">
        <f>100*I87/'Jan.-Mai 2019'!I87-100</f>
        <v>#VALUE!</v>
      </c>
      <c r="L87" s="45">
        <f>100*J87/'Jan.-Mai 2019'!J87-100</f>
        <v>-11.880884158821118</v>
      </c>
      <c r="M87" s="29">
        <f>'Jan.-Mai 2022'!M87</f>
        <v>432741</v>
      </c>
      <c r="N87" s="45">
        <f>100*M87/'Jan.-Mai 2019'!M87-100</f>
        <v>2.3529244807742771</v>
      </c>
      <c r="O87" s="29" t="str">
        <f>'Jan.-Mai 2022'!O87</f>
        <v>.</v>
      </c>
      <c r="P87" s="29">
        <f>'Jan.-Mai 2022'!P87</f>
        <v>68904</v>
      </c>
      <c r="Q87" s="45" t="e">
        <f>100*O87/'Jan.-Mai 2019'!O87-100</f>
        <v>#VALUE!</v>
      </c>
      <c r="R87" s="45">
        <f>100*P87/'Jan.-Mai 2019'!P87-100</f>
        <v>-2.8371594562581066</v>
      </c>
      <c r="S87" s="29" t="str">
        <f>'Jan.-Mai 2022'!S87</f>
        <v>.</v>
      </c>
    </row>
    <row r="88" spans="1:19" s="46" customFormat="1" x14ac:dyDescent="0.2">
      <c r="A88" s="4" t="str">
        <f>'Jan.-Mai 2022'!A88</f>
        <v>203</v>
      </c>
      <c r="B88" s="4" t="str">
        <f>'Jan.-Mai 2022'!B88</f>
        <v>Münsterland</v>
      </c>
      <c r="C88" s="29">
        <f>'Jan.-Mai 2022'!C88</f>
        <v>561</v>
      </c>
      <c r="D88" s="29">
        <f>'Jan.-Mai 2022'!D88</f>
        <v>543</v>
      </c>
      <c r="E88" s="29">
        <f>'Jan.-Mai 2022'!E88</f>
        <v>27333</v>
      </c>
      <c r="F88" s="29">
        <f>'Jan.-Mai 2022'!F88</f>
        <v>26252</v>
      </c>
      <c r="G88" s="29">
        <f>'Jan.-Mai 2022'!G88</f>
        <v>173065</v>
      </c>
      <c r="H88" s="45">
        <f>100*G88/'Jan.-Mai 2019'!G88-100</f>
        <v>0.48656714684689462</v>
      </c>
      <c r="I88" s="29" t="str">
        <f>'Jan.-Mai 2022'!I88</f>
        <v>.</v>
      </c>
      <c r="J88" s="29">
        <f>'Jan.-Mai 2022'!J88</f>
        <v>18243</v>
      </c>
      <c r="K88" s="45" t="e">
        <f>100*I88/'Jan.-Mai 2019'!I88-100</f>
        <v>#VALUE!</v>
      </c>
      <c r="L88" s="45">
        <f>100*J88/'Jan.-Mai 2019'!J88-100</f>
        <v>-2.2347266881028958</v>
      </c>
      <c r="M88" s="29">
        <f>'Jan.-Mai 2022'!M88</f>
        <v>410791</v>
      </c>
      <c r="N88" s="45">
        <f>100*M88/'Jan.-Mai 2019'!M88-100</f>
        <v>6.6335960294468777</v>
      </c>
      <c r="O88" s="29" t="str">
        <f>'Jan.-Mai 2022'!O88</f>
        <v>.</v>
      </c>
      <c r="P88" s="29">
        <f>'Jan.-Mai 2022'!P88</f>
        <v>39675</v>
      </c>
      <c r="Q88" s="45" t="e">
        <f>100*O88/'Jan.-Mai 2019'!O88-100</f>
        <v>#VALUE!</v>
      </c>
      <c r="R88" s="45">
        <f>100*P88/'Jan.-Mai 2019'!P88-100</f>
        <v>0.25015160703456729</v>
      </c>
      <c r="S88" s="29" t="str">
        <f>'Jan.-Mai 2022'!S88</f>
        <v>.</v>
      </c>
    </row>
    <row r="89" spans="1:19" s="46" customFormat="1" x14ac:dyDescent="0.2">
      <c r="A89" s="4" t="str">
        <f>'Jan.-Mai 2022'!A89</f>
        <v>204</v>
      </c>
      <c r="B89" s="4" t="str">
        <f>'Jan.-Mai 2022'!B89</f>
        <v>Teutoburger Wald</v>
      </c>
      <c r="C89" s="29">
        <f>'Jan.-Mai 2022'!C89</f>
        <v>695</v>
      </c>
      <c r="D89" s="29">
        <f>'Jan.-Mai 2022'!D89</f>
        <v>678</v>
      </c>
      <c r="E89" s="29">
        <f>'Jan.-Mai 2022'!E89</f>
        <v>39109</v>
      </c>
      <c r="F89" s="29">
        <f>'Jan.-Mai 2022'!F89</f>
        <v>37350</v>
      </c>
      <c r="G89" s="29">
        <f>'Jan.-Mai 2022'!G89</f>
        <v>186695</v>
      </c>
      <c r="H89" s="45">
        <f>100*G89/'Jan.-Mai 2019'!G89-100</f>
        <v>-8.2029521383827131</v>
      </c>
      <c r="I89" s="29">
        <f>'Jan.-Mai 2022'!I89</f>
        <v>172160</v>
      </c>
      <c r="J89" s="29">
        <f>'Jan.-Mai 2022'!J89</f>
        <v>14535</v>
      </c>
      <c r="K89" s="45">
        <f>100*I89/'Jan.-Mai 2019'!I89-100</f>
        <v>-4.1964151562873866</v>
      </c>
      <c r="L89" s="45">
        <f>100*J89/'Jan.-Mai 2019'!J89-100</f>
        <v>-38.611310554546606</v>
      </c>
      <c r="M89" s="29">
        <f>'Jan.-Mai 2022'!M89</f>
        <v>605229</v>
      </c>
      <c r="N89" s="45">
        <f>100*M89/'Jan.-Mai 2019'!M89-100</f>
        <v>-4.9689499509322843</v>
      </c>
      <c r="O89" s="29">
        <f>'Jan.-Mai 2022'!O89</f>
        <v>566334</v>
      </c>
      <c r="P89" s="29">
        <f>'Jan.-Mai 2022'!P89</f>
        <v>38895</v>
      </c>
      <c r="Q89" s="45">
        <f>100*O89/'Jan.-Mai 2019'!O89-100</f>
        <v>-2.7912996313053924</v>
      </c>
      <c r="R89" s="45">
        <f>100*P89/'Jan.-Mai 2019'!P89-100</f>
        <v>-28.342452882330178</v>
      </c>
      <c r="S89" s="29">
        <f>'Jan.-Mai 2022'!S89</f>
        <v>3.2</v>
      </c>
    </row>
    <row r="90" spans="1:19" s="46" customFormat="1" x14ac:dyDescent="0.2">
      <c r="A90" s="4" t="str">
        <f>'Jan.-Mai 2022'!A90</f>
        <v>205</v>
      </c>
      <c r="B90" s="4" t="str">
        <f>'Jan.-Mai 2022'!B90</f>
        <v>Sauerland</v>
      </c>
      <c r="C90" s="29">
        <f>'Jan.-Mai 2022'!C90</f>
        <v>814</v>
      </c>
      <c r="D90" s="29">
        <f>'Jan.-Mai 2022'!D90</f>
        <v>797</v>
      </c>
      <c r="E90" s="29">
        <f>'Jan.-Mai 2022'!E90</f>
        <v>43190</v>
      </c>
      <c r="F90" s="29">
        <f>'Jan.-Mai 2022'!F90</f>
        <v>41371</v>
      </c>
      <c r="G90" s="29">
        <f>'Jan.-Mai 2022'!G90</f>
        <v>193553</v>
      </c>
      <c r="H90" s="45">
        <f>100*G90/'Jan.-Mai 2019'!G90-100</f>
        <v>-2.2459595959595902</v>
      </c>
      <c r="I90" s="29">
        <f>'Jan.-Mai 2022'!I90</f>
        <v>169792</v>
      </c>
      <c r="J90" s="29">
        <f>'Jan.-Mai 2022'!J90</f>
        <v>23761</v>
      </c>
      <c r="K90" s="45">
        <f>100*I90/'Jan.-Mai 2019'!I90-100</f>
        <v>1.6724651045814625</v>
      </c>
      <c r="L90" s="45">
        <f>100*J90/'Jan.-Mai 2019'!J90-100</f>
        <v>-23.35408535208542</v>
      </c>
      <c r="M90" s="29">
        <f>'Jan.-Mai 2022'!M90</f>
        <v>577056</v>
      </c>
      <c r="N90" s="45">
        <f>100*M90/'Jan.-Mai 2019'!M90-100</f>
        <v>4.1502650430187344</v>
      </c>
      <c r="O90" s="29">
        <f>'Jan.-Mai 2022'!O90</f>
        <v>499239</v>
      </c>
      <c r="P90" s="29">
        <f>'Jan.-Mai 2022'!P90</f>
        <v>77817</v>
      </c>
      <c r="Q90" s="45">
        <f>100*O90/'Jan.-Mai 2019'!O90-100</f>
        <v>7.3339109533525288</v>
      </c>
      <c r="R90" s="45">
        <f>100*P90/'Jan.-Mai 2019'!P90-100</f>
        <v>-12.500281107338026</v>
      </c>
      <c r="S90" s="29">
        <f>'Jan.-Mai 2022'!S90</f>
        <v>3</v>
      </c>
    </row>
    <row r="91" spans="1:19" s="46" customFormat="1" x14ac:dyDescent="0.2">
      <c r="A91" s="4" t="str">
        <f>'Jan.-Mai 2022'!A91</f>
        <v>206</v>
      </c>
      <c r="B91" s="4" t="str">
        <f>'Jan.-Mai 2022'!B91</f>
        <v>Siegerland-Wittgenstein</v>
      </c>
      <c r="C91" s="29">
        <f>'Jan.-Mai 2022'!C91</f>
        <v>99</v>
      </c>
      <c r="D91" s="29">
        <f>'Jan.-Mai 2022'!D91</f>
        <v>96</v>
      </c>
      <c r="E91" s="29">
        <f>'Jan.-Mai 2022'!E91</f>
        <v>4928</v>
      </c>
      <c r="F91" s="29">
        <f>'Jan.-Mai 2022'!F91</f>
        <v>4791</v>
      </c>
      <c r="G91" s="29">
        <f>'Jan.-Mai 2022'!G91</f>
        <v>21364</v>
      </c>
      <c r="H91" s="45">
        <f>100*G91/'Jan.-Mai 2019'!G91-100</f>
        <v>-16.550134760360919</v>
      </c>
      <c r="I91" s="29">
        <f>'Jan.-Mai 2022'!I91</f>
        <v>17867</v>
      </c>
      <c r="J91" s="29">
        <f>'Jan.-Mai 2022'!J91</f>
        <v>3497</v>
      </c>
      <c r="K91" s="45">
        <f>100*I91/'Jan.-Mai 2019'!I91-100</f>
        <v>-13.694329050333295</v>
      </c>
      <c r="L91" s="45">
        <f>100*J91/'Jan.-Mai 2019'!J91-100</f>
        <v>-28.618085323535411</v>
      </c>
      <c r="M91" s="29">
        <f>'Jan.-Mai 2022'!M91</f>
        <v>65726</v>
      </c>
      <c r="N91" s="45">
        <f>100*M91/'Jan.-Mai 2019'!M91-100</f>
        <v>-14.127438299429045</v>
      </c>
      <c r="O91" s="29">
        <f>'Jan.-Mai 2022'!O91</f>
        <v>57302</v>
      </c>
      <c r="P91" s="29">
        <f>'Jan.-Mai 2022'!P91</f>
        <v>8424</v>
      </c>
      <c r="Q91" s="45">
        <f>100*O91/'Jan.-Mai 2019'!O91-100</f>
        <v>-12.867222188431356</v>
      </c>
      <c r="R91" s="45">
        <f>100*P91/'Jan.-Mai 2019'!P91-100</f>
        <v>-21.81902552204177</v>
      </c>
      <c r="S91" s="29">
        <f>'Jan.-Mai 2022'!S91</f>
        <v>3.1</v>
      </c>
    </row>
    <row r="92" spans="1:19" s="46" customFormat="1" x14ac:dyDescent="0.2">
      <c r="A92" s="4" t="str">
        <f>'Jan.-Mai 2022'!A92</f>
        <v>207</v>
      </c>
      <c r="B92" s="4" t="str">
        <f>'Jan.-Mai 2022'!B92</f>
        <v>Bergisches Land</v>
      </c>
      <c r="C92" s="29">
        <f>'Jan.-Mai 2022'!C92</f>
        <v>189</v>
      </c>
      <c r="D92" s="29">
        <f>'Jan.-Mai 2022'!D92</f>
        <v>176</v>
      </c>
      <c r="E92" s="29">
        <f>'Jan.-Mai 2022'!E92</f>
        <v>10944</v>
      </c>
      <c r="F92" s="29">
        <f>'Jan.-Mai 2022'!F92</f>
        <v>10048</v>
      </c>
      <c r="G92" s="29">
        <f>'Jan.-Mai 2022'!G92</f>
        <v>50114</v>
      </c>
      <c r="H92" s="45">
        <f>100*G92/'Jan.-Mai 2019'!G92-100</f>
        <v>-24.516877287584165</v>
      </c>
      <c r="I92" s="29">
        <f>'Jan.-Mai 2022'!I92</f>
        <v>46415</v>
      </c>
      <c r="J92" s="29">
        <f>'Jan.-Mai 2022'!J92</f>
        <v>3699</v>
      </c>
      <c r="K92" s="45">
        <f>100*I92/'Jan.-Mai 2019'!I92-100</f>
        <v>-19.071365055010205</v>
      </c>
      <c r="L92" s="45">
        <f>100*J92/'Jan.-Mai 2019'!J92-100</f>
        <v>-59.072803717636646</v>
      </c>
      <c r="M92" s="29">
        <f>'Jan.-Mai 2022'!M92</f>
        <v>134790</v>
      </c>
      <c r="N92" s="45">
        <f>100*M92/'Jan.-Mai 2019'!M92-100</f>
        <v>-14.106559100728361</v>
      </c>
      <c r="O92" s="29">
        <f>'Jan.-Mai 2022'!O92</f>
        <v>125551</v>
      </c>
      <c r="P92" s="29">
        <f>'Jan.-Mai 2022'!P92</f>
        <v>9239</v>
      </c>
      <c r="Q92" s="45">
        <f>100*O92/'Jan.-Mai 2019'!O92-100</f>
        <v>-8.8062465952424134</v>
      </c>
      <c r="R92" s="45">
        <f>100*P92/'Jan.-Mai 2019'!P92-100</f>
        <v>-52.010180760440477</v>
      </c>
      <c r="S92" s="29">
        <f>'Jan.-Mai 2022'!S92</f>
        <v>2.7</v>
      </c>
    </row>
    <row r="93" spans="1:19" s="46" customFormat="1" x14ac:dyDescent="0.2">
      <c r="A93" s="4" t="str">
        <f>'Jan.-Mai 2022'!A93</f>
        <v>208</v>
      </c>
      <c r="B93" s="4" t="str">
        <f>'Jan.-Mai 2022'!B93</f>
        <v>Bergisches Städtedreieck</v>
      </c>
      <c r="C93" s="29">
        <f>'Jan.-Mai 2022'!C93</f>
        <v>77</v>
      </c>
      <c r="D93" s="29">
        <f>'Jan.-Mai 2022'!D93</f>
        <v>74</v>
      </c>
      <c r="E93" s="29">
        <f>'Jan.-Mai 2022'!E93</f>
        <v>6228</v>
      </c>
      <c r="F93" s="29">
        <f>'Jan.-Mai 2022'!F93</f>
        <v>5899</v>
      </c>
      <c r="G93" s="29">
        <f>'Jan.-Mai 2022'!G93</f>
        <v>32317</v>
      </c>
      <c r="H93" s="45">
        <f>100*G93/'Jan.-Mai 2019'!G93-100</f>
        <v>-9.5800341344674251</v>
      </c>
      <c r="I93" s="29">
        <f>'Jan.-Mai 2022'!I93</f>
        <v>28085</v>
      </c>
      <c r="J93" s="29">
        <f>'Jan.-Mai 2022'!J93</f>
        <v>4232</v>
      </c>
      <c r="K93" s="45">
        <f>100*I93/'Jan.-Mai 2019'!I93-100</f>
        <v>-5.7392179895955735</v>
      </c>
      <c r="L93" s="45">
        <f>100*J93/'Jan.-Mai 2019'!J93-100</f>
        <v>-28.826101580894715</v>
      </c>
      <c r="M93" s="29">
        <f>'Jan.-Mai 2022'!M93</f>
        <v>77738</v>
      </c>
      <c r="N93" s="45">
        <f>100*M93/'Jan.-Mai 2019'!M93-100</f>
        <v>0.14428155514904972</v>
      </c>
      <c r="O93" s="29">
        <f>'Jan.-Mai 2022'!O93</f>
        <v>68469</v>
      </c>
      <c r="P93" s="29">
        <f>'Jan.-Mai 2022'!P93</f>
        <v>9269</v>
      </c>
      <c r="Q93" s="45">
        <f>100*O93/'Jan.-Mai 2019'!O93-100</f>
        <v>2.7338064729095066</v>
      </c>
      <c r="R93" s="45">
        <f>100*P93/'Jan.-Mai 2019'!P93-100</f>
        <v>-15.575188997176426</v>
      </c>
      <c r="S93" s="29">
        <f>'Jan.-Mai 2022'!S93</f>
        <v>2.4</v>
      </c>
    </row>
    <row r="94" spans="1:19" s="46" customFormat="1" x14ac:dyDescent="0.2">
      <c r="A94" s="4" t="str">
        <f>'Jan.-Mai 2022'!A94</f>
        <v>209</v>
      </c>
      <c r="B94" s="4" t="str">
        <f>'Jan.-Mai 2022'!B94</f>
        <v>Bonn und Rhein-Sieg-Kreis</v>
      </c>
      <c r="C94" s="29">
        <f>'Jan.-Mai 2022'!C94</f>
        <v>225</v>
      </c>
      <c r="D94" s="29">
        <f>'Jan.-Mai 2022'!D94</f>
        <v>216</v>
      </c>
      <c r="E94" s="29">
        <f>'Jan.-Mai 2022'!E94</f>
        <v>19339</v>
      </c>
      <c r="F94" s="29">
        <f>'Jan.-Mai 2022'!F94</f>
        <v>18585</v>
      </c>
      <c r="G94" s="29">
        <f>'Jan.-Mai 2022'!G94</f>
        <v>125989</v>
      </c>
      <c r="H94" s="45">
        <f>100*G94/'Jan.-Mai 2019'!G94-100</f>
        <v>-16.430196538846772</v>
      </c>
      <c r="I94" s="29">
        <f>'Jan.-Mai 2022'!I94</f>
        <v>107915</v>
      </c>
      <c r="J94" s="29">
        <f>'Jan.-Mai 2022'!J94</f>
        <v>18074</v>
      </c>
      <c r="K94" s="45">
        <f>100*I94/'Jan.-Mai 2019'!I94-100</f>
        <v>-14.281742722109698</v>
      </c>
      <c r="L94" s="45">
        <f>100*J94/'Jan.-Mai 2019'!J94-100</f>
        <v>-27.308558558558559</v>
      </c>
      <c r="M94" s="29">
        <f>'Jan.-Mai 2022'!M94</f>
        <v>261639</v>
      </c>
      <c r="N94" s="45">
        <f>100*M94/'Jan.-Mai 2019'!M94-100</f>
        <v>-8.2248576750255182</v>
      </c>
      <c r="O94" s="29">
        <f>'Jan.-Mai 2022'!O94</f>
        <v>221184</v>
      </c>
      <c r="P94" s="29">
        <f>'Jan.-Mai 2022'!P94</f>
        <v>40455</v>
      </c>
      <c r="Q94" s="45">
        <f>100*O94/'Jan.-Mai 2019'!O94-100</f>
        <v>-5.385948026948995</v>
      </c>
      <c r="R94" s="45">
        <f>100*P94/'Jan.-Mai 2019'!P94-100</f>
        <v>-21.15879326473339</v>
      </c>
      <c r="S94" s="29">
        <f>'Jan.-Mai 2022'!S94</f>
        <v>2.1</v>
      </c>
    </row>
    <row r="95" spans="1:19" s="46" customFormat="1" x14ac:dyDescent="0.2">
      <c r="A95" s="4" t="str">
        <f>'Jan.-Mai 2022'!A95</f>
        <v>210</v>
      </c>
      <c r="B95" s="4" t="str">
        <f>'Jan.-Mai 2022'!B95</f>
        <v>Köln und Rhein-Erft-Kreis</v>
      </c>
      <c r="C95" s="29">
        <f>'Jan.-Mai 2022'!C95</f>
        <v>386</v>
      </c>
      <c r="D95" s="29">
        <f>'Jan.-Mai 2022'!D95</f>
        <v>363</v>
      </c>
      <c r="E95" s="29">
        <f>'Jan.-Mai 2022'!E95</f>
        <v>45164</v>
      </c>
      <c r="F95" s="29">
        <f>'Jan.-Mai 2022'!F95</f>
        <v>43081</v>
      </c>
      <c r="G95" s="29">
        <f>'Jan.-Mai 2022'!G95</f>
        <v>355042</v>
      </c>
      <c r="H95" s="45">
        <f>100*G95/'Jan.-Mai 2019'!G95-100</f>
        <v>-5.817907866325001</v>
      </c>
      <c r="I95" s="29">
        <f>'Jan.-Mai 2022'!I95</f>
        <v>261931</v>
      </c>
      <c r="J95" s="29">
        <f>'Jan.-Mai 2022'!J95</f>
        <v>93111</v>
      </c>
      <c r="K95" s="45">
        <f>100*I95/'Jan.-Mai 2019'!I95-100</f>
        <v>2.4588785229517498</v>
      </c>
      <c r="L95" s="45">
        <f>100*J95/'Jan.-Mai 2019'!J95-100</f>
        <v>-23.257424028880152</v>
      </c>
      <c r="M95" s="29">
        <f>'Jan.-Mai 2022'!M95</f>
        <v>655883</v>
      </c>
      <c r="N95" s="45">
        <f>100*M95/'Jan.-Mai 2019'!M95-100</f>
        <v>-2.4507667755863309</v>
      </c>
      <c r="O95" s="29">
        <f>'Jan.-Mai 2022'!O95</f>
        <v>483769</v>
      </c>
      <c r="P95" s="29">
        <f>'Jan.-Mai 2022'!P95</f>
        <v>172114</v>
      </c>
      <c r="Q95" s="45">
        <f>100*O95/'Jan.-Mai 2019'!O95-100</f>
        <v>6.2287688047729119</v>
      </c>
      <c r="R95" s="45">
        <f>100*P95/'Jan.-Mai 2019'!P95-100</f>
        <v>-20.669438324468331</v>
      </c>
      <c r="S95" s="29">
        <f>'Jan.-Mai 2022'!S95</f>
        <v>1.8</v>
      </c>
    </row>
    <row r="96" spans="1:19" s="46" customFormat="1" x14ac:dyDescent="0.2">
      <c r="A96" s="4" t="str">
        <f>'Jan.-Mai 2022'!A96</f>
        <v>211</v>
      </c>
      <c r="B96" s="4" t="str">
        <f>'Jan.-Mai 2022'!B96</f>
        <v>Düsseldorf und Kreis Mettmann</v>
      </c>
      <c r="C96" s="29">
        <f>'Jan.-Mai 2022'!C96</f>
        <v>324</v>
      </c>
      <c r="D96" s="29">
        <f>'Jan.-Mai 2022'!D96</f>
        <v>304</v>
      </c>
      <c r="E96" s="29">
        <f>'Jan.-Mai 2022'!E96</f>
        <v>40429</v>
      </c>
      <c r="F96" s="29">
        <f>'Jan.-Mai 2022'!F96</f>
        <v>38726</v>
      </c>
      <c r="G96" s="29">
        <f>'Jan.-Mai 2022'!G96</f>
        <v>295409</v>
      </c>
      <c r="H96" s="45">
        <f>100*G96/'Jan.-Mai 2019'!G96-100</f>
        <v>-6.4684855258533673</v>
      </c>
      <c r="I96" s="29">
        <f>'Jan.-Mai 2022'!I96</f>
        <v>215252</v>
      </c>
      <c r="J96" s="29">
        <f>'Jan.-Mai 2022'!J96</f>
        <v>80157</v>
      </c>
      <c r="K96" s="45">
        <f>100*I96/'Jan.-Mai 2019'!I96-100</f>
        <v>-2.781704612688614</v>
      </c>
      <c r="L96" s="45">
        <f>100*J96/'Jan.-Mai 2019'!J96-100</f>
        <v>-15.113102046003306</v>
      </c>
      <c r="M96" s="29">
        <f>'Jan.-Mai 2022'!M96</f>
        <v>510040</v>
      </c>
      <c r="N96" s="45">
        <f>100*M96/'Jan.-Mai 2019'!M96-100</f>
        <v>0.53436724492389942</v>
      </c>
      <c r="O96" s="29">
        <f>'Jan.-Mai 2022'!O96</f>
        <v>359305</v>
      </c>
      <c r="P96" s="29">
        <f>'Jan.-Mai 2022'!P96</f>
        <v>150735</v>
      </c>
      <c r="Q96" s="45">
        <f>100*O96/'Jan.-Mai 2019'!O96-100</f>
        <v>4.1394341826486993</v>
      </c>
      <c r="R96" s="45">
        <f>100*P96/'Jan.-Mai 2019'!P96-100</f>
        <v>-7.1291264648257027</v>
      </c>
      <c r="S96" s="29">
        <f>'Jan.-Mai 2022'!S96</f>
        <v>1.7</v>
      </c>
    </row>
    <row r="97" spans="1:19" s="46" customFormat="1" x14ac:dyDescent="0.2">
      <c r="A97" s="4" t="str">
        <f>'Jan.-Mai 2022'!A97</f>
        <v>212</v>
      </c>
      <c r="B97" s="4" t="str">
        <f>'Jan.-Mai 2022'!B97</f>
        <v>Ruhrgebiet</v>
      </c>
      <c r="C97" s="29">
        <f>'Jan.-Mai 2022'!C97</f>
        <v>571</v>
      </c>
      <c r="D97" s="29">
        <f>'Jan.-Mai 2022'!D97</f>
        <v>552</v>
      </c>
      <c r="E97" s="29">
        <f>'Jan.-Mai 2022'!E97</f>
        <v>47384</v>
      </c>
      <c r="F97" s="29">
        <f>'Jan.-Mai 2022'!F97</f>
        <v>45392</v>
      </c>
      <c r="G97" s="29">
        <f>'Jan.-Mai 2022'!G97</f>
        <v>295496</v>
      </c>
      <c r="H97" s="45">
        <f>100*G97/'Jan.-Mai 2019'!G97-100</f>
        <v>-12.233950921630239</v>
      </c>
      <c r="I97" s="29">
        <f>'Jan.-Mai 2022'!I97</f>
        <v>255220</v>
      </c>
      <c r="J97" s="29">
        <f>'Jan.-Mai 2022'!J97</f>
        <v>40276</v>
      </c>
      <c r="K97" s="45">
        <f>100*I97/'Jan.-Mai 2019'!I97-100</f>
        <v>-10.644138056592283</v>
      </c>
      <c r="L97" s="45">
        <f>100*J97/'Jan.-Mai 2019'!J97-100</f>
        <v>-21.126429578568064</v>
      </c>
      <c r="M97" s="29">
        <f>'Jan.-Mai 2022'!M97</f>
        <v>586643</v>
      </c>
      <c r="N97" s="45">
        <f>100*M97/'Jan.-Mai 2019'!M97-100</f>
        <v>-7.2614084925629641</v>
      </c>
      <c r="O97" s="29">
        <f>'Jan.-Mai 2022'!O97</f>
        <v>507165</v>
      </c>
      <c r="P97" s="29">
        <f>'Jan.-Mai 2022'!P97</f>
        <v>79478</v>
      </c>
      <c r="Q97" s="45">
        <f>100*O97/'Jan.-Mai 2019'!O97-100</f>
        <v>-5.5020179096468382</v>
      </c>
      <c r="R97" s="45">
        <f>100*P97/'Jan.-Mai 2019'!P97-100</f>
        <v>-17.109393740287643</v>
      </c>
      <c r="S97" s="29">
        <f>'Jan.-Mai 2022'!S97</f>
        <v>2</v>
      </c>
    </row>
    <row r="98" spans="1:19" ht="33.75" customHeight="1" x14ac:dyDescent="0.2">
      <c r="A98" s="65" t="s">
        <v>47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</row>
    <row r="99" spans="1:19" s="46" customFormat="1" x14ac:dyDescent="0.2">
      <c r="A99" s="4"/>
      <c r="B99" s="4" t="str">
        <f>'Jan.-Mai 2022'!B99</f>
        <v>Insgesamt</v>
      </c>
      <c r="C99" s="29">
        <f>'Jan.-Mai 2022'!C99</f>
        <v>0</v>
      </c>
      <c r="D99" s="29">
        <f>'Jan.-Mai 2022'!D99</f>
        <v>0</v>
      </c>
      <c r="E99" s="29">
        <f>'Jan.-Mai 2022'!E99</f>
        <v>0</v>
      </c>
      <c r="F99" s="29">
        <f>'Jan.-Mai 2022'!F99</f>
        <v>0</v>
      </c>
      <c r="G99" s="29">
        <f>'Jan.-Mai 2022'!G99</f>
        <v>0</v>
      </c>
      <c r="H99" s="45">
        <f>100*G99/'Jan.-Mai 2019'!G99-100</f>
        <v>-100</v>
      </c>
      <c r="I99" s="29">
        <f>'Jan.-Mai 2022'!I99</f>
        <v>0</v>
      </c>
      <c r="J99" s="29">
        <f>'Jan.-Mai 2022'!J99</f>
        <v>0</v>
      </c>
      <c r="K99" s="45">
        <f>100*I99/'Jan.-Mai 2019'!I99-100</f>
        <v>-100</v>
      </c>
      <c r="L99" s="45">
        <f>100*J99/'Jan.-Mai 2019'!J99-100</f>
        <v>-100</v>
      </c>
      <c r="M99" s="29">
        <f>'Jan.-Mai 2022'!M99</f>
        <v>0</v>
      </c>
      <c r="N99" s="45">
        <f>100*M99/'Jan.-Mai 2019'!M99-100</f>
        <v>-100</v>
      </c>
      <c r="O99" s="29">
        <f>'Jan.-Mai 2022'!O99</f>
        <v>0</v>
      </c>
      <c r="P99" s="29">
        <f>'Jan.-Mai 2022'!P99</f>
        <v>0</v>
      </c>
      <c r="Q99" s="45">
        <f>100*O99/'Jan.-Mai 2019'!O99-100</f>
        <v>-100</v>
      </c>
      <c r="R99" s="45">
        <f>100*P99/'Jan.-Mai 2019'!P99-100</f>
        <v>-100</v>
      </c>
      <c r="S99" s="29">
        <f>'Jan.-Mai 2022'!S99</f>
        <v>0</v>
      </c>
    </row>
    <row r="100" spans="1:19" s="46" customFormat="1" x14ac:dyDescent="0.2">
      <c r="A100" s="4"/>
      <c r="B100" s="4" t="str">
        <f>'Jan.-Mai 2022'!B100</f>
        <v>davon:</v>
      </c>
      <c r="C100" s="29"/>
      <c r="D100" s="29"/>
      <c r="E100" s="29"/>
      <c r="F100" s="29"/>
      <c r="G100" s="29"/>
      <c r="H100" s="45"/>
      <c r="I100" s="29"/>
      <c r="J100" s="29"/>
      <c r="K100" s="45"/>
      <c r="L100" s="45"/>
      <c r="M100" s="29"/>
      <c r="N100" s="45"/>
      <c r="O100" s="29"/>
      <c r="P100" s="29"/>
      <c r="Q100" s="45"/>
      <c r="R100" s="45"/>
      <c r="S100" s="29"/>
    </row>
    <row r="101" spans="1:19" s="46" customFormat="1" x14ac:dyDescent="0.2">
      <c r="A101" s="4">
        <f>'Jan.-Mai 2022'!A101</f>
        <v>0</v>
      </c>
      <c r="B101" s="4">
        <f>'Jan.-Mai 2022'!B101</f>
        <v>0</v>
      </c>
      <c r="C101" s="29">
        <f>'Jan.-Mai 2022'!C101</f>
        <v>0</v>
      </c>
      <c r="D101" s="29">
        <f>'Jan.-Mai 2022'!D101</f>
        <v>0</v>
      </c>
      <c r="E101" s="29">
        <f>'Jan.-Mai 2022'!E101</f>
        <v>0</v>
      </c>
      <c r="F101" s="29">
        <f>'Jan.-Mai 2022'!F101</f>
        <v>0</v>
      </c>
      <c r="G101" s="29">
        <f>'Jan.-Mai 2022'!G101</f>
        <v>0</v>
      </c>
      <c r="H101" s="45">
        <f>100*G101/'Jan.-Mai 2019'!G101-100</f>
        <v>-100</v>
      </c>
      <c r="I101" s="29">
        <f>'Jan.-Mai 2022'!I101</f>
        <v>0</v>
      </c>
      <c r="J101" s="29">
        <f>'Jan.-Mai 2022'!J101</f>
        <v>0</v>
      </c>
      <c r="K101" s="45">
        <f>100*I101/'Jan.-Mai 2019'!I101-100</f>
        <v>-100</v>
      </c>
      <c r="L101" s="45">
        <f>100*J101/'Jan.-Mai 2019'!J101-100</f>
        <v>-100</v>
      </c>
      <c r="M101" s="29">
        <f>'Jan.-Mai 2022'!M101</f>
        <v>0</v>
      </c>
      <c r="N101" s="45">
        <f>100*M101/'Jan.-Mai 2019'!M101-100</f>
        <v>-100</v>
      </c>
      <c r="O101" s="29">
        <f>'Jan.-Mai 2022'!O101</f>
        <v>0</v>
      </c>
      <c r="P101" s="29">
        <f>'Jan.-Mai 2022'!P101</f>
        <v>0</v>
      </c>
      <c r="Q101" s="45">
        <f>100*O101/'Jan.-Mai 2019'!O101-100</f>
        <v>-100</v>
      </c>
      <c r="R101" s="45">
        <f>100*P101/'Jan.-Mai 2019'!P101-100</f>
        <v>-100</v>
      </c>
      <c r="S101" s="29">
        <f>'Jan.-Mai 2022'!S101</f>
        <v>0</v>
      </c>
    </row>
    <row r="102" spans="1:19" s="46" customFormat="1" x14ac:dyDescent="0.2">
      <c r="A102" s="4">
        <f>'Jan.-Mai 2022'!A102</f>
        <v>0</v>
      </c>
      <c r="B102" s="4">
        <f>'Jan.-Mai 2022'!B102</f>
        <v>0</v>
      </c>
      <c r="C102" s="29">
        <f>'Jan.-Mai 2022'!C102</f>
        <v>0</v>
      </c>
      <c r="D102" s="29">
        <f>'Jan.-Mai 2022'!D102</f>
        <v>0</v>
      </c>
      <c r="E102" s="29">
        <f>'Jan.-Mai 2022'!E102</f>
        <v>0</v>
      </c>
      <c r="F102" s="29">
        <f>'Jan.-Mai 2022'!F102</f>
        <v>0</v>
      </c>
      <c r="G102" s="29">
        <f>'Jan.-Mai 2022'!G102</f>
        <v>0</v>
      </c>
      <c r="H102" s="45">
        <f>100*G102/'Jan.-Mai 2019'!G102-100</f>
        <v>-100</v>
      </c>
      <c r="I102" s="29">
        <f>'Jan.-Mai 2022'!I102</f>
        <v>0</v>
      </c>
      <c r="J102" s="29">
        <f>'Jan.-Mai 2022'!J102</f>
        <v>0</v>
      </c>
      <c r="K102" s="45">
        <f>100*I102/'Jan.-Mai 2019'!I102-100</f>
        <v>-100</v>
      </c>
      <c r="L102" s="45">
        <f>100*J102/'Jan.-Mai 2019'!J102-100</f>
        <v>-100</v>
      </c>
      <c r="M102" s="29">
        <f>'Jan.-Mai 2022'!M102</f>
        <v>0</v>
      </c>
      <c r="N102" s="45">
        <f>100*M102/'Jan.-Mai 2019'!M102-100</f>
        <v>-100</v>
      </c>
      <c r="O102" s="29">
        <f>'Jan.-Mai 2022'!O102</f>
        <v>0</v>
      </c>
      <c r="P102" s="29">
        <f>'Jan.-Mai 2022'!P102</f>
        <v>0</v>
      </c>
      <c r="Q102" s="45">
        <f>100*O102/'Jan.-Mai 2019'!O102-100</f>
        <v>-100</v>
      </c>
      <c r="R102" s="45">
        <f>100*P102/'Jan.-Mai 2019'!P102-100</f>
        <v>-100</v>
      </c>
      <c r="S102" s="29">
        <f>'Jan.-Mai 2022'!S102</f>
        <v>0</v>
      </c>
    </row>
    <row r="103" spans="1:19" s="46" customFormat="1" x14ac:dyDescent="0.2">
      <c r="A103" s="4">
        <f>'Jan.-Mai 2022'!A103</f>
        <v>0</v>
      </c>
      <c r="B103" s="4">
        <f>'Jan.-Mai 2022'!B103</f>
        <v>0</v>
      </c>
      <c r="C103" s="29">
        <f>'Jan.-Mai 2022'!C103</f>
        <v>0</v>
      </c>
      <c r="D103" s="29">
        <f>'Jan.-Mai 2022'!D103</f>
        <v>0</v>
      </c>
      <c r="E103" s="29">
        <f>'Jan.-Mai 2022'!E103</f>
        <v>0</v>
      </c>
      <c r="F103" s="29">
        <f>'Jan.-Mai 2022'!F103</f>
        <v>0</v>
      </c>
      <c r="G103" s="29">
        <f>'Jan.-Mai 2022'!G103</f>
        <v>0</v>
      </c>
      <c r="H103" s="45">
        <f>100*G103/'Jan.-Mai 2019'!G103-100</f>
        <v>-100</v>
      </c>
      <c r="I103" s="29">
        <f>'Jan.-Mai 2022'!I103</f>
        <v>0</v>
      </c>
      <c r="J103" s="29">
        <f>'Jan.-Mai 2022'!J103</f>
        <v>0</v>
      </c>
      <c r="K103" s="45">
        <f>100*I103/'Jan.-Mai 2019'!I103-100</f>
        <v>-100</v>
      </c>
      <c r="L103" s="45">
        <f>100*J103/'Jan.-Mai 2019'!J103-100</f>
        <v>-100</v>
      </c>
      <c r="M103" s="29">
        <f>'Jan.-Mai 2022'!M103</f>
        <v>0</v>
      </c>
      <c r="N103" s="45">
        <f>100*M103/'Jan.-Mai 2019'!M103-100</f>
        <v>-100</v>
      </c>
      <c r="O103" s="29">
        <f>'Jan.-Mai 2022'!O103</f>
        <v>0</v>
      </c>
      <c r="P103" s="29">
        <f>'Jan.-Mai 2022'!P103</f>
        <v>0</v>
      </c>
      <c r="Q103" s="45">
        <f>100*O103/'Jan.-Mai 2019'!O103-100</f>
        <v>-100</v>
      </c>
      <c r="R103" s="45">
        <f>100*P103/'Jan.-Mai 2019'!P103-100</f>
        <v>-100</v>
      </c>
      <c r="S103" s="29">
        <f>'Jan.-Mai 2022'!S103</f>
        <v>0</v>
      </c>
    </row>
    <row r="104" spans="1:19" s="46" customFormat="1" x14ac:dyDescent="0.2">
      <c r="A104" s="4">
        <f>'Jan.-Mai 2022'!A104</f>
        <v>0</v>
      </c>
      <c r="B104" s="4">
        <f>'Jan.-Mai 2022'!B104</f>
        <v>0</v>
      </c>
      <c r="C104" s="29">
        <f>'Jan.-Mai 2022'!C104</f>
        <v>0</v>
      </c>
      <c r="D104" s="29">
        <f>'Jan.-Mai 2022'!D104</f>
        <v>0</v>
      </c>
      <c r="E104" s="29">
        <f>'Jan.-Mai 2022'!E104</f>
        <v>0</v>
      </c>
      <c r="F104" s="29">
        <f>'Jan.-Mai 2022'!F104</f>
        <v>0</v>
      </c>
      <c r="G104" s="29">
        <f>'Jan.-Mai 2022'!G104</f>
        <v>0</v>
      </c>
      <c r="H104" s="45">
        <f>100*G104/'Jan.-Mai 2019'!G104-100</f>
        <v>-100</v>
      </c>
      <c r="I104" s="29">
        <f>'Jan.-Mai 2022'!I104</f>
        <v>0</v>
      </c>
      <c r="J104" s="29">
        <f>'Jan.-Mai 2022'!J104</f>
        <v>0</v>
      </c>
      <c r="K104" s="45">
        <f>100*I104/'Jan.-Mai 2019'!I104-100</f>
        <v>-100</v>
      </c>
      <c r="L104" s="45">
        <f>100*J104/'Jan.-Mai 2019'!J104-100</f>
        <v>-100</v>
      </c>
      <c r="M104" s="29">
        <f>'Jan.-Mai 2022'!M104</f>
        <v>0</v>
      </c>
      <c r="N104" s="45">
        <f>100*M104/'Jan.-Mai 2019'!M104-100</f>
        <v>-100</v>
      </c>
      <c r="O104" s="29">
        <f>'Jan.-Mai 2022'!O104</f>
        <v>0</v>
      </c>
      <c r="P104" s="29">
        <f>'Jan.-Mai 2022'!P104</f>
        <v>0</v>
      </c>
      <c r="Q104" s="45">
        <f>100*O104/'Jan.-Mai 2019'!O104-100</f>
        <v>-100</v>
      </c>
      <c r="R104" s="45">
        <f>100*P104/'Jan.-Mai 2019'!P104-100</f>
        <v>-100</v>
      </c>
      <c r="S104" s="29">
        <f>'Jan.-Mai 2022'!S104</f>
        <v>0</v>
      </c>
    </row>
    <row r="105" spans="1:19" s="46" customFormat="1" x14ac:dyDescent="0.2">
      <c r="A105" s="4">
        <f>'Jan.-Mai 2022'!A105</f>
        <v>0</v>
      </c>
      <c r="B105" s="4">
        <f>'Jan.-Mai 2022'!B105</f>
        <v>0</v>
      </c>
      <c r="C105" s="29">
        <f>'Jan.-Mai 2022'!C105</f>
        <v>0</v>
      </c>
      <c r="D105" s="29">
        <f>'Jan.-Mai 2022'!D105</f>
        <v>0</v>
      </c>
      <c r="E105" s="29">
        <f>'Jan.-Mai 2022'!E105</f>
        <v>0</v>
      </c>
      <c r="F105" s="29">
        <f>'Jan.-Mai 2022'!F105</f>
        <v>0</v>
      </c>
      <c r="G105" s="29">
        <f>'Jan.-Mai 2022'!G105</f>
        <v>0</v>
      </c>
      <c r="H105" s="45">
        <f>100*G105/'Jan.-Mai 2019'!G105-100</f>
        <v>-100</v>
      </c>
      <c r="I105" s="29">
        <f>'Jan.-Mai 2022'!I105</f>
        <v>0</v>
      </c>
      <c r="J105" s="29">
        <f>'Jan.-Mai 2022'!J105</f>
        <v>0</v>
      </c>
      <c r="K105" s="45">
        <f>100*I105/'Jan.-Mai 2019'!I105-100</f>
        <v>-100</v>
      </c>
      <c r="L105" s="45">
        <f>100*J105/'Jan.-Mai 2019'!J105-100</f>
        <v>-100</v>
      </c>
      <c r="M105" s="29">
        <f>'Jan.-Mai 2022'!M105</f>
        <v>0</v>
      </c>
      <c r="N105" s="45">
        <f>100*M105/'Jan.-Mai 2019'!M105-100</f>
        <v>-100</v>
      </c>
      <c r="O105" s="29">
        <f>'Jan.-Mai 2022'!O105</f>
        <v>0</v>
      </c>
      <c r="P105" s="29">
        <f>'Jan.-Mai 2022'!P105</f>
        <v>0</v>
      </c>
      <c r="Q105" s="45">
        <f>100*O105/'Jan.-Mai 2019'!O105-100</f>
        <v>-100</v>
      </c>
      <c r="R105" s="45">
        <f>100*P105/'Jan.-Mai 2019'!P105-100</f>
        <v>-100</v>
      </c>
      <c r="S105" s="29">
        <f>'Jan.-Mai 2022'!S105</f>
        <v>0</v>
      </c>
    </row>
    <row r="106" spans="1:19" s="46" customFormat="1" x14ac:dyDescent="0.2">
      <c r="A106" s="4">
        <f>'Jan.-Mai 2022'!A106</f>
        <v>0</v>
      </c>
      <c r="B106" s="4">
        <f>'Jan.-Mai 2022'!B106</f>
        <v>0</v>
      </c>
      <c r="C106" s="29">
        <f>'Jan.-Mai 2022'!C106</f>
        <v>0</v>
      </c>
      <c r="D106" s="29">
        <f>'Jan.-Mai 2022'!D106</f>
        <v>0</v>
      </c>
      <c r="E106" s="29">
        <f>'Jan.-Mai 2022'!E106</f>
        <v>0</v>
      </c>
      <c r="F106" s="29">
        <f>'Jan.-Mai 2022'!F106</f>
        <v>0</v>
      </c>
      <c r="G106" s="29">
        <f>'Jan.-Mai 2022'!G106</f>
        <v>0</v>
      </c>
      <c r="H106" s="45">
        <f>100*G106/'Jan.-Mai 2019'!G106-100</f>
        <v>-100</v>
      </c>
      <c r="I106" s="29">
        <f>'Jan.-Mai 2022'!I106</f>
        <v>0</v>
      </c>
      <c r="J106" s="29">
        <f>'Jan.-Mai 2022'!J106</f>
        <v>0</v>
      </c>
      <c r="K106" s="45">
        <f>100*I106/'Jan.-Mai 2019'!I106-100</f>
        <v>-100</v>
      </c>
      <c r="L106" s="45">
        <f>100*J106/'Jan.-Mai 2019'!J106-100</f>
        <v>-100</v>
      </c>
      <c r="M106" s="29">
        <f>'Jan.-Mai 2022'!M106</f>
        <v>0</v>
      </c>
      <c r="N106" s="45">
        <f>100*M106/'Jan.-Mai 2019'!M106-100</f>
        <v>-100</v>
      </c>
      <c r="O106" s="29">
        <f>'Jan.-Mai 2022'!O106</f>
        <v>0</v>
      </c>
      <c r="P106" s="29">
        <f>'Jan.-Mai 2022'!P106</f>
        <v>0</v>
      </c>
      <c r="Q106" s="45">
        <f>100*O106/'Jan.-Mai 2019'!O106-100</f>
        <v>-100</v>
      </c>
      <c r="R106" s="45">
        <f>100*P106/'Jan.-Mai 2019'!P106-100</f>
        <v>-100</v>
      </c>
      <c r="S106" s="29">
        <f>'Jan.-Mai 2022'!S106</f>
        <v>0</v>
      </c>
    </row>
    <row r="107" spans="1:19" s="46" customFormat="1" x14ac:dyDescent="0.2">
      <c r="A107" s="4">
        <f>'Jan.-Mai 2022'!A107</f>
        <v>0</v>
      </c>
      <c r="B107" s="4">
        <f>'Jan.-Mai 2022'!B107</f>
        <v>0</v>
      </c>
      <c r="C107" s="29">
        <f>'Jan.-Mai 2022'!C107</f>
        <v>0</v>
      </c>
      <c r="D107" s="29">
        <f>'Jan.-Mai 2022'!D107</f>
        <v>0</v>
      </c>
      <c r="E107" s="29">
        <f>'Jan.-Mai 2022'!E107</f>
        <v>0</v>
      </c>
      <c r="F107" s="29">
        <f>'Jan.-Mai 2022'!F107</f>
        <v>0</v>
      </c>
      <c r="G107" s="29">
        <f>'Jan.-Mai 2022'!G107</f>
        <v>0</v>
      </c>
      <c r="H107" s="45">
        <f>100*G107/'Jan.-Mai 2019'!G107-100</f>
        <v>-100</v>
      </c>
      <c r="I107" s="29">
        <f>'Jan.-Mai 2022'!I107</f>
        <v>0</v>
      </c>
      <c r="J107" s="29">
        <f>'Jan.-Mai 2022'!J107</f>
        <v>0</v>
      </c>
      <c r="K107" s="45">
        <f>100*I107/'Jan.-Mai 2019'!I107-100</f>
        <v>-100</v>
      </c>
      <c r="L107" s="45">
        <f>100*J107/'Jan.-Mai 2019'!J107-100</f>
        <v>-100</v>
      </c>
      <c r="M107" s="29">
        <f>'Jan.-Mai 2022'!M107</f>
        <v>0</v>
      </c>
      <c r="N107" s="45">
        <f>100*M107/'Jan.-Mai 2019'!M107-100</f>
        <v>-100</v>
      </c>
      <c r="O107" s="29">
        <f>'Jan.-Mai 2022'!O107</f>
        <v>0</v>
      </c>
      <c r="P107" s="29">
        <f>'Jan.-Mai 2022'!P107</f>
        <v>0</v>
      </c>
      <c r="Q107" s="45">
        <f>100*O107/'Jan.-Mai 2019'!O107-100</f>
        <v>-100</v>
      </c>
      <c r="R107" s="45">
        <f>100*P107/'Jan.-Mai 2019'!P107-100</f>
        <v>-100</v>
      </c>
      <c r="S107" s="29">
        <f>'Jan.-Mai 2022'!S107</f>
        <v>0</v>
      </c>
    </row>
    <row r="108" spans="1:19" s="46" customFormat="1" x14ac:dyDescent="0.2">
      <c r="A108" s="4">
        <f>'Jan.-Mai 2022'!A108</f>
        <v>0</v>
      </c>
      <c r="B108" s="4">
        <f>'Jan.-Mai 2022'!B108</f>
        <v>0</v>
      </c>
      <c r="C108" s="29">
        <f>'Jan.-Mai 2022'!C108</f>
        <v>0</v>
      </c>
      <c r="D108" s="29">
        <f>'Jan.-Mai 2022'!D108</f>
        <v>0</v>
      </c>
      <c r="E108" s="29">
        <f>'Jan.-Mai 2022'!E108</f>
        <v>0</v>
      </c>
      <c r="F108" s="29">
        <f>'Jan.-Mai 2022'!F108</f>
        <v>0</v>
      </c>
      <c r="G108" s="29">
        <f>'Jan.-Mai 2022'!G108</f>
        <v>0</v>
      </c>
      <c r="H108" s="45">
        <f>100*G108/'Jan.-Mai 2019'!G108-100</f>
        <v>-100</v>
      </c>
      <c r="I108" s="29">
        <f>'Jan.-Mai 2022'!I108</f>
        <v>0</v>
      </c>
      <c r="J108" s="29">
        <f>'Jan.-Mai 2022'!J108</f>
        <v>0</v>
      </c>
      <c r="K108" s="45">
        <f>100*I108/'Jan.-Mai 2019'!I108-100</f>
        <v>-100</v>
      </c>
      <c r="L108" s="45">
        <f>100*J108/'Jan.-Mai 2019'!J108-100</f>
        <v>-100</v>
      </c>
      <c r="M108" s="29">
        <f>'Jan.-Mai 2022'!M108</f>
        <v>0</v>
      </c>
      <c r="N108" s="45">
        <f>100*M108/'Jan.-Mai 2019'!M108-100</f>
        <v>-100</v>
      </c>
      <c r="O108" s="29">
        <f>'Jan.-Mai 2022'!O108</f>
        <v>0</v>
      </c>
      <c r="P108" s="29">
        <f>'Jan.-Mai 2022'!P108</f>
        <v>0</v>
      </c>
      <c r="Q108" s="45">
        <f>100*O108/'Jan.-Mai 2019'!O108-100</f>
        <v>-100</v>
      </c>
      <c r="R108" s="45">
        <f>100*P108/'Jan.-Mai 2019'!P108-100</f>
        <v>-100</v>
      </c>
      <c r="S108" s="29">
        <f>'Jan.-Mai 2022'!S108</f>
        <v>0</v>
      </c>
    </row>
    <row r="109" spans="1:19" s="46" customFormat="1" x14ac:dyDescent="0.2">
      <c r="A109" s="4">
        <f>'Jan.-Mai 2022'!A109</f>
        <v>0</v>
      </c>
      <c r="B109" s="4">
        <f>'Jan.-Mai 2022'!B109</f>
        <v>0</v>
      </c>
      <c r="C109" s="29">
        <f>'Jan.-Mai 2022'!C109</f>
        <v>0</v>
      </c>
      <c r="D109" s="29">
        <f>'Jan.-Mai 2022'!D109</f>
        <v>0</v>
      </c>
      <c r="E109" s="29">
        <f>'Jan.-Mai 2022'!E109</f>
        <v>0</v>
      </c>
      <c r="F109" s="29">
        <f>'Jan.-Mai 2022'!F109</f>
        <v>0</v>
      </c>
      <c r="G109" s="29">
        <f>'Jan.-Mai 2022'!G109</f>
        <v>0</v>
      </c>
      <c r="H109" s="45">
        <f>100*G109/'Jan.-Mai 2019'!G109-100</f>
        <v>-100</v>
      </c>
      <c r="I109" s="29">
        <f>'Jan.-Mai 2022'!I109</f>
        <v>0</v>
      </c>
      <c r="J109" s="29">
        <f>'Jan.-Mai 2022'!J109</f>
        <v>0</v>
      </c>
      <c r="K109" s="45">
        <f>100*I109/'Jan.-Mai 2019'!I109-100</f>
        <v>-100</v>
      </c>
      <c r="L109" s="45">
        <f>100*J109/'Jan.-Mai 2019'!J109-100</f>
        <v>-100</v>
      </c>
      <c r="M109" s="29">
        <f>'Jan.-Mai 2022'!M109</f>
        <v>0</v>
      </c>
      <c r="N109" s="45">
        <f>100*M109/'Jan.-Mai 2019'!M109-100</f>
        <v>-100</v>
      </c>
      <c r="O109" s="29">
        <f>'Jan.-Mai 2022'!O109</f>
        <v>0</v>
      </c>
      <c r="P109" s="29">
        <f>'Jan.-Mai 2022'!P109</f>
        <v>0</v>
      </c>
      <c r="Q109" s="45">
        <f>100*O109/'Jan.-Mai 2019'!O109-100</f>
        <v>-100</v>
      </c>
      <c r="R109" s="45">
        <f>100*P109/'Jan.-Mai 2019'!P109-100</f>
        <v>-100</v>
      </c>
      <c r="S109" s="29">
        <f>'Jan.-Mai 2022'!S109</f>
        <v>0</v>
      </c>
    </row>
    <row r="110" spans="1:19" s="46" customFormat="1" x14ac:dyDescent="0.2">
      <c r="A110" s="4">
        <f>'Jan.-Mai 2022'!A110</f>
        <v>0</v>
      </c>
      <c r="B110" s="4">
        <f>'Jan.-Mai 2022'!B110</f>
        <v>0</v>
      </c>
      <c r="C110" s="29">
        <f>'Jan.-Mai 2022'!C110</f>
        <v>0</v>
      </c>
      <c r="D110" s="29">
        <f>'Jan.-Mai 2022'!D110</f>
        <v>0</v>
      </c>
      <c r="E110" s="29">
        <f>'Jan.-Mai 2022'!E110</f>
        <v>0</v>
      </c>
      <c r="F110" s="29">
        <f>'Jan.-Mai 2022'!F110</f>
        <v>0</v>
      </c>
      <c r="G110" s="29">
        <f>'Jan.-Mai 2022'!G110</f>
        <v>0</v>
      </c>
      <c r="H110" s="45">
        <f>100*G110/'Jan.-Mai 2019'!G110-100</f>
        <v>-100</v>
      </c>
      <c r="I110" s="29">
        <f>'Jan.-Mai 2022'!I110</f>
        <v>0</v>
      </c>
      <c r="J110" s="29">
        <f>'Jan.-Mai 2022'!J110</f>
        <v>0</v>
      </c>
      <c r="K110" s="45">
        <f>100*I110/'Jan.-Mai 2019'!I110-100</f>
        <v>-100</v>
      </c>
      <c r="L110" s="45">
        <f>100*J110/'Jan.-Mai 2019'!J110-100</f>
        <v>-100</v>
      </c>
      <c r="M110" s="29">
        <f>'Jan.-Mai 2022'!M110</f>
        <v>0</v>
      </c>
      <c r="N110" s="45">
        <f>100*M110/'Jan.-Mai 2019'!M110-100</f>
        <v>-100</v>
      </c>
      <c r="O110" s="29">
        <f>'Jan.-Mai 2022'!O110</f>
        <v>0</v>
      </c>
      <c r="P110" s="29">
        <f>'Jan.-Mai 2022'!P110</f>
        <v>0</v>
      </c>
      <c r="Q110" s="45">
        <f>100*O110/'Jan.-Mai 2019'!O110-100</f>
        <v>-100</v>
      </c>
      <c r="R110" s="45">
        <f>100*P110/'Jan.-Mai 2019'!P110-100</f>
        <v>-100</v>
      </c>
      <c r="S110" s="29">
        <f>'Jan.-Mai 2022'!S110</f>
        <v>0</v>
      </c>
    </row>
    <row r="111" spans="1:19" s="46" customFormat="1" x14ac:dyDescent="0.2">
      <c r="A111" s="4">
        <f>'Jan.-Mai 2022'!A111</f>
        <v>0</v>
      </c>
      <c r="B111" s="4">
        <f>'Jan.-Mai 2022'!B111</f>
        <v>0</v>
      </c>
      <c r="C111" s="29">
        <f>'Jan.-Mai 2022'!C111</f>
        <v>0</v>
      </c>
      <c r="D111" s="29">
        <f>'Jan.-Mai 2022'!D111</f>
        <v>0</v>
      </c>
      <c r="E111" s="29">
        <f>'Jan.-Mai 2022'!E111</f>
        <v>0</v>
      </c>
      <c r="F111" s="29">
        <f>'Jan.-Mai 2022'!F111</f>
        <v>0</v>
      </c>
      <c r="G111" s="29">
        <f>'Jan.-Mai 2022'!G111</f>
        <v>0</v>
      </c>
      <c r="H111" s="45">
        <f>100*G111/'Jan.-Mai 2019'!G111-100</f>
        <v>-100</v>
      </c>
      <c r="I111" s="29">
        <f>'Jan.-Mai 2022'!I111</f>
        <v>0</v>
      </c>
      <c r="J111" s="29">
        <f>'Jan.-Mai 2022'!J111</f>
        <v>0</v>
      </c>
      <c r="K111" s="45">
        <f>100*I111/'Jan.-Mai 2019'!I111-100</f>
        <v>-100</v>
      </c>
      <c r="L111" s="45">
        <f>100*J111/'Jan.-Mai 2019'!J111-100</f>
        <v>-100</v>
      </c>
      <c r="M111" s="29">
        <f>'Jan.-Mai 2022'!M111</f>
        <v>0</v>
      </c>
      <c r="N111" s="45">
        <f>100*M111/'Jan.-Mai 2019'!M111-100</f>
        <v>-100</v>
      </c>
      <c r="O111" s="29">
        <f>'Jan.-Mai 2022'!O111</f>
        <v>0</v>
      </c>
      <c r="P111" s="29">
        <f>'Jan.-Mai 2022'!P111</f>
        <v>0</v>
      </c>
      <c r="Q111" s="45">
        <f>100*O111/'Jan.-Mai 2019'!O111-100</f>
        <v>-100</v>
      </c>
      <c r="R111" s="45">
        <f>100*P111/'Jan.-Mai 2019'!P111-100</f>
        <v>-100</v>
      </c>
      <c r="S111" s="29">
        <f>'Jan.-Mai 2022'!S111</f>
        <v>0</v>
      </c>
    </row>
    <row r="112" spans="1:19" s="46" customFormat="1" x14ac:dyDescent="0.2">
      <c r="A112" s="4">
        <f>'Jan.-Mai 2022'!A112</f>
        <v>0</v>
      </c>
      <c r="B112" s="4">
        <f>'Jan.-Mai 2022'!B112</f>
        <v>0</v>
      </c>
      <c r="C112" s="29">
        <f>'Jan.-Mai 2022'!C112</f>
        <v>0</v>
      </c>
      <c r="D112" s="29">
        <f>'Jan.-Mai 2022'!D112</f>
        <v>0</v>
      </c>
      <c r="E112" s="29">
        <f>'Jan.-Mai 2022'!E112</f>
        <v>0</v>
      </c>
      <c r="F112" s="29">
        <f>'Jan.-Mai 2022'!F112</f>
        <v>0</v>
      </c>
      <c r="G112" s="29">
        <f>'Jan.-Mai 2022'!G112</f>
        <v>0</v>
      </c>
      <c r="H112" s="45">
        <f>100*G112/'Jan.-Mai 2019'!G112-100</f>
        <v>-100</v>
      </c>
      <c r="I112" s="29">
        <f>'Jan.-Mai 2022'!I112</f>
        <v>0</v>
      </c>
      <c r="J112" s="29">
        <f>'Jan.-Mai 2022'!J112</f>
        <v>0</v>
      </c>
      <c r="K112" s="45">
        <f>100*I112/'Jan.-Mai 2019'!I112-100</f>
        <v>-100</v>
      </c>
      <c r="L112" s="45">
        <f>100*J112/'Jan.-Mai 2019'!J112-100</f>
        <v>-100</v>
      </c>
      <c r="M112" s="29">
        <f>'Jan.-Mai 2022'!M112</f>
        <v>0</v>
      </c>
      <c r="N112" s="45">
        <f>100*M112/'Jan.-Mai 2019'!M112-100</f>
        <v>-100</v>
      </c>
      <c r="O112" s="29">
        <f>'Jan.-Mai 2022'!O112</f>
        <v>0</v>
      </c>
      <c r="P112" s="29">
        <f>'Jan.-Mai 2022'!P112</f>
        <v>0</v>
      </c>
      <c r="Q112" s="45">
        <f>100*O112/'Jan.-Mai 2019'!O112-100</f>
        <v>-100</v>
      </c>
      <c r="R112" s="45">
        <f>100*P112/'Jan.-Mai 2019'!P112-100</f>
        <v>-100</v>
      </c>
      <c r="S112" s="29">
        <f>'Jan.-Mai 2022'!S112</f>
        <v>0</v>
      </c>
    </row>
    <row r="113" spans="1:19" ht="33.75" customHeight="1" x14ac:dyDescent="0.2">
      <c r="A113" s="51" t="str">
        <f>'Jan.-Mai 2022'!A113:S113</f>
        <v>Juli</v>
      </c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</row>
    <row r="114" spans="1:19" s="46" customFormat="1" x14ac:dyDescent="0.2">
      <c r="A114" s="4"/>
      <c r="B114" s="4" t="str">
        <f>'Jan.-Mai 2022'!B114</f>
        <v>Insgesamt</v>
      </c>
      <c r="C114" s="29">
        <f>'Jan.-Mai 2022'!C114</f>
        <v>0</v>
      </c>
      <c r="D114" s="29">
        <f>'Jan.-Mai 2022'!D114</f>
        <v>0</v>
      </c>
      <c r="E114" s="29">
        <f>'Jan.-Mai 2022'!E114</f>
        <v>0</v>
      </c>
      <c r="F114" s="29">
        <f>'Jan.-Mai 2022'!F114</f>
        <v>0</v>
      </c>
      <c r="G114" s="29">
        <f>'Jan.-Mai 2022'!G114</f>
        <v>0</v>
      </c>
      <c r="H114" s="45">
        <f>100*G114/'Jan.-Mai 2019'!G114-100</f>
        <v>-100</v>
      </c>
      <c r="I114" s="29">
        <f>'Jan.-Mai 2022'!I114</f>
        <v>0</v>
      </c>
      <c r="J114" s="29">
        <f>'Jan.-Mai 2022'!J114</f>
        <v>0</v>
      </c>
      <c r="K114" s="45">
        <f>100*I114/'Jan.-Mai 2019'!I114-100</f>
        <v>-100</v>
      </c>
      <c r="L114" s="45">
        <f>100*J114/'Jan.-Mai 2019'!J114-100</f>
        <v>-100</v>
      </c>
      <c r="M114" s="29">
        <f>'Jan.-Mai 2022'!M114</f>
        <v>0</v>
      </c>
      <c r="N114" s="45">
        <f>100*M114/'Jan.-Mai 2019'!M114-100</f>
        <v>-100</v>
      </c>
      <c r="O114" s="29">
        <f>'Jan.-Mai 2022'!O114</f>
        <v>0</v>
      </c>
      <c r="P114" s="29">
        <f>'Jan.-Mai 2022'!P114</f>
        <v>0</v>
      </c>
      <c r="Q114" s="45">
        <f>100*O114/'Jan.-Mai 2019'!O114-100</f>
        <v>-100</v>
      </c>
      <c r="R114" s="45">
        <f>100*P114/'Jan.-Mai 2019'!P114-100</f>
        <v>-100</v>
      </c>
      <c r="S114" s="29">
        <f>'Jan.-Mai 2022'!S114</f>
        <v>0</v>
      </c>
    </row>
    <row r="115" spans="1:19" s="46" customFormat="1" x14ac:dyDescent="0.2">
      <c r="A115" s="4"/>
      <c r="B115" s="4" t="str">
        <f>'Jan.-Mai 2022'!B115</f>
        <v>davon:</v>
      </c>
      <c r="C115" s="29"/>
      <c r="D115" s="29"/>
      <c r="E115" s="29"/>
      <c r="F115" s="29"/>
      <c r="G115" s="29"/>
      <c r="H115" s="45"/>
      <c r="I115" s="29"/>
      <c r="J115" s="29"/>
      <c r="K115" s="45"/>
      <c r="L115" s="45"/>
      <c r="M115" s="29"/>
      <c r="N115" s="45"/>
      <c r="O115" s="29"/>
      <c r="P115" s="29"/>
      <c r="Q115" s="45"/>
      <c r="R115" s="45"/>
      <c r="S115" s="29"/>
    </row>
    <row r="116" spans="1:19" s="46" customFormat="1" x14ac:dyDescent="0.2">
      <c r="A116" s="4">
        <f>'Jan.-Mai 2022'!A116</f>
        <v>0</v>
      </c>
      <c r="B116" s="4">
        <f>'Jan.-Mai 2022'!B116</f>
        <v>0</v>
      </c>
      <c r="C116" s="29">
        <f>'Jan.-Mai 2022'!C116</f>
        <v>0</v>
      </c>
      <c r="D116" s="29">
        <f>'Jan.-Mai 2022'!D116</f>
        <v>0</v>
      </c>
      <c r="E116" s="29">
        <f>'Jan.-Mai 2022'!E116</f>
        <v>0</v>
      </c>
      <c r="F116" s="29">
        <f>'Jan.-Mai 2022'!F116</f>
        <v>0</v>
      </c>
      <c r="G116" s="29">
        <f>'Jan.-Mai 2022'!G116</f>
        <v>0</v>
      </c>
      <c r="H116" s="45">
        <f>100*G116/'Jan.-Mai 2019'!G116-100</f>
        <v>-100</v>
      </c>
      <c r="I116" s="29">
        <f>'Jan.-Mai 2022'!I116</f>
        <v>0</v>
      </c>
      <c r="J116" s="29">
        <f>'Jan.-Mai 2022'!J116</f>
        <v>0</v>
      </c>
      <c r="K116" s="45">
        <f>100*I116/'Jan.-Mai 2019'!I116-100</f>
        <v>-100</v>
      </c>
      <c r="L116" s="45">
        <f>100*J116/'Jan.-Mai 2019'!J116-100</f>
        <v>-100</v>
      </c>
      <c r="M116" s="29">
        <f>'Jan.-Mai 2022'!M116</f>
        <v>0</v>
      </c>
      <c r="N116" s="45">
        <f>100*M116/'Jan.-Mai 2019'!M116-100</f>
        <v>-100</v>
      </c>
      <c r="O116" s="29">
        <f>'Jan.-Mai 2022'!O116</f>
        <v>0</v>
      </c>
      <c r="P116" s="29">
        <f>'Jan.-Mai 2022'!P116</f>
        <v>0</v>
      </c>
      <c r="Q116" s="45">
        <f>100*O116/'Jan.-Mai 2019'!O116-100</f>
        <v>-100</v>
      </c>
      <c r="R116" s="45">
        <f>100*P116/'Jan.-Mai 2019'!P116-100</f>
        <v>-100</v>
      </c>
      <c r="S116" s="29">
        <f>'Jan.-Mai 2022'!S116</f>
        <v>0</v>
      </c>
    </row>
    <row r="117" spans="1:19" s="46" customFormat="1" x14ac:dyDescent="0.2">
      <c r="A117" s="4">
        <f>'Jan.-Mai 2022'!A117</f>
        <v>0</v>
      </c>
      <c r="B117" s="4">
        <f>'Jan.-Mai 2022'!B117</f>
        <v>0</v>
      </c>
      <c r="C117" s="29">
        <f>'Jan.-Mai 2022'!C117</f>
        <v>0</v>
      </c>
      <c r="D117" s="29">
        <f>'Jan.-Mai 2022'!D117</f>
        <v>0</v>
      </c>
      <c r="E117" s="29">
        <f>'Jan.-Mai 2022'!E117</f>
        <v>0</v>
      </c>
      <c r="F117" s="29">
        <f>'Jan.-Mai 2022'!F117</f>
        <v>0</v>
      </c>
      <c r="G117" s="29">
        <f>'Jan.-Mai 2022'!G117</f>
        <v>0</v>
      </c>
      <c r="H117" s="45">
        <f>100*G117/'Jan.-Mai 2019'!G117-100</f>
        <v>-100</v>
      </c>
      <c r="I117" s="29">
        <f>'Jan.-Mai 2022'!I117</f>
        <v>0</v>
      </c>
      <c r="J117" s="29">
        <f>'Jan.-Mai 2022'!J117</f>
        <v>0</v>
      </c>
      <c r="K117" s="45">
        <f>100*I117/'Jan.-Mai 2019'!I117-100</f>
        <v>-100</v>
      </c>
      <c r="L117" s="45">
        <f>100*J117/'Jan.-Mai 2019'!J117-100</f>
        <v>-100</v>
      </c>
      <c r="M117" s="29">
        <f>'Jan.-Mai 2022'!M117</f>
        <v>0</v>
      </c>
      <c r="N117" s="45">
        <f>100*M117/'Jan.-Mai 2019'!M117-100</f>
        <v>-100</v>
      </c>
      <c r="O117" s="29">
        <f>'Jan.-Mai 2022'!O117</f>
        <v>0</v>
      </c>
      <c r="P117" s="29">
        <f>'Jan.-Mai 2022'!P117</f>
        <v>0</v>
      </c>
      <c r="Q117" s="45">
        <f>100*O117/'Jan.-Mai 2019'!O117-100</f>
        <v>-100</v>
      </c>
      <c r="R117" s="45">
        <f>100*P117/'Jan.-Mai 2019'!P117-100</f>
        <v>-100</v>
      </c>
      <c r="S117" s="29">
        <f>'Jan.-Mai 2022'!S117</f>
        <v>0</v>
      </c>
    </row>
    <row r="118" spans="1:19" s="46" customFormat="1" x14ac:dyDescent="0.2">
      <c r="A118" s="4">
        <f>'Jan.-Mai 2022'!A118</f>
        <v>0</v>
      </c>
      <c r="B118" s="4">
        <f>'Jan.-Mai 2022'!B118</f>
        <v>0</v>
      </c>
      <c r="C118" s="29">
        <f>'Jan.-Mai 2022'!C118</f>
        <v>0</v>
      </c>
      <c r="D118" s="29">
        <f>'Jan.-Mai 2022'!D118</f>
        <v>0</v>
      </c>
      <c r="E118" s="29">
        <f>'Jan.-Mai 2022'!E118</f>
        <v>0</v>
      </c>
      <c r="F118" s="29">
        <f>'Jan.-Mai 2022'!F118</f>
        <v>0</v>
      </c>
      <c r="G118" s="29">
        <f>'Jan.-Mai 2022'!G118</f>
        <v>0</v>
      </c>
      <c r="H118" s="45">
        <f>100*G118/'Jan.-Mai 2019'!G118-100</f>
        <v>-100</v>
      </c>
      <c r="I118" s="29">
        <f>'Jan.-Mai 2022'!I118</f>
        <v>0</v>
      </c>
      <c r="J118" s="29">
        <f>'Jan.-Mai 2022'!J118</f>
        <v>0</v>
      </c>
      <c r="K118" s="45">
        <f>100*I118/'Jan.-Mai 2019'!I118-100</f>
        <v>-100</v>
      </c>
      <c r="L118" s="45">
        <f>100*J118/'Jan.-Mai 2019'!J118-100</f>
        <v>-100</v>
      </c>
      <c r="M118" s="29">
        <f>'Jan.-Mai 2022'!M118</f>
        <v>0</v>
      </c>
      <c r="N118" s="45">
        <f>100*M118/'Jan.-Mai 2019'!M118-100</f>
        <v>-100</v>
      </c>
      <c r="O118" s="29">
        <f>'Jan.-Mai 2022'!O118</f>
        <v>0</v>
      </c>
      <c r="P118" s="29">
        <f>'Jan.-Mai 2022'!P118</f>
        <v>0</v>
      </c>
      <c r="Q118" s="45">
        <f>100*O118/'Jan.-Mai 2019'!O118-100</f>
        <v>-100</v>
      </c>
      <c r="R118" s="45">
        <f>100*P118/'Jan.-Mai 2019'!P118-100</f>
        <v>-100</v>
      </c>
      <c r="S118" s="29">
        <f>'Jan.-Mai 2022'!S118</f>
        <v>0</v>
      </c>
    </row>
    <row r="119" spans="1:19" s="46" customFormat="1" x14ac:dyDescent="0.2">
      <c r="A119" s="4">
        <f>'Jan.-Mai 2022'!A119</f>
        <v>0</v>
      </c>
      <c r="B119" s="4">
        <f>'Jan.-Mai 2022'!B119</f>
        <v>0</v>
      </c>
      <c r="C119" s="29">
        <f>'Jan.-Mai 2022'!C119</f>
        <v>0</v>
      </c>
      <c r="D119" s="29">
        <f>'Jan.-Mai 2022'!D119</f>
        <v>0</v>
      </c>
      <c r="E119" s="29">
        <f>'Jan.-Mai 2022'!E119</f>
        <v>0</v>
      </c>
      <c r="F119" s="29">
        <f>'Jan.-Mai 2022'!F119</f>
        <v>0</v>
      </c>
      <c r="G119" s="29">
        <f>'Jan.-Mai 2022'!G119</f>
        <v>0</v>
      </c>
      <c r="H119" s="45">
        <f>100*G119/'Jan.-Mai 2019'!G119-100</f>
        <v>-100</v>
      </c>
      <c r="I119" s="29">
        <f>'Jan.-Mai 2022'!I119</f>
        <v>0</v>
      </c>
      <c r="J119" s="29">
        <f>'Jan.-Mai 2022'!J119</f>
        <v>0</v>
      </c>
      <c r="K119" s="45">
        <f>100*I119/'Jan.-Mai 2019'!I119-100</f>
        <v>-100</v>
      </c>
      <c r="L119" s="45">
        <f>100*J119/'Jan.-Mai 2019'!J119-100</f>
        <v>-100</v>
      </c>
      <c r="M119" s="29">
        <f>'Jan.-Mai 2022'!M119</f>
        <v>0</v>
      </c>
      <c r="N119" s="45">
        <f>100*M119/'Jan.-Mai 2019'!M119-100</f>
        <v>-100</v>
      </c>
      <c r="O119" s="29">
        <f>'Jan.-Mai 2022'!O119</f>
        <v>0</v>
      </c>
      <c r="P119" s="29">
        <f>'Jan.-Mai 2022'!P119</f>
        <v>0</v>
      </c>
      <c r="Q119" s="45">
        <f>100*O119/'Jan.-Mai 2019'!O119-100</f>
        <v>-100</v>
      </c>
      <c r="R119" s="45">
        <f>100*P119/'Jan.-Mai 2019'!P119-100</f>
        <v>-100</v>
      </c>
      <c r="S119" s="29">
        <f>'Jan.-Mai 2022'!S119</f>
        <v>0</v>
      </c>
    </row>
    <row r="120" spans="1:19" s="46" customFormat="1" x14ac:dyDescent="0.2">
      <c r="A120" s="4">
        <f>'Jan.-Mai 2022'!A120</f>
        <v>0</v>
      </c>
      <c r="B120" s="4">
        <f>'Jan.-Mai 2022'!B120</f>
        <v>0</v>
      </c>
      <c r="C120" s="29">
        <f>'Jan.-Mai 2022'!C120</f>
        <v>0</v>
      </c>
      <c r="D120" s="29">
        <f>'Jan.-Mai 2022'!D120</f>
        <v>0</v>
      </c>
      <c r="E120" s="29">
        <f>'Jan.-Mai 2022'!E120</f>
        <v>0</v>
      </c>
      <c r="F120" s="29">
        <f>'Jan.-Mai 2022'!F120</f>
        <v>0</v>
      </c>
      <c r="G120" s="29">
        <f>'Jan.-Mai 2022'!G120</f>
        <v>0</v>
      </c>
      <c r="H120" s="45">
        <f>100*G120/'Jan.-Mai 2019'!G120-100</f>
        <v>-100</v>
      </c>
      <c r="I120" s="29">
        <f>'Jan.-Mai 2022'!I120</f>
        <v>0</v>
      </c>
      <c r="J120" s="29">
        <f>'Jan.-Mai 2022'!J120</f>
        <v>0</v>
      </c>
      <c r="K120" s="45">
        <f>100*I120/'Jan.-Mai 2019'!I120-100</f>
        <v>-100</v>
      </c>
      <c r="L120" s="45">
        <f>100*J120/'Jan.-Mai 2019'!J120-100</f>
        <v>-100</v>
      </c>
      <c r="M120" s="29">
        <f>'Jan.-Mai 2022'!M120</f>
        <v>0</v>
      </c>
      <c r="N120" s="45">
        <f>100*M120/'Jan.-Mai 2019'!M120-100</f>
        <v>-100</v>
      </c>
      <c r="O120" s="29">
        <f>'Jan.-Mai 2022'!O120</f>
        <v>0</v>
      </c>
      <c r="P120" s="29">
        <f>'Jan.-Mai 2022'!P120</f>
        <v>0</v>
      </c>
      <c r="Q120" s="45">
        <f>100*O120/'Jan.-Mai 2019'!O120-100</f>
        <v>-100</v>
      </c>
      <c r="R120" s="45">
        <f>100*P120/'Jan.-Mai 2019'!P120-100</f>
        <v>-100</v>
      </c>
      <c r="S120" s="29">
        <f>'Jan.-Mai 2022'!S120</f>
        <v>0</v>
      </c>
    </row>
    <row r="121" spans="1:19" s="46" customFormat="1" x14ac:dyDescent="0.2">
      <c r="A121" s="4">
        <f>'Jan.-Mai 2022'!A121</f>
        <v>0</v>
      </c>
      <c r="B121" s="4">
        <f>'Jan.-Mai 2022'!B121</f>
        <v>0</v>
      </c>
      <c r="C121" s="29">
        <f>'Jan.-Mai 2022'!C121</f>
        <v>0</v>
      </c>
      <c r="D121" s="29">
        <f>'Jan.-Mai 2022'!D121</f>
        <v>0</v>
      </c>
      <c r="E121" s="29">
        <f>'Jan.-Mai 2022'!E121</f>
        <v>0</v>
      </c>
      <c r="F121" s="29">
        <f>'Jan.-Mai 2022'!F121</f>
        <v>0</v>
      </c>
      <c r="G121" s="29">
        <f>'Jan.-Mai 2022'!G121</f>
        <v>0</v>
      </c>
      <c r="H121" s="45">
        <f>100*G121/'Jan.-Mai 2019'!G121-100</f>
        <v>-100</v>
      </c>
      <c r="I121" s="29">
        <f>'Jan.-Mai 2022'!I121</f>
        <v>0</v>
      </c>
      <c r="J121" s="29">
        <f>'Jan.-Mai 2022'!J121</f>
        <v>0</v>
      </c>
      <c r="K121" s="45">
        <f>100*I121/'Jan.-Mai 2019'!I121-100</f>
        <v>-100</v>
      </c>
      <c r="L121" s="45">
        <f>100*J121/'Jan.-Mai 2019'!J121-100</f>
        <v>-100</v>
      </c>
      <c r="M121" s="29">
        <f>'Jan.-Mai 2022'!M121</f>
        <v>0</v>
      </c>
      <c r="N121" s="45">
        <f>100*M121/'Jan.-Mai 2019'!M121-100</f>
        <v>-100</v>
      </c>
      <c r="O121" s="29">
        <f>'Jan.-Mai 2022'!O121</f>
        <v>0</v>
      </c>
      <c r="P121" s="29">
        <f>'Jan.-Mai 2022'!P121</f>
        <v>0</v>
      </c>
      <c r="Q121" s="45">
        <f>100*O121/'Jan.-Mai 2019'!O121-100</f>
        <v>-100</v>
      </c>
      <c r="R121" s="45">
        <f>100*P121/'Jan.-Mai 2019'!P121-100</f>
        <v>-100</v>
      </c>
      <c r="S121" s="29">
        <f>'Jan.-Mai 2022'!S121</f>
        <v>0</v>
      </c>
    </row>
    <row r="122" spans="1:19" s="46" customFormat="1" x14ac:dyDescent="0.2">
      <c r="A122" s="4">
        <f>'Jan.-Mai 2022'!A122</f>
        <v>0</v>
      </c>
      <c r="B122" s="4">
        <f>'Jan.-Mai 2022'!B122</f>
        <v>0</v>
      </c>
      <c r="C122" s="29">
        <f>'Jan.-Mai 2022'!C122</f>
        <v>0</v>
      </c>
      <c r="D122" s="29">
        <f>'Jan.-Mai 2022'!D122</f>
        <v>0</v>
      </c>
      <c r="E122" s="29">
        <f>'Jan.-Mai 2022'!E122</f>
        <v>0</v>
      </c>
      <c r="F122" s="29">
        <f>'Jan.-Mai 2022'!F122</f>
        <v>0</v>
      </c>
      <c r="G122" s="29">
        <f>'Jan.-Mai 2022'!G122</f>
        <v>0</v>
      </c>
      <c r="H122" s="45">
        <f>100*G122/'Jan.-Mai 2019'!G122-100</f>
        <v>-100</v>
      </c>
      <c r="I122" s="29">
        <f>'Jan.-Mai 2022'!I122</f>
        <v>0</v>
      </c>
      <c r="J122" s="29">
        <f>'Jan.-Mai 2022'!J122</f>
        <v>0</v>
      </c>
      <c r="K122" s="45">
        <f>100*I122/'Jan.-Mai 2019'!I122-100</f>
        <v>-100</v>
      </c>
      <c r="L122" s="45">
        <f>100*J122/'Jan.-Mai 2019'!J122-100</f>
        <v>-100</v>
      </c>
      <c r="M122" s="29">
        <f>'Jan.-Mai 2022'!M122</f>
        <v>0</v>
      </c>
      <c r="N122" s="45">
        <f>100*M122/'Jan.-Mai 2019'!M122-100</f>
        <v>-100</v>
      </c>
      <c r="O122" s="29">
        <f>'Jan.-Mai 2022'!O122</f>
        <v>0</v>
      </c>
      <c r="P122" s="29">
        <f>'Jan.-Mai 2022'!P122</f>
        <v>0</v>
      </c>
      <c r="Q122" s="45">
        <f>100*O122/'Jan.-Mai 2019'!O122-100</f>
        <v>-100</v>
      </c>
      <c r="R122" s="45">
        <f>100*P122/'Jan.-Mai 2019'!P122-100</f>
        <v>-100</v>
      </c>
      <c r="S122" s="29">
        <f>'Jan.-Mai 2022'!S122</f>
        <v>0</v>
      </c>
    </row>
    <row r="123" spans="1:19" s="46" customFormat="1" x14ac:dyDescent="0.2">
      <c r="A123" s="4">
        <f>'Jan.-Mai 2022'!A123</f>
        <v>0</v>
      </c>
      <c r="B123" s="4">
        <f>'Jan.-Mai 2022'!B123</f>
        <v>0</v>
      </c>
      <c r="C123" s="29">
        <f>'Jan.-Mai 2022'!C123</f>
        <v>0</v>
      </c>
      <c r="D123" s="29">
        <f>'Jan.-Mai 2022'!D123</f>
        <v>0</v>
      </c>
      <c r="E123" s="29">
        <f>'Jan.-Mai 2022'!E123</f>
        <v>0</v>
      </c>
      <c r="F123" s="29">
        <f>'Jan.-Mai 2022'!F123</f>
        <v>0</v>
      </c>
      <c r="G123" s="29">
        <f>'Jan.-Mai 2022'!G123</f>
        <v>0</v>
      </c>
      <c r="H123" s="45">
        <f>100*G123/'Jan.-Mai 2019'!G123-100</f>
        <v>-100</v>
      </c>
      <c r="I123" s="29">
        <f>'Jan.-Mai 2022'!I123</f>
        <v>0</v>
      </c>
      <c r="J123" s="29">
        <f>'Jan.-Mai 2022'!J123</f>
        <v>0</v>
      </c>
      <c r="K123" s="45">
        <f>100*I123/'Jan.-Mai 2019'!I123-100</f>
        <v>-100</v>
      </c>
      <c r="L123" s="45">
        <f>100*J123/'Jan.-Mai 2019'!J123-100</f>
        <v>-100</v>
      </c>
      <c r="M123" s="29">
        <f>'Jan.-Mai 2022'!M123</f>
        <v>0</v>
      </c>
      <c r="N123" s="45">
        <f>100*M123/'Jan.-Mai 2019'!M123-100</f>
        <v>-100</v>
      </c>
      <c r="O123" s="29">
        <f>'Jan.-Mai 2022'!O123</f>
        <v>0</v>
      </c>
      <c r="P123" s="29">
        <f>'Jan.-Mai 2022'!P123</f>
        <v>0</v>
      </c>
      <c r="Q123" s="45">
        <f>100*O123/'Jan.-Mai 2019'!O123-100</f>
        <v>-100</v>
      </c>
      <c r="R123" s="45">
        <f>100*P123/'Jan.-Mai 2019'!P123-100</f>
        <v>-100</v>
      </c>
      <c r="S123" s="29">
        <f>'Jan.-Mai 2022'!S123</f>
        <v>0</v>
      </c>
    </row>
    <row r="124" spans="1:19" s="46" customFormat="1" x14ac:dyDescent="0.2">
      <c r="A124" s="4">
        <f>'Jan.-Mai 2022'!A124</f>
        <v>0</v>
      </c>
      <c r="B124" s="4">
        <f>'Jan.-Mai 2022'!B124</f>
        <v>0</v>
      </c>
      <c r="C124" s="29">
        <f>'Jan.-Mai 2022'!C124</f>
        <v>0</v>
      </c>
      <c r="D124" s="29">
        <f>'Jan.-Mai 2022'!D124</f>
        <v>0</v>
      </c>
      <c r="E124" s="29">
        <f>'Jan.-Mai 2022'!E124</f>
        <v>0</v>
      </c>
      <c r="F124" s="29">
        <f>'Jan.-Mai 2022'!F124</f>
        <v>0</v>
      </c>
      <c r="G124" s="29">
        <f>'Jan.-Mai 2022'!G124</f>
        <v>0</v>
      </c>
      <c r="H124" s="45">
        <f>100*G124/'Jan.-Mai 2019'!G124-100</f>
        <v>-100</v>
      </c>
      <c r="I124" s="29">
        <f>'Jan.-Mai 2022'!I124</f>
        <v>0</v>
      </c>
      <c r="J124" s="29">
        <f>'Jan.-Mai 2022'!J124</f>
        <v>0</v>
      </c>
      <c r="K124" s="45">
        <f>100*I124/'Jan.-Mai 2019'!I124-100</f>
        <v>-100</v>
      </c>
      <c r="L124" s="45">
        <f>100*J124/'Jan.-Mai 2019'!J124-100</f>
        <v>-100</v>
      </c>
      <c r="M124" s="29">
        <f>'Jan.-Mai 2022'!M124</f>
        <v>0</v>
      </c>
      <c r="N124" s="45">
        <f>100*M124/'Jan.-Mai 2019'!M124-100</f>
        <v>-100</v>
      </c>
      <c r="O124" s="29">
        <f>'Jan.-Mai 2022'!O124</f>
        <v>0</v>
      </c>
      <c r="P124" s="29">
        <f>'Jan.-Mai 2022'!P124</f>
        <v>0</v>
      </c>
      <c r="Q124" s="45">
        <f>100*O124/'Jan.-Mai 2019'!O124-100</f>
        <v>-100</v>
      </c>
      <c r="R124" s="45">
        <f>100*P124/'Jan.-Mai 2019'!P124-100</f>
        <v>-100</v>
      </c>
      <c r="S124" s="29">
        <f>'Jan.-Mai 2022'!S124</f>
        <v>0</v>
      </c>
    </row>
    <row r="125" spans="1:19" s="46" customFormat="1" x14ac:dyDescent="0.2">
      <c r="A125" s="4">
        <f>'Jan.-Mai 2022'!A125</f>
        <v>0</v>
      </c>
      <c r="B125" s="4">
        <f>'Jan.-Mai 2022'!B125</f>
        <v>0</v>
      </c>
      <c r="C125" s="29">
        <f>'Jan.-Mai 2022'!C125</f>
        <v>0</v>
      </c>
      <c r="D125" s="29">
        <f>'Jan.-Mai 2022'!D125</f>
        <v>0</v>
      </c>
      <c r="E125" s="29">
        <f>'Jan.-Mai 2022'!E125</f>
        <v>0</v>
      </c>
      <c r="F125" s="29">
        <f>'Jan.-Mai 2022'!F125</f>
        <v>0</v>
      </c>
      <c r="G125" s="29">
        <f>'Jan.-Mai 2022'!G125</f>
        <v>0</v>
      </c>
      <c r="H125" s="45">
        <f>100*G125/'Jan.-Mai 2019'!G125-100</f>
        <v>-100</v>
      </c>
      <c r="I125" s="29">
        <f>'Jan.-Mai 2022'!I125</f>
        <v>0</v>
      </c>
      <c r="J125" s="29">
        <f>'Jan.-Mai 2022'!J125</f>
        <v>0</v>
      </c>
      <c r="K125" s="45">
        <f>100*I125/'Jan.-Mai 2019'!I125-100</f>
        <v>-100</v>
      </c>
      <c r="L125" s="45">
        <f>100*J125/'Jan.-Mai 2019'!J125-100</f>
        <v>-100</v>
      </c>
      <c r="M125" s="29">
        <f>'Jan.-Mai 2022'!M125</f>
        <v>0</v>
      </c>
      <c r="N125" s="45">
        <f>100*M125/'Jan.-Mai 2019'!M125-100</f>
        <v>-100</v>
      </c>
      <c r="O125" s="29">
        <f>'Jan.-Mai 2022'!O125</f>
        <v>0</v>
      </c>
      <c r="P125" s="29">
        <f>'Jan.-Mai 2022'!P125</f>
        <v>0</v>
      </c>
      <c r="Q125" s="45">
        <f>100*O125/'Jan.-Mai 2019'!O125-100</f>
        <v>-100</v>
      </c>
      <c r="R125" s="45">
        <f>100*P125/'Jan.-Mai 2019'!P125-100</f>
        <v>-100</v>
      </c>
      <c r="S125" s="29">
        <f>'Jan.-Mai 2022'!S125</f>
        <v>0</v>
      </c>
    </row>
    <row r="126" spans="1:19" s="46" customFormat="1" x14ac:dyDescent="0.2">
      <c r="A126" s="4">
        <f>'Jan.-Mai 2022'!A126</f>
        <v>0</v>
      </c>
      <c r="B126" s="4">
        <f>'Jan.-Mai 2022'!B126</f>
        <v>0</v>
      </c>
      <c r="C126" s="29">
        <f>'Jan.-Mai 2022'!C126</f>
        <v>0</v>
      </c>
      <c r="D126" s="29">
        <f>'Jan.-Mai 2022'!D126</f>
        <v>0</v>
      </c>
      <c r="E126" s="29">
        <f>'Jan.-Mai 2022'!E126</f>
        <v>0</v>
      </c>
      <c r="F126" s="29">
        <f>'Jan.-Mai 2022'!F126</f>
        <v>0</v>
      </c>
      <c r="G126" s="29">
        <f>'Jan.-Mai 2022'!G126</f>
        <v>0</v>
      </c>
      <c r="H126" s="45">
        <f>100*G126/'Jan.-Mai 2019'!G126-100</f>
        <v>-100</v>
      </c>
      <c r="I126" s="29">
        <f>'Jan.-Mai 2022'!I126</f>
        <v>0</v>
      </c>
      <c r="J126" s="29">
        <f>'Jan.-Mai 2022'!J126</f>
        <v>0</v>
      </c>
      <c r="K126" s="45">
        <f>100*I126/'Jan.-Mai 2019'!I126-100</f>
        <v>-100</v>
      </c>
      <c r="L126" s="45">
        <f>100*J126/'Jan.-Mai 2019'!J126-100</f>
        <v>-100</v>
      </c>
      <c r="M126" s="29">
        <f>'Jan.-Mai 2022'!M126</f>
        <v>0</v>
      </c>
      <c r="N126" s="45">
        <f>100*M126/'Jan.-Mai 2019'!M126-100</f>
        <v>-100</v>
      </c>
      <c r="O126" s="29">
        <f>'Jan.-Mai 2022'!O126</f>
        <v>0</v>
      </c>
      <c r="P126" s="29">
        <f>'Jan.-Mai 2022'!P126</f>
        <v>0</v>
      </c>
      <c r="Q126" s="45">
        <f>100*O126/'Jan.-Mai 2019'!O126-100</f>
        <v>-100</v>
      </c>
      <c r="R126" s="45">
        <f>100*P126/'Jan.-Mai 2019'!P126-100</f>
        <v>-100</v>
      </c>
      <c r="S126" s="29">
        <f>'Jan.-Mai 2022'!S126</f>
        <v>0</v>
      </c>
    </row>
    <row r="127" spans="1:19" s="46" customFormat="1" x14ac:dyDescent="0.2">
      <c r="A127" s="4">
        <f>'Jan.-Mai 2022'!A127</f>
        <v>0</v>
      </c>
      <c r="B127" s="4">
        <f>'Jan.-Mai 2022'!B127</f>
        <v>0</v>
      </c>
      <c r="C127" s="29">
        <f>'Jan.-Mai 2022'!C127</f>
        <v>0</v>
      </c>
      <c r="D127" s="29">
        <f>'Jan.-Mai 2022'!D127</f>
        <v>0</v>
      </c>
      <c r="E127" s="29">
        <f>'Jan.-Mai 2022'!E127</f>
        <v>0</v>
      </c>
      <c r="F127" s="29">
        <f>'Jan.-Mai 2022'!F127</f>
        <v>0</v>
      </c>
      <c r="G127" s="29">
        <f>'Jan.-Mai 2022'!G127</f>
        <v>0</v>
      </c>
      <c r="H127" s="45">
        <f>100*G127/'Jan.-Mai 2019'!G127-100</f>
        <v>-100</v>
      </c>
      <c r="I127" s="29">
        <f>'Jan.-Mai 2022'!I127</f>
        <v>0</v>
      </c>
      <c r="J127" s="29">
        <f>'Jan.-Mai 2022'!J127</f>
        <v>0</v>
      </c>
      <c r="K127" s="45">
        <f>100*I127/'Jan.-Mai 2019'!I127-100</f>
        <v>-100</v>
      </c>
      <c r="L127" s="45">
        <f>100*J127/'Jan.-Mai 2019'!J127-100</f>
        <v>-100</v>
      </c>
      <c r="M127" s="29">
        <f>'Jan.-Mai 2022'!M127</f>
        <v>0</v>
      </c>
      <c r="N127" s="45">
        <f>100*M127/'Jan.-Mai 2019'!M127-100</f>
        <v>-100</v>
      </c>
      <c r="O127" s="29">
        <f>'Jan.-Mai 2022'!O127</f>
        <v>0</v>
      </c>
      <c r="P127" s="29">
        <f>'Jan.-Mai 2022'!P127</f>
        <v>0</v>
      </c>
      <c r="Q127" s="45">
        <f>100*O127/'Jan.-Mai 2019'!O127-100</f>
        <v>-100</v>
      </c>
      <c r="R127" s="45">
        <f>100*P127/'Jan.-Mai 2019'!P127-100</f>
        <v>-100</v>
      </c>
      <c r="S127" s="29">
        <f>'Jan.-Mai 2022'!S127</f>
        <v>0</v>
      </c>
    </row>
    <row r="128" spans="1:19" ht="33.75" customHeight="1" x14ac:dyDescent="0.2">
      <c r="A128" s="51" t="str">
        <f>'Jan.-Mai 2022'!A128:S128</f>
        <v>August</v>
      </c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</row>
    <row r="129" spans="1:19" s="46" customFormat="1" x14ac:dyDescent="0.2">
      <c r="A129" s="4"/>
      <c r="B129" s="4" t="str">
        <f>'Jan.-Mai 2022'!B129</f>
        <v>Insgesamt</v>
      </c>
      <c r="C129" s="29">
        <f>'Jan.-Mai 2022'!C129</f>
        <v>0</v>
      </c>
      <c r="D129" s="29">
        <f>'Jan.-Mai 2022'!D129</f>
        <v>0</v>
      </c>
      <c r="E129" s="29">
        <f>'Jan.-Mai 2022'!E129</f>
        <v>0</v>
      </c>
      <c r="F129" s="29">
        <f>'Jan.-Mai 2022'!F129</f>
        <v>0</v>
      </c>
      <c r="G129" s="29">
        <f>'Jan.-Mai 2022'!G129</f>
        <v>0</v>
      </c>
      <c r="H129" s="45">
        <f>100*G129/'Jan.-Mai 2019'!G129-100</f>
        <v>-100</v>
      </c>
      <c r="I129" s="29">
        <f>'Jan.-Mai 2022'!I129</f>
        <v>0</v>
      </c>
      <c r="J129" s="29">
        <f>'Jan.-Mai 2022'!J129</f>
        <v>0</v>
      </c>
      <c r="K129" s="45">
        <f>100*I129/'Jan.-Mai 2019'!I129-100</f>
        <v>-100</v>
      </c>
      <c r="L129" s="45">
        <f>100*J129/'Jan.-Mai 2019'!J129-100</f>
        <v>-100</v>
      </c>
      <c r="M129" s="29">
        <f>'Jan.-Mai 2022'!M129</f>
        <v>0</v>
      </c>
      <c r="N129" s="45">
        <f>100*M129/'Jan.-Mai 2019'!M129-100</f>
        <v>-100</v>
      </c>
      <c r="O129" s="29">
        <f>'Jan.-Mai 2022'!O129</f>
        <v>0</v>
      </c>
      <c r="P129" s="29">
        <f>'Jan.-Mai 2022'!P129</f>
        <v>0</v>
      </c>
      <c r="Q129" s="45">
        <f>100*O129/'Jan.-Mai 2019'!O129-100</f>
        <v>-100</v>
      </c>
      <c r="R129" s="45">
        <f>100*P129/'Jan.-Mai 2019'!P129-100</f>
        <v>-100</v>
      </c>
      <c r="S129" s="29">
        <f>'Jan.-Mai 2022'!S129</f>
        <v>0</v>
      </c>
    </row>
    <row r="130" spans="1:19" s="46" customFormat="1" x14ac:dyDescent="0.2">
      <c r="A130" s="4"/>
      <c r="B130" s="4" t="str">
        <f>'Jan.-Mai 2022'!B130</f>
        <v>davon:</v>
      </c>
      <c r="C130" s="29"/>
      <c r="D130" s="29"/>
      <c r="E130" s="29"/>
      <c r="F130" s="29"/>
      <c r="G130" s="29"/>
      <c r="H130" s="45"/>
      <c r="I130" s="29"/>
      <c r="J130" s="29"/>
      <c r="K130" s="45"/>
      <c r="L130" s="45"/>
      <c r="M130" s="29"/>
      <c r="N130" s="45"/>
      <c r="O130" s="29"/>
      <c r="P130" s="29"/>
      <c r="Q130" s="45"/>
      <c r="R130" s="45"/>
      <c r="S130" s="29"/>
    </row>
    <row r="131" spans="1:19" s="46" customFormat="1" x14ac:dyDescent="0.2">
      <c r="A131" s="4">
        <f>'Jan.-Mai 2022'!A131</f>
        <v>0</v>
      </c>
      <c r="B131" s="4">
        <f>'Jan.-Mai 2022'!B131</f>
        <v>0</v>
      </c>
      <c r="C131" s="29">
        <f>'Jan.-Mai 2022'!C131</f>
        <v>0</v>
      </c>
      <c r="D131" s="29">
        <f>'Jan.-Mai 2022'!D131</f>
        <v>0</v>
      </c>
      <c r="E131" s="29">
        <f>'Jan.-Mai 2022'!E131</f>
        <v>0</v>
      </c>
      <c r="F131" s="29">
        <f>'Jan.-Mai 2022'!F131</f>
        <v>0</v>
      </c>
      <c r="G131" s="29">
        <f>'Jan.-Mai 2022'!G131</f>
        <v>0</v>
      </c>
      <c r="H131" s="45">
        <f>100*G131/'Jan.-Mai 2019'!G131-100</f>
        <v>-100</v>
      </c>
      <c r="I131" s="29">
        <f>'Jan.-Mai 2022'!I131</f>
        <v>0</v>
      </c>
      <c r="J131" s="29">
        <f>'Jan.-Mai 2022'!J131</f>
        <v>0</v>
      </c>
      <c r="K131" s="45">
        <f>100*I131/'Jan.-Mai 2019'!I131-100</f>
        <v>-100</v>
      </c>
      <c r="L131" s="45">
        <f>100*J131/'Jan.-Mai 2019'!J131-100</f>
        <v>-100</v>
      </c>
      <c r="M131" s="29">
        <f>'Jan.-Mai 2022'!M131</f>
        <v>0</v>
      </c>
      <c r="N131" s="45">
        <f>100*M131/'Jan.-Mai 2019'!M131-100</f>
        <v>-100</v>
      </c>
      <c r="O131" s="29">
        <f>'Jan.-Mai 2022'!O131</f>
        <v>0</v>
      </c>
      <c r="P131" s="29">
        <f>'Jan.-Mai 2022'!P131</f>
        <v>0</v>
      </c>
      <c r="Q131" s="45">
        <f>100*O131/'Jan.-Mai 2019'!O131-100</f>
        <v>-100</v>
      </c>
      <c r="R131" s="45">
        <f>100*P131/'Jan.-Mai 2019'!P131-100</f>
        <v>-100</v>
      </c>
      <c r="S131" s="29">
        <f>'Jan.-Mai 2022'!S131</f>
        <v>0</v>
      </c>
    </row>
    <row r="132" spans="1:19" s="46" customFormat="1" x14ac:dyDescent="0.2">
      <c r="A132" s="4">
        <f>'Jan.-Mai 2022'!A132</f>
        <v>0</v>
      </c>
      <c r="B132" s="4">
        <f>'Jan.-Mai 2022'!B132</f>
        <v>0</v>
      </c>
      <c r="C132" s="29">
        <f>'Jan.-Mai 2022'!C132</f>
        <v>0</v>
      </c>
      <c r="D132" s="29">
        <f>'Jan.-Mai 2022'!D132</f>
        <v>0</v>
      </c>
      <c r="E132" s="29">
        <f>'Jan.-Mai 2022'!E132</f>
        <v>0</v>
      </c>
      <c r="F132" s="29">
        <f>'Jan.-Mai 2022'!F132</f>
        <v>0</v>
      </c>
      <c r="G132" s="29">
        <f>'Jan.-Mai 2022'!G132</f>
        <v>0</v>
      </c>
      <c r="H132" s="45">
        <f>100*G132/'Jan.-Mai 2019'!G132-100</f>
        <v>-100</v>
      </c>
      <c r="I132" s="29">
        <f>'Jan.-Mai 2022'!I132</f>
        <v>0</v>
      </c>
      <c r="J132" s="29">
        <f>'Jan.-Mai 2022'!J132</f>
        <v>0</v>
      </c>
      <c r="K132" s="45">
        <f>100*I132/'Jan.-Mai 2019'!I132-100</f>
        <v>-100</v>
      </c>
      <c r="L132" s="45">
        <f>100*J132/'Jan.-Mai 2019'!J132-100</f>
        <v>-100</v>
      </c>
      <c r="M132" s="29">
        <f>'Jan.-Mai 2022'!M132</f>
        <v>0</v>
      </c>
      <c r="N132" s="45">
        <f>100*M132/'Jan.-Mai 2019'!M132-100</f>
        <v>-100</v>
      </c>
      <c r="O132" s="29">
        <f>'Jan.-Mai 2022'!O132</f>
        <v>0</v>
      </c>
      <c r="P132" s="29">
        <f>'Jan.-Mai 2022'!P132</f>
        <v>0</v>
      </c>
      <c r="Q132" s="45">
        <f>100*O132/'Jan.-Mai 2019'!O132-100</f>
        <v>-100</v>
      </c>
      <c r="R132" s="45">
        <f>100*P132/'Jan.-Mai 2019'!P132-100</f>
        <v>-100</v>
      </c>
      <c r="S132" s="29">
        <f>'Jan.-Mai 2022'!S132</f>
        <v>0</v>
      </c>
    </row>
    <row r="133" spans="1:19" s="46" customFormat="1" x14ac:dyDescent="0.2">
      <c r="A133" s="4">
        <f>'Jan.-Mai 2022'!A133</f>
        <v>0</v>
      </c>
      <c r="B133" s="4">
        <f>'Jan.-Mai 2022'!B133</f>
        <v>0</v>
      </c>
      <c r="C133" s="29">
        <f>'Jan.-Mai 2022'!C133</f>
        <v>0</v>
      </c>
      <c r="D133" s="29">
        <f>'Jan.-Mai 2022'!D133</f>
        <v>0</v>
      </c>
      <c r="E133" s="29">
        <f>'Jan.-Mai 2022'!E133</f>
        <v>0</v>
      </c>
      <c r="F133" s="29">
        <f>'Jan.-Mai 2022'!F133</f>
        <v>0</v>
      </c>
      <c r="G133" s="29">
        <f>'Jan.-Mai 2022'!G133</f>
        <v>0</v>
      </c>
      <c r="H133" s="45">
        <f>100*G133/'Jan.-Mai 2019'!G133-100</f>
        <v>-100</v>
      </c>
      <c r="I133" s="29">
        <f>'Jan.-Mai 2022'!I133</f>
        <v>0</v>
      </c>
      <c r="J133" s="29">
        <f>'Jan.-Mai 2022'!J133</f>
        <v>0</v>
      </c>
      <c r="K133" s="45">
        <f>100*I133/'Jan.-Mai 2019'!I133-100</f>
        <v>-100</v>
      </c>
      <c r="L133" s="45">
        <f>100*J133/'Jan.-Mai 2019'!J133-100</f>
        <v>-100</v>
      </c>
      <c r="M133" s="29">
        <f>'Jan.-Mai 2022'!M133</f>
        <v>0</v>
      </c>
      <c r="N133" s="45">
        <f>100*M133/'Jan.-Mai 2019'!M133-100</f>
        <v>-100</v>
      </c>
      <c r="O133" s="29">
        <f>'Jan.-Mai 2022'!O133</f>
        <v>0</v>
      </c>
      <c r="P133" s="29">
        <f>'Jan.-Mai 2022'!P133</f>
        <v>0</v>
      </c>
      <c r="Q133" s="45">
        <f>100*O133/'Jan.-Mai 2019'!O133-100</f>
        <v>-100</v>
      </c>
      <c r="R133" s="45">
        <f>100*P133/'Jan.-Mai 2019'!P133-100</f>
        <v>-100</v>
      </c>
      <c r="S133" s="29">
        <f>'Jan.-Mai 2022'!S133</f>
        <v>0</v>
      </c>
    </row>
    <row r="134" spans="1:19" s="46" customFormat="1" x14ac:dyDescent="0.2">
      <c r="A134" s="4">
        <f>'Jan.-Mai 2022'!A134</f>
        <v>0</v>
      </c>
      <c r="B134" s="4">
        <f>'Jan.-Mai 2022'!B134</f>
        <v>0</v>
      </c>
      <c r="C134" s="29">
        <f>'Jan.-Mai 2022'!C134</f>
        <v>0</v>
      </c>
      <c r="D134" s="29">
        <f>'Jan.-Mai 2022'!D134</f>
        <v>0</v>
      </c>
      <c r="E134" s="29">
        <f>'Jan.-Mai 2022'!E134</f>
        <v>0</v>
      </c>
      <c r="F134" s="29">
        <f>'Jan.-Mai 2022'!F134</f>
        <v>0</v>
      </c>
      <c r="G134" s="29">
        <f>'Jan.-Mai 2022'!G134</f>
        <v>0</v>
      </c>
      <c r="H134" s="45">
        <f>100*G134/'Jan.-Mai 2019'!G134-100</f>
        <v>-100</v>
      </c>
      <c r="I134" s="29">
        <f>'Jan.-Mai 2022'!I134</f>
        <v>0</v>
      </c>
      <c r="J134" s="29">
        <f>'Jan.-Mai 2022'!J134</f>
        <v>0</v>
      </c>
      <c r="K134" s="45">
        <f>100*I134/'Jan.-Mai 2019'!I134-100</f>
        <v>-100</v>
      </c>
      <c r="L134" s="45">
        <f>100*J134/'Jan.-Mai 2019'!J134-100</f>
        <v>-100</v>
      </c>
      <c r="M134" s="29">
        <f>'Jan.-Mai 2022'!M134</f>
        <v>0</v>
      </c>
      <c r="N134" s="45">
        <f>100*M134/'Jan.-Mai 2019'!M134-100</f>
        <v>-100</v>
      </c>
      <c r="O134" s="29">
        <f>'Jan.-Mai 2022'!O134</f>
        <v>0</v>
      </c>
      <c r="P134" s="29">
        <f>'Jan.-Mai 2022'!P134</f>
        <v>0</v>
      </c>
      <c r="Q134" s="45">
        <f>100*O134/'Jan.-Mai 2019'!O134-100</f>
        <v>-100</v>
      </c>
      <c r="R134" s="45">
        <f>100*P134/'Jan.-Mai 2019'!P134-100</f>
        <v>-100</v>
      </c>
      <c r="S134" s="29">
        <f>'Jan.-Mai 2022'!S134</f>
        <v>0</v>
      </c>
    </row>
    <row r="135" spans="1:19" s="46" customFormat="1" x14ac:dyDescent="0.2">
      <c r="A135" s="4">
        <f>'Jan.-Mai 2022'!A135</f>
        <v>0</v>
      </c>
      <c r="B135" s="4">
        <f>'Jan.-Mai 2022'!B135</f>
        <v>0</v>
      </c>
      <c r="C135" s="29">
        <f>'Jan.-Mai 2022'!C135</f>
        <v>0</v>
      </c>
      <c r="D135" s="29">
        <f>'Jan.-Mai 2022'!D135</f>
        <v>0</v>
      </c>
      <c r="E135" s="29">
        <f>'Jan.-Mai 2022'!E135</f>
        <v>0</v>
      </c>
      <c r="F135" s="29">
        <f>'Jan.-Mai 2022'!F135</f>
        <v>0</v>
      </c>
      <c r="G135" s="29">
        <f>'Jan.-Mai 2022'!G135</f>
        <v>0</v>
      </c>
      <c r="H135" s="45">
        <f>100*G135/'Jan.-Mai 2019'!G135-100</f>
        <v>-100</v>
      </c>
      <c r="I135" s="29">
        <f>'Jan.-Mai 2022'!I135</f>
        <v>0</v>
      </c>
      <c r="J135" s="29">
        <f>'Jan.-Mai 2022'!J135</f>
        <v>0</v>
      </c>
      <c r="K135" s="45">
        <f>100*I135/'Jan.-Mai 2019'!I135-100</f>
        <v>-100</v>
      </c>
      <c r="L135" s="45">
        <f>100*J135/'Jan.-Mai 2019'!J135-100</f>
        <v>-100</v>
      </c>
      <c r="M135" s="29">
        <f>'Jan.-Mai 2022'!M135</f>
        <v>0</v>
      </c>
      <c r="N135" s="45">
        <f>100*M135/'Jan.-Mai 2019'!M135-100</f>
        <v>-100</v>
      </c>
      <c r="O135" s="29">
        <f>'Jan.-Mai 2022'!O135</f>
        <v>0</v>
      </c>
      <c r="P135" s="29">
        <f>'Jan.-Mai 2022'!P135</f>
        <v>0</v>
      </c>
      <c r="Q135" s="45">
        <f>100*O135/'Jan.-Mai 2019'!O135-100</f>
        <v>-100</v>
      </c>
      <c r="R135" s="45">
        <f>100*P135/'Jan.-Mai 2019'!P135-100</f>
        <v>-100</v>
      </c>
      <c r="S135" s="29">
        <f>'Jan.-Mai 2022'!S135</f>
        <v>0</v>
      </c>
    </row>
    <row r="136" spans="1:19" s="46" customFormat="1" x14ac:dyDescent="0.2">
      <c r="A136" s="4">
        <f>'Jan.-Mai 2022'!A136</f>
        <v>0</v>
      </c>
      <c r="B136" s="4">
        <f>'Jan.-Mai 2022'!B136</f>
        <v>0</v>
      </c>
      <c r="C136" s="29">
        <f>'Jan.-Mai 2022'!C136</f>
        <v>0</v>
      </c>
      <c r="D136" s="29">
        <f>'Jan.-Mai 2022'!D136</f>
        <v>0</v>
      </c>
      <c r="E136" s="29">
        <f>'Jan.-Mai 2022'!E136</f>
        <v>0</v>
      </c>
      <c r="F136" s="29">
        <f>'Jan.-Mai 2022'!F136</f>
        <v>0</v>
      </c>
      <c r="G136" s="29">
        <f>'Jan.-Mai 2022'!G136</f>
        <v>0</v>
      </c>
      <c r="H136" s="45">
        <f>100*G136/'Jan.-Mai 2019'!G136-100</f>
        <v>-100</v>
      </c>
      <c r="I136" s="29">
        <f>'Jan.-Mai 2022'!I136</f>
        <v>0</v>
      </c>
      <c r="J136" s="29">
        <f>'Jan.-Mai 2022'!J136</f>
        <v>0</v>
      </c>
      <c r="K136" s="45">
        <f>100*I136/'Jan.-Mai 2019'!I136-100</f>
        <v>-100</v>
      </c>
      <c r="L136" s="45">
        <f>100*J136/'Jan.-Mai 2019'!J136-100</f>
        <v>-100</v>
      </c>
      <c r="M136" s="29">
        <f>'Jan.-Mai 2022'!M136</f>
        <v>0</v>
      </c>
      <c r="N136" s="45">
        <f>100*M136/'Jan.-Mai 2019'!M136-100</f>
        <v>-100</v>
      </c>
      <c r="O136" s="29">
        <f>'Jan.-Mai 2022'!O136</f>
        <v>0</v>
      </c>
      <c r="P136" s="29">
        <f>'Jan.-Mai 2022'!P136</f>
        <v>0</v>
      </c>
      <c r="Q136" s="45">
        <f>100*O136/'Jan.-Mai 2019'!O136-100</f>
        <v>-100</v>
      </c>
      <c r="R136" s="45">
        <f>100*P136/'Jan.-Mai 2019'!P136-100</f>
        <v>-100</v>
      </c>
      <c r="S136" s="29">
        <f>'Jan.-Mai 2022'!S136</f>
        <v>0</v>
      </c>
    </row>
    <row r="137" spans="1:19" s="46" customFormat="1" x14ac:dyDescent="0.2">
      <c r="A137" s="4">
        <f>'Jan.-Mai 2022'!A137</f>
        <v>0</v>
      </c>
      <c r="B137" s="4">
        <f>'Jan.-Mai 2022'!B137</f>
        <v>0</v>
      </c>
      <c r="C137" s="29">
        <f>'Jan.-Mai 2022'!C137</f>
        <v>0</v>
      </c>
      <c r="D137" s="29">
        <f>'Jan.-Mai 2022'!D137</f>
        <v>0</v>
      </c>
      <c r="E137" s="29">
        <f>'Jan.-Mai 2022'!E137</f>
        <v>0</v>
      </c>
      <c r="F137" s="29">
        <f>'Jan.-Mai 2022'!F137</f>
        <v>0</v>
      </c>
      <c r="G137" s="29">
        <f>'Jan.-Mai 2022'!G137</f>
        <v>0</v>
      </c>
      <c r="H137" s="45">
        <f>100*G137/'Jan.-Mai 2019'!G137-100</f>
        <v>-100</v>
      </c>
      <c r="I137" s="29">
        <f>'Jan.-Mai 2022'!I137</f>
        <v>0</v>
      </c>
      <c r="J137" s="29">
        <f>'Jan.-Mai 2022'!J137</f>
        <v>0</v>
      </c>
      <c r="K137" s="45">
        <f>100*I137/'Jan.-Mai 2019'!I137-100</f>
        <v>-100</v>
      </c>
      <c r="L137" s="45">
        <f>100*J137/'Jan.-Mai 2019'!J137-100</f>
        <v>-100</v>
      </c>
      <c r="M137" s="29">
        <f>'Jan.-Mai 2022'!M137</f>
        <v>0</v>
      </c>
      <c r="N137" s="45">
        <f>100*M137/'Jan.-Mai 2019'!M137-100</f>
        <v>-100</v>
      </c>
      <c r="O137" s="29">
        <f>'Jan.-Mai 2022'!O137</f>
        <v>0</v>
      </c>
      <c r="P137" s="29">
        <f>'Jan.-Mai 2022'!P137</f>
        <v>0</v>
      </c>
      <c r="Q137" s="45">
        <f>100*O137/'Jan.-Mai 2019'!O137-100</f>
        <v>-100</v>
      </c>
      <c r="R137" s="45">
        <f>100*P137/'Jan.-Mai 2019'!P137-100</f>
        <v>-100</v>
      </c>
      <c r="S137" s="29">
        <f>'Jan.-Mai 2022'!S137</f>
        <v>0</v>
      </c>
    </row>
    <row r="138" spans="1:19" s="46" customFormat="1" x14ac:dyDescent="0.2">
      <c r="A138" s="4">
        <f>'Jan.-Mai 2022'!A138</f>
        <v>0</v>
      </c>
      <c r="B138" s="4">
        <f>'Jan.-Mai 2022'!B138</f>
        <v>0</v>
      </c>
      <c r="C138" s="29">
        <f>'Jan.-Mai 2022'!C138</f>
        <v>0</v>
      </c>
      <c r="D138" s="29">
        <f>'Jan.-Mai 2022'!D138</f>
        <v>0</v>
      </c>
      <c r="E138" s="29">
        <f>'Jan.-Mai 2022'!E138</f>
        <v>0</v>
      </c>
      <c r="F138" s="29">
        <f>'Jan.-Mai 2022'!F138</f>
        <v>0</v>
      </c>
      <c r="G138" s="29">
        <f>'Jan.-Mai 2022'!G138</f>
        <v>0</v>
      </c>
      <c r="H138" s="45">
        <f>100*G138/'Jan.-Mai 2019'!G138-100</f>
        <v>-100</v>
      </c>
      <c r="I138" s="29">
        <f>'Jan.-Mai 2022'!I138</f>
        <v>0</v>
      </c>
      <c r="J138" s="29">
        <f>'Jan.-Mai 2022'!J138</f>
        <v>0</v>
      </c>
      <c r="K138" s="45">
        <f>100*I138/'Jan.-Mai 2019'!I138-100</f>
        <v>-100</v>
      </c>
      <c r="L138" s="45">
        <f>100*J138/'Jan.-Mai 2019'!J138-100</f>
        <v>-100</v>
      </c>
      <c r="M138" s="29">
        <f>'Jan.-Mai 2022'!M138</f>
        <v>0</v>
      </c>
      <c r="N138" s="45">
        <f>100*M138/'Jan.-Mai 2019'!M138-100</f>
        <v>-100</v>
      </c>
      <c r="O138" s="29">
        <f>'Jan.-Mai 2022'!O138</f>
        <v>0</v>
      </c>
      <c r="P138" s="29">
        <f>'Jan.-Mai 2022'!P138</f>
        <v>0</v>
      </c>
      <c r="Q138" s="45">
        <f>100*O138/'Jan.-Mai 2019'!O138-100</f>
        <v>-100</v>
      </c>
      <c r="R138" s="45">
        <f>100*P138/'Jan.-Mai 2019'!P138-100</f>
        <v>-100</v>
      </c>
      <c r="S138" s="29">
        <f>'Jan.-Mai 2022'!S138</f>
        <v>0</v>
      </c>
    </row>
    <row r="139" spans="1:19" s="46" customFormat="1" x14ac:dyDescent="0.2">
      <c r="A139" s="4">
        <f>'Jan.-Mai 2022'!A139</f>
        <v>0</v>
      </c>
      <c r="B139" s="4">
        <f>'Jan.-Mai 2022'!B139</f>
        <v>0</v>
      </c>
      <c r="C139" s="29">
        <f>'Jan.-Mai 2022'!C139</f>
        <v>0</v>
      </c>
      <c r="D139" s="29">
        <f>'Jan.-Mai 2022'!D139</f>
        <v>0</v>
      </c>
      <c r="E139" s="29">
        <f>'Jan.-Mai 2022'!E139</f>
        <v>0</v>
      </c>
      <c r="F139" s="29">
        <f>'Jan.-Mai 2022'!F139</f>
        <v>0</v>
      </c>
      <c r="G139" s="29">
        <f>'Jan.-Mai 2022'!G139</f>
        <v>0</v>
      </c>
      <c r="H139" s="45">
        <f>100*G139/'Jan.-Mai 2019'!G139-100</f>
        <v>-100</v>
      </c>
      <c r="I139" s="29">
        <f>'Jan.-Mai 2022'!I139</f>
        <v>0</v>
      </c>
      <c r="J139" s="29">
        <f>'Jan.-Mai 2022'!J139</f>
        <v>0</v>
      </c>
      <c r="K139" s="45">
        <f>100*I139/'Jan.-Mai 2019'!I139-100</f>
        <v>-100</v>
      </c>
      <c r="L139" s="45">
        <f>100*J139/'Jan.-Mai 2019'!J139-100</f>
        <v>-100</v>
      </c>
      <c r="M139" s="29">
        <f>'Jan.-Mai 2022'!M139</f>
        <v>0</v>
      </c>
      <c r="N139" s="45">
        <f>100*M139/'Jan.-Mai 2019'!M139-100</f>
        <v>-100</v>
      </c>
      <c r="O139" s="29">
        <f>'Jan.-Mai 2022'!O139</f>
        <v>0</v>
      </c>
      <c r="P139" s="29">
        <f>'Jan.-Mai 2022'!P139</f>
        <v>0</v>
      </c>
      <c r="Q139" s="45">
        <f>100*O139/'Jan.-Mai 2019'!O139-100</f>
        <v>-100</v>
      </c>
      <c r="R139" s="45">
        <f>100*P139/'Jan.-Mai 2019'!P139-100</f>
        <v>-100</v>
      </c>
      <c r="S139" s="29">
        <f>'Jan.-Mai 2022'!S139</f>
        <v>0</v>
      </c>
    </row>
    <row r="140" spans="1:19" s="46" customFormat="1" x14ac:dyDescent="0.2">
      <c r="A140" s="4">
        <f>'Jan.-Mai 2022'!A140</f>
        <v>0</v>
      </c>
      <c r="B140" s="4">
        <f>'Jan.-Mai 2022'!B140</f>
        <v>0</v>
      </c>
      <c r="C140" s="29">
        <f>'Jan.-Mai 2022'!C140</f>
        <v>0</v>
      </c>
      <c r="D140" s="29">
        <f>'Jan.-Mai 2022'!D140</f>
        <v>0</v>
      </c>
      <c r="E140" s="29">
        <f>'Jan.-Mai 2022'!E140</f>
        <v>0</v>
      </c>
      <c r="F140" s="29">
        <f>'Jan.-Mai 2022'!F140</f>
        <v>0</v>
      </c>
      <c r="G140" s="29">
        <f>'Jan.-Mai 2022'!G140</f>
        <v>0</v>
      </c>
      <c r="H140" s="45">
        <f>100*G140/'Jan.-Mai 2019'!G140-100</f>
        <v>-100</v>
      </c>
      <c r="I140" s="29">
        <f>'Jan.-Mai 2022'!I140</f>
        <v>0</v>
      </c>
      <c r="J140" s="29">
        <f>'Jan.-Mai 2022'!J140</f>
        <v>0</v>
      </c>
      <c r="K140" s="45">
        <f>100*I140/'Jan.-Mai 2019'!I140-100</f>
        <v>-100</v>
      </c>
      <c r="L140" s="45">
        <f>100*J140/'Jan.-Mai 2019'!J140-100</f>
        <v>-100</v>
      </c>
      <c r="M140" s="29">
        <f>'Jan.-Mai 2022'!M140</f>
        <v>0</v>
      </c>
      <c r="N140" s="45">
        <f>100*M140/'Jan.-Mai 2019'!M140-100</f>
        <v>-100</v>
      </c>
      <c r="O140" s="29">
        <f>'Jan.-Mai 2022'!O140</f>
        <v>0</v>
      </c>
      <c r="P140" s="29">
        <f>'Jan.-Mai 2022'!P140</f>
        <v>0</v>
      </c>
      <c r="Q140" s="45">
        <f>100*O140/'Jan.-Mai 2019'!O140-100</f>
        <v>-100</v>
      </c>
      <c r="R140" s="45">
        <f>100*P140/'Jan.-Mai 2019'!P140-100</f>
        <v>-100</v>
      </c>
      <c r="S140" s="29">
        <f>'Jan.-Mai 2022'!S140</f>
        <v>0</v>
      </c>
    </row>
    <row r="141" spans="1:19" s="46" customFormat="1" x14ac:dyDescent="0.2">
      <c r="A141" s="4">
        <f>'Jan.-Mai 2022'!A141</f>
        <v>0</v>
      </c>
      <c r="B141" s="4">
        <f>'Jan.-Mai 2022'!B141</f>
        <v>0</v>
      </c>
      <c r="C141" s="29">
        <f>'Jan.-Mai 2022'!C141</f>
        <v>0</v>
      </c>
      <c r="D141" s="29">
        <f>'Jan.-Mai 2022'!D141</f>
        <v>0</v>
      </c>
      <c r="E141" s="29">
        <f>'Jan.-Mai 2022'!E141</f>
        <v>0</v>
      </c>
      <c r="F141" s="29">
        <f>'Jan.-Mai 2022'!F141</f>
        <v>0</v>
      </c>
      <c r="G141" s="29">
        <f>'Jan.-Mai 2022'!G141</f>
        <v>0</v>
      </c>
      <c r="H141" s="45">
        <f>100*G141/'Jan.-Mai 2019'!G141-100</f>
        <v>-100</v>
      </c>
      <c r="I141" s="29">
        <f>'Jan.-Mai 2022'!I141</f>
        <v>0</v>
      </c>
      <c r="J141" s="29">
        <f>'Jan.-Mai 2022'!J141</f>
        <v>0</v>
      </c>
      <c r="K141" s="45">
        <f>100*I141/'Jan.-Mai 2019'!I141-100</f>
        <v>-100</v>
      </c>
      <c r="L141" s="45">
        <f>100*J141/'Jan.-Mai 2019'!J141-100</f>
        <v>-100</v>
      </c>
      <c r="M141" s="29">
        <f>'Jan.-Mai 2022'!M141</f>
        <v>0</v>
      </c>
      <c r="N141" s="45">
        <f>100*M141/'Jan.-Mai 2019'!M141-100</f>
        <v>-100</v>
      </c>
      <c r="O141" s="29">
        <f>'Jan.-Mai 2022'!O141</f>
        <v>0</v>
      </c>
      <c r="P141" s="29">
        <f>'Jan.-Mai 2022'!P141</f>
        <v>0</v>
      </c>
      <c r="Q141" s="45">
        <f>100*O141/'Jan.-Mai 2019'!O141-100</f>
        <v>-100</v>
      </c>
      <c r="R141" s="45">
        <f>100*P141/'Jan.-Mai 2019'!P141-100</f>
        <v>-100</v>
      </c>
      <c r="S141" s="29">
        <f>'Jan.-Mai 2022'!S141</f>
        <v>0</v>
      </c>
    </row>
    <row r="142" spans="1:19" s="46" customFormat="1" x14ac:dyDescent="0.2">
      <c r="A142" s="4">
        <f>'Jan.-Mai 2022'!A142</f>
        <v>0</v>
      </c>
      <c r="B142" s="4">
        <f>'Jan.-Mai 2022'!B142</f>
        <v>0</v>
      </c>
      <c r="C142" s="29">
        <f>'Jan.-Mai 2022'!C142</f>
        <v>0</v>
      </c>
      <c r="D142" s="29">
        <f>'Jan.-Mai 2022'!D142</f>
        <v>0</v>
      </c>
      <c r="E142" s="29">
        <f>'Jan.-Mai 2022'!E142</f>
        <v>0</v>
      </c>
      <c r="F142" s="29">
        <f>'Jan.-Mai 2022'!F142</f>
        <v>0</v>
      </c>
      <c r="G142" s="29">
        <f>'Jan.-Mai 2022'!G142</f>
        <v>0</v>
      </c>
      <c r="H142" s="45">
        <f>100*G142/'Jan.-Mai 2019'!G142-100</f>
        <v>-100</v>
      </c>
      <c r="I142" s="29">
        <f>'Jan.-Mai 2022'!I142</f>
        <v>0</v>
      </c>
      <c r="J142" s="29">
        <f>'Jan.-Mai 2022'!J142</f>
        <v>0</v>
      </c>
      <c r="K142" s="45">
        <f>100*I142/'Jan.-Mai 2019'!I142-100</f>
        <v>-100</v>
      </c>
      <c r="L142" s="45">
        <f>100*J142/'Jan.-Mai 2019'!J142-100</f>
        <v>-100</v>
      </c>
      <c r="M142" s="29">
        <f>'Jan.-Mai 2022'!M142</f>
        <v>0</v>
      </c>
      <c r="N142" s="45">
        <f>100*M142/'Jan.-Mai 2019'!M142-100</f>
        <v>-100</v>
      </c>
      <c r="O142" s="29">
        <f>'Jan.-Mai 2022'!O142</f>
        <v>0</v>
      </c>
      <c r="P142" s="29">
        <f>'Jan.-Mai 2022'!P142</f>
        <v>0</v>
      </c>
      <c r="Q142" s="45">
        <f>100*O142/'Jan.-Mai 2019'!O142-100</f>
        <v>-100</v>
      </c>
      <c r="R142" s="45">
        <f>100*P142/'Jan.-Mai 2019'!P142-100</f>
        <v>-100</v>
      </c>
      <c r="S142" s="29">
        <f>'Jan.-Mai 2022'!S142</f>
        <v>0</v>
      </c>
    </row>
    <row r="143" spans="1:19" ht="33.75" customHeight="1" x14ac:dyDescent="0.2">
      <c r="A143" s="51" t="str">
        <f>'Jan.-Mai 2022'!A143:S143</f>
        <v>September</v>
      </c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</row>
    <row r="144" spans="1:19" s="46" customFormat="1" x14ac:dyDescent="0.2">
      <c r="A144" s="4"/>
      <c r="B144" s="4" t="str">
        <f>'Jan.-Mai 2022'!B144</f>
        <v>Insgesamt</v>
      </c>
      <c r="C144" s="29">
        <f>'Jan.-Mai 2022'!C144</f>
        <v>0</v>
      </c>
      <c r="D144" s="29">
        <f>'Jan.-Mai 2022'!D144</f>
        <v>0</v>
      </c>
      <c r="E144" s="29">
        <f>'Jan.-Mai 2022'!E144</f>
        <v>0</v>
      </c>
      <c r="F144" s="29">
        <f>'Jan.-Mai 2022'!F144</f>
        <v>0</v>
      </c>
      <c r="G144" s="29">
        <f>'Jan.-Mai 2022'!G144</f>
        <v>0</v>
      </c>
      <c r="H144" s="45">
        <f>100*G144/'Jan.-Mai 2019'!G144-100</f>
        <v>-100</v>
      </c>
      <c r="I144" s="29">
        <f>'Jan.-Mai 2022'!I144</f>
        <v>0</v>
      </c>
      <c r="J144" s="29">
        <f>'Jan.-Mai 2022'!J144</f>
        <v>0</v>
      </c>
      <c r="K144" s="45">
        <f>100*I144/'Jan.-Mai 2019'!I144-100</f>
        <v>-100</v>
      </c>
      <c r="L144" s="45">
        <f>100*J144/'Jan.-Mai 2019'!J144-100</f>
        <v>-100</v>
      </c>
      <c r="M144" s="29">
        <f>'Jan.-Mai 2022'!M144</f>
        <v>0</v>
      </c>
      <c r="N144" s="45">
        <f>100*M144/'Jan.-Mai 2019'!M144-100</f>
        <v>-100</v>
      </c>
      <c r="O144" s="29">
        <f>'Jan.-Mai 2022'!O144</f>
        <v>0</v>
      </c>
      <c r="P144" s="29">
        <f>'Jan.-Mai 2022'!P144</f>
        <v>0</v>
      </c>
      <c r="Q144" s="45">
        <f>100*O144/'Jan.-Mai 2019'!O144-100</f>
        <v>-100</v>
      </c>
      <c r="R144" s="45">
        <f>100*P144/'Jan.-Mai 2019'!P144-100</f>
        <v>-100</v>
      </c>
      <c r="S144" s="29">
        <f>'Jan.-Mai 2022'!S144</f>
        <v>0</v>
      </c>
    </row>
    <row r="145" spans="1:19" s="46" customFormat="1" x14ac:dyDescent="0.2">
      <c r="A145" s="4"/>
      <c r="B145" s="4" t="str">
        <f>'Jan.-Mai 2022'!B145</f>
        <v>davon:</v>
      </c>
      <c r="C145" s="29"/>
      <c r="D145" s="29"/>
      <c r="E145" s="29"/>
      <c r="F145" s="29"/>
      <c r="G145" s="29"/>
      <c r="H145" s="45"/>
      <c r="I145" s="29"/>
      <c r="J145" s="29"/>
      <c r="K145" s="45"/>
      <c r="L145" s="45"/>
      <c r="M145" s="29"/>
      <c r="N145" s="45"/>
      <c r="O145" s="29"/>
      <c r="P145" s="29"/>
      <c r="Q145" s="45"/>
      <c r="R145" s="45"/>
      <c r="S145" s="29"/>
    </row>
    <row r="146" spans="1:19" s="46" customFormat="1" x14ac:dyDescent="0.2">
      <c r="A146" s="4">
        <f>'Jan.-Mai 2022'!A146</f>
        <v>0</v>
      </c>
      <c r="B146" s="4">
        <f>'Jan.-Mai 2022'!B146</f>
        <v>0</v>
      </c>
      <c r="C146" s="29">
        <f>'Jan.-Mai 2022'!C146</f>
        <v>0</v>
      </c>
      <c r="D146" s="29">
        <f>'Jan.-Mai 2022'!D146</f>
        <v>0</v>
      </c>
      <c r="E146" s="29">
        <f>'Jan.-Mai 2022'!E146</f>
        <v>0</v>
      </c>
      <c r="F146" s="29">
        <f>'Jan.-Mai 2022'!F146</f>
        <v>0</v>
      </c>
      <c r="G146" s="29">
        <f>'Jan.-Mai 2022'!G146</f>
        <v>0</v>
      </c>
      <c r="H146" s="45">
        <f>100*G146/'Jan.-Mai 2019'!G146-100</f>
        <v>-100</v>
      </c>
      <c r="I146" s="29">
        <f>'Jan.-Mai 2022'!I146</f>
        <v>0</v>
      </c>
      <c r="J146" s="29">
        <f>'Jan.-Mai 2022'!J146</f>
        <v>0</v>
      </c>
      <c r="K146" s="45">
        <f>100*I146/'Jan.-Mai 2019'!I146-100</f>
        <v>-100</v>
      </c>
      <c r="L146" s="45">
        <f>100*J146/'Jan.-Mai 2019'!J146-100</f>
        <v>-100</v>
      </c>
      <c r="M146" s="29">
        <f>'Jan.-Mai 2022'!M146</f>
        <v>0</v>
      </c>
      <c r="N146" s="45">
        <f>100*M146/'Jan.-Mai 2019'!M146-100</f>
        <v>-100</v>
      </c>
      <c r="O146" s="29">
        <f>'Jan.-Mai 2022'!O146</f>
        <v>0</v>
      </c>
      <c r="P146" s="29">
        <f>'Jan.-Mai 2022'!P146</f>
        <v>0</v>
      </c>
      <c r="Q146" s="45">
        <f>100*O146/'Jan.-Mai 2019'!O146-100</f>
        <v>-100</v>
      </c>
      <c r="R146" s="45">
        <f>100*P146/'Jan.-Mai 2019'!P146-100</f>
        <v>-100</v>
      </c>
      <c r="S146" s="29">
        <f>'Jan.-Mai 2022'!S146</f>
        <v>0</v>
      </c>
    </row>
    <row r="147" spans="1:19" s="46" customFormat="1" x14ac:dyDescent="0.2">
      <c r="A147" s="4">
        <f>'Jan.-Mai 2022'!A147</f>
        <v>0</v>
      </c>
      <c r="B147" s="4">
        <f>'Jan.-Mai 2022'!B147</f>
        <v>0</v>
      </c>
      <c r="C147" s="29">
        <f>'Jan.-Mai 2022'!C147</f>
        <v>0</v>
      </c>
      <c r="D147" s="29">
        <f>'Jan.-Mai 2022'!D147</f>
        <v>0</v>
      </c>
      <c r="E147" s="29">
        <f>'Jan.-Mai 2022'!E147</f>
        <v>0</v>
      </c>
      <c r="F147" s="29">
        <f>'Jan.-Mai 2022'!F147</f>
        <v>0</v>
      </c>
      <c r="G147" s="29">
        <f>'Jan.-Mai 2022'!G147</f>
        <v>0</v>
      </c>
      <c r="H147" s="45">
        <f>100*G147/'Jan.-Mai 2019'!G147-100</f>
        <v>-100</v>
      </c>
      <c r="I147" s="29">
        <f>'Jan.-Mai 2022'!I147</f>
        <v>0</v>
      </c>
      <c r="J147" s="29">
        <f>'Jan.-Mai 2022'!J147</f>
        <v>0</v>
      </c>
      <c r="K147" s="45">
        <f>100*I147/'Jan.-Mai 2019'!I147-100</f>
        <v>-100</v>
      </c>
      <c r="L147" s="45">
        <f>100*J147/'Jan.-Mai 2019'!J147-100</f>
        <v>-100</v>
      </c>
      <c r="M147" s="29">
        <f>'Jan.-Mai 2022'!M147</f>
        <v>0</v>
      </c>
      <c r="N147" s="45">
        <f>100*M147/'Jan.-Mai 2019'!M147-100</f>
        <v>-100</v>
      </c>
      <c r="O147" s="29">
        <f>'Jan.-Mai 2022'!O147</f>
        <v>0</v>
      </c>
      <c r="P147" s="29">
        <f>'Jan.-Mai 2022'!P147</f>
        <v>0</v>
      </c>
      <c r="Q147" s="45">
        <f>100*O147/'Jan.-Mai 2019'!O147-100</f>
        <v>-100</v>
      </c>
      <c r="R147" s="45">
        <f>100*P147/'Jan.-Mai 2019'!P147-100</f>
        <v>-100</v>
      </c>
      <c r="S147" s="29">
        <f>'Jan.-Mai 2022'!S147</f>
        <v>0</v>
      </c>
    </row>
    <row r="148" spans="1:19" s="46" customFormat="1" x14ac:dyDescent="0.2">
      <c r="A148" s="4">
        <f>'Jan.-Mai 2022'!A148</f>
        <v>0</v>
      </c>
      <c r="B148" s="4">
        <f>'Jan.-Mai 2022'!B148</f>
        <v>0</v>
      </c>
      <c r="C148" s="29">
        <f>'Jan.-Mai 2022'!C148</f>
        <v>0</v>
      </c>
      <c r="D148" s="29">
        <f>'Jan.-Mai 2022'!D148</f>
        <v>0</v>
      </c>
      <c r="E148" s="29">
        <f>'Jan.-Mai 2022'!E148</f>
        <v>0</v>
      </c>
      <c r="F148" s="29">
        <f>'Jan.-Mai 2022'!F148</f>
        <v>0</v>
      </c>
      <c r="G148" s="29">
        <f>'Jan.-Mai 2022'!G148</f>
        <v>0</v>
      </c>
      <c r="H148" s="45">
        <f>100*G148/'Jan.-Mai 2019'!G148-100</f>
        <v>-100</v>
      </c>
      <c r="I148" s="29">
        <f>'Jan.-Mai 2022'!I148</f>
        <v>0</v>
      </c>
      <c r="J148" s="29">
        <f>'Jan.-Mai 2022'!J148</f>
        <v>0</v>
      </c>
      <c r="K148" s="45">
        <f>100*I148/'Jan.-Mai 2019'!I148-100</f>
        <v>-100</v>
      </c>
      <c r="L148" s="45">
        <f>100*J148/'Jan.-Mai 2019'!J148-100</f>
        <v>-100</v>
      </c>
      <c r="M148" s="29">
        <f>'Jan.-Mai 2022'!M148</f>
        <v>0</v>
      </c>
      <c r="N148" s="45">
        <f>100*M148/'Jan.-Mai 2019'!M148-100</f>
        <v>-100</v>
      </c>
      <c r="O148" s="29">
        <f>'Jan.-Mai 2022'!O148</f>
        <v>0</v>
      </c>
      <c r="P148" s="29">
        <f>'Jan.-Mai 2022'!P148</f>
        <v>0</v>
      </c>
      <c r="Q148" s="45">
        <f>100*O148/'Jan.-Mai 2019'!O148-100</f>
        <v>-100</v>
      </c>
      <c r="R148" s="45">
        <f>100*P148/'Jan.-Mai 2019'!P148-100</f>
        <v>-100</v>
      </c>
      <c r="S148" s="29">
        <f>'Jan.-Mai 2022'!S148</f>
        <v>0</v>
      </c>
    </row>
    <row r="149" spans="1:19" s="46" customFormat="1" x14ac:dyDescent="0.2">
      <c r="A149" s="4">
        <f>'Jan.-Mai 2022'!A149</f>
        <v>0</v>
      </c>
      <c r="B149" s="4">
        <f>'Jan.-Mai 2022'!B149</f>
        <v>0</v>
      </c>
      <c r="C149" s="29">
        <f>'Jan.-Mai 2022'!C149</f>
        <v>0</v>
      </c>
      <c r="D149" s="29">
        <f>'Jan.-Mai 2022'!D149</f>
        <v>0</v>
      </c>
      <c r="E149" s="29">
        <f>'Jan.-Mai 2022'!E149</f>
        <v>0</v>
      </c>
      <c r="F149" s="29">
        <f>'Jan.-Mai 2022'!F149</f>
        <v>0</v>
      </c>
      <c r="G149" s="29">
        <f>'Jan.-Mai 2022'!G149</f>
        <v>0</v>
      </c>
      <c r="H149" s="45">
        <f>100*G149/'Jan.-Mai 2019'!G149-100</f>
        <v>-100</v>
      </c>
      <c r="I149" s="29">
        <f>'Jan.-Mai 2022'!I149</f>
        <v>0</v>
      </c>
      <c r="J149" s="29">
        <f>'Jan.-Mai 2022'!J149</f>
        <v>0</v>
      </c>
      <c r="K149" s="45">
        <f>100*I149/'Jan.-Mai 2019'!I149-100</f>
        <v>-100</v>
      </c>
      <c r="L149" s="45">
        <f>100*J149/'Jan.-Mai 2019'!J149-100</f>
        <v>-100</v>
      </c>
      <c r="M149" s="29">
        <f>'Jan.-Mai 2022'!M149</f>
        <v>0</v>
      </c>
      <c r="N149" s="45">
        <f>100*M149/'Jan.-Mai 2019'!M149-100</f>
        <v>-100</v>
      </c>
      <c r="O149" s="29">
        <f>'Jan.-Mai 2022'!O149</f>
        <v>0</v>
      </c>
      <c r="P149" s="29">
        <f>'Jan.-Mai 2022'!P149</f>
        <v>0</v>
      </c>
      <c r="Q149" s="45">
        <f>100*O149/'Jan.-Mai 2019'!O149-100</f>
        <v>-100</v>
      </c>
      <c r="R149" s="45">
        <f>100*P149/'Jan.-Mai 2019'!P149-100</f>
        <v>-100</v>
      </c>
      <c r="S149" s="29">
        <f>'Jan.-Mai 2022'!S149</f>
        <v>0</v>
      </c>
    </row>
    <row r="150" spans="1:19" s="46" customFormat="1" x14ac:dyDescent="0.2">
      <c r="A150" s="4">
        <f>'Jan.-Mai 2022'!A150</f>
        <v>0</v>
      </c>
      <c r="B150" s="4">
        <f>'Jan.-Mai 2022'!B150</f>
        <v>0</v>
      </c>
      <c r="C150" s="29">
        <f>'Jan.-Mai 2022'!C150</f>
        <v>0</v>
      </c>
      <c r="D150" s="29">
        <f>'Jan.-Mai 2022'!D150</f>
        <v>0</v>
      </c>
      <c r="E150" s="29">
        <f>'Jan.-Mai 2022'!E150</f>
        <v>0</v>
      </c>
      <c r="F150" s="29">
        <f>'Jan.-Mai 2022'!F150</f>
        <v>0</v>
      </c>
      <c r="G150" s="29">
        <f>'Jan.-Mai 2022'!G150</f>
        <v>0</v>
      </c>
      <c r="H150" s="45">
        <f>100*G150/'Jan.-Mai 2019'!G150-100</f>
        <v>-100</v>
      </c>
      <c r="I150" s="29">
        <f>'Jan.-Mai 2022'!I150</f>
        <v>0</v>
      </c>
      <c r="J150" s="29">
        <f>'Jan.-Mai 2022'!J150</f>
        <v>0</v>
      </c>
      <c r="K150" s="45">
        <f>100*I150/'Jan.-Mai 2019'!I150-100</f>
        <v>-100</v>
      </c>
      <c r="L150" s="45">
        <f>100*J150/'Jan.-Mai 2019'!J150-100</f>
        <v>-100</v>
      </c>
      <c r="M150" s="29">
        <f>'Jan.-Mai 2022'!M150</f>
        <v>0</v>
      </c>
      <c r="N150" s="45">
        <f>100*M150/'Jan.-Mai 2019'!M150-100</f>
        <v>-100</v>
      </c>
      <c r="O150" s="29">
        <f>'Jan.-Mai 2022'!O150</f>
        <v>0</v>
      </c>
      <c r="P150" s="29">
        <f>'Jan.-Mai 2022'!P150</f>
        <v>0</v>
      </c>
      <c r="Q150" s="45">
        <f>100*O150/'Jan.-Mai 2019'!O150-100</f>
        <v>-100</v>
      </c>
      <c r="R150" s="45">
        <f>100*P150/'Jan.-Mai 2019'!P150-100</f>
        <v>-100</v>
      </c>
      <c r="S150" s="29">
        <f>'Jan.-Mai 2022'!S150</f>
        <v>0</v>
      </c>
    </row>
    <row r="151" spans="1:19" s="46" customFormat="1" x14ac:dyDescent="0.2">
      <c r="A151" s="4">
        <f>'Jan.-Mai 2022'!A151</f>
        <v>0</v>
      </c>
      <c r="B151" s="4">
        <f>'Jan.-Mai 2022'!B151</f>
        <v>0</v>
      </c>
      <c r="C151" s="29">
        <f>'Jan.-Mai 2022'!C151</f>
        <v>0</v>
      </c>
      <c r="D151" s="29">
        <f>'Jan.-Mai 2022'!D151</f>
        <v>0</v>
      </c>
      <c r="E151" s="29">
        <f>'Jan.-Mai 2022'!E151</f>
        <v>0</v>
      </c>
      <c r="F151" s="29">
        <f>'Jan.-Mai 2022'!F151</f>
        <v>0</v>
      </c>
      <c r="G151" s="29">
        <f>'Jan.-Mai 2022'!G151</f>
        <v>0</v>
      </c>
      <c r="H151" s="45">
        <f>100*G151/'Jan.-Mai 2019'!G151-100</f>
        <v>-100</v>
      </c>
      <c r="I151" s="29">
        <f>'Jan.-Mai 2022'!I151</f>
        <v>0</v>
      </c>
      <c r="J151" s="29">
        <f>'Jan.-Mai 2022'!J151</f>
        <v>0</v>
      </c>
      <c r="K151" s="45">
        <f>100*I151/'Jan.-Mai 2019'!I151-100</f>
        <v>-100</v>
      </c>
      <c r="L151" s="45">
        <f>100*J151/'Jan.-Mai 2019'!J151-100</f>
        <v>-100</v>
      </c>
      <c r="M151" s="29">
        <f>'Jan.-Mai 2022'!M151</f>
        <v>0</v>
      </c>
      <c r="N151" s="45">
        <f>100*M151/'Jan.-Mai 2019'!M151-100</f>
        <v>-100</v>
      </c>
      <c r="O151" s="29">
        <f>'Jan.-Mai 2022'!O151</f>
        <v>0</v>
      </c>
      <c r="P151" s="29">
        <f>'Jan.-Mai 2022'!P151</f>
        <v>0</v>
      </c>
      <c r="Q151" s="45">
        <f>100*O151/'Jan.-Mai 2019'!O151-100</f>
        <v>-100</v>
      </c>
      <c r="R151" s="45">
        <f>100*P151/'Jan.-Mai 2019'!P151-100</f>
        <v>-100</v>
      </c>
      <c r="S151" s="29">
        <f>'Jan.-Mai 2022'!S151</f>
        <v>0</v>
      </c>
    </row>
    <row r="152" spans="1:19" s="46" customFormat="1" x14ac:dyDescent="0.2">
      <c r="A152" s="4">
        <f>'Jan.-Mai 2022'!A152</f>
        <v>0</v>
      </c>
      <c r="B152" s="4">
        <f>'Jan.-Mai 2022'!B152</f>
        <v>0</v>
      </c>
      <c r="C152" s="29">
        <f>'Jan.-Mai 2022'!C152</f>
        <v>0</v>
      </c>
      <c r="D152" s="29">
        <f>'Jan.-Mai 2022'!D152</f>
        <v>0</v>
      </c>
      <c r="E152" s="29">
        <f>'Jan.-Mai 2022'!E152</f>
        <v>0</v>
      </c>
      <c r="F152" s="29">
        <f>'Jan.-Mai 2022'!F152</f>
        <v>0</v>
      </c>
      <c r="G152" s="29">
        <f>'Jan.-Mai 2022'!G152</f>
        <v>0</v>
      </c>
      <c r="H152" s="45">
        <f>100*G152/'Jan.-Mai 2019'!G152-100</f>
        <v>-100</v>
      </c>
      <c r="I152" s="29">
        <f>'Jan.-Mai 2022'!I152</f>
        <v>0</v>
      </c>
      <c r="J152" s="29">
        <f>'Jan.-Mai 2022'!J152</f>
        <v>0</v>
      </c>
      <c r="K152" s="45">
        <f>100*I152/'Jan.-Mai 2019'!I152-100</f>
        <v>-100</v>
      </c>
      <c r="L152" s="45">
        <f>100*J152/'Jan.-Mai 2019'!J152-100</f>
        <v>-100</v>
      </c>
      <c r="M152" s="29">
        <f>'Jan.-Mai 2022'!M152</f>
        <v>0</v>
      </c>
      <c r="N152" s="45">
        <f>100*M152/'Jan.-Mai 2019'!M152-100</f>
        <v>-100</v>
      </c>
      <c r="O152" s="29">
        <f>'Jan.-Mai 2022'!O152</f>
        <v>0</v>
      </c>
      <c r="P152" s="29">
        <f>'Jan.-Mai 2022'!P152</f>
        <v>0</v>
      </c>
      <c r="Q152" s="45">
        <f>100*O152/'Jan.-Mai 2019'!O152-100</f>
        <v>-100</v>
      </c>
      <c r="R152" s="45">
        <f>100*P152/'Jan.-Mai 2019'!P152-100</f>
        <v>-100</v>
      </c>
      <c r="S152" s="29">
        <f>'Jan.-Mai 2022'!S152</f>
        <v>0</v>
      </c>
    </row>
    <row r="153" spans="1:19" s="46" customFormat="1" x14ac:dyDescent="0.2">
      <c r="A153" s="4">
        <f>'Jan.-Mai 2022'!A153</f>
        <v>0</v>
      </c>
      <c r="B153" s="4">
        <f>'Jan.-Mai 2022'!B153</f>
        <v>0</v>
      </c>
      <c r="C153" s="29">
        <f>'Jan.-Mai 2022'!C153</f>
        <v>0</v>
      </c>
      <c r="D153" s="29">
        <f>'Jan.-Mai 2022'!D153</f>
        <v>0</v>
      </c>
      <c r="E153" s="29">
        <f>'Jan.-Mai 2022'!E153</f>
        <v>0</v>
      </c>
      <c r="F153" s="29">
        <f>'Jan.-Mai 2022'!F153</f>
        <v>0</v>
      </c>
      <c r="G153" s="29">
        <f>'Jan.-Mai 2022'!G153</f>
        <v>0</v>
      </c>
      <c r="H153" s="45">
        <f>100*G153/'Jan.-Mai 2019'!G153-100</f>
        <v>-100</v>
      </c>
      <c r="I153" s="29">
        <f>'Jan.-Mai 2022'!I153</f>
        <v>0</v>
      </c>
      <c r="J153" s="29">
        <f>'Jan.-Mai 2022'!J153</f>
        <v>0</v>
      </c>
      <c r="K153" s="45">
        <f>100*I153/'Jan.-Mai 2019'!I153-100</f>
        <v>-100</v>
      </c>
      <c r="L153" s="45">
        <f>100*J153/'Jan.-Mai 2019'!J153-100</f>
        <v>-100</v>
      </c>
      <c r="M153" s="29">
        <f>'Jan.-Mai 2022'!M153</f>
        <v>0</v>
      </c>
      <c r="N153" s="45">
        <f>100*M153/'Jan.-Mai 2019'!M153-100</f>
        <v>-100</v>
      </c>
      <c r="O153" s="29">
        <f>'Jan.-Mai 2022'!O153</f>
        <v>0</v>
      </c>
      <c r="P153" s="29">
        <f>'Jan.-Mai 2022'!P153</f>
        <v>0</v>
      </c>
      <c r="Q153" s="45">
        <f>100*O153/'Jan.-Mai 2019'!O153-100</f>
        <v>-100</v>
      </c>
      <c r="R153" s="45">
        <f>100*P153/'Jan.-Mai 2019'!P153-100</f>
        <v>-100</v>
      </c>
      <c r="S153" s="29">
        <f>'Jan.-Mai 2022'!S153</f>
        <v>0</v>
      </c>
    </row>
    <row r="154" spans="1:19" s="46" customFormat="1" x14ac:dyDescent="0.2">
      <c r="A154" s="4">
        <f>'Jan.-Mai 2022'!A154</f>
        <v>0</v>
      </c>
      <c r="B154" s="4">
        <f>'Jan.-Mai 2022'!B154</f>
        <v>0</v>
      </c>
      <c r="C154" s="29">
        <f>'Jan.-Mai 2022'!C154</f>
        <v>0</v>
      </c>
      <c r="D154" s="29">
        <f>'Jan.-Mai 2022'!D154</f>
        <v>0</v>
      </c>
      <c r="E154" s="29">
        <f>'Jan.-Mai 2022'!E154</f>
        <v>0</v>
      </c>
      <c r="F154" s="29">
        <f>'Jan.-Mai 2022'!F154</f>
        <v>0</v>
      </c>
      <c r="G154" s="29">
        <f>'Jan.-Mai 2022'!G154</f>
        <v>0</v>
      </c>
      <c r="H154" s="45">
        <f>100*G154/'Jan.-Mai 2019'!G154-100</f>
        <v>-100</v>
      </c>
      <c r="I154" s="29">
        <f>'Jan.-Mai 2022'!I154</f>
        <v>0</v>
      </c>
      <c r="J154" s="29">
        <f>'Jan.-Mai 2022'!J154</f>
        <v>0</v>
      </c>
      <c r="K154" s="45">
        <f>100*I154/'Jan.-Mai 2019'!I154-100</f>
        <v>-100</v>
      </c>
      <c r="L154" s="45">
        <f>100*J154/'Jan.-Mai 2019'!J154-100</f>
        <v>-100</v>
      </c>
      <c r="M154" s="29">
        <f>'Jan.-Mai 2022'!M154</f>
        <v>0</v>
      </c>
      <c r="N154" s="45">
        <f>100*M154/'Jan.-Mai 2019'!M154-100</f>
        <v>-100</v>
      </c>
      <c r="O154" s="29">
        <f>'Jan.-Mai 2022'!O154</f>
        <v>0</v>
      </c>
      <c r="P154" s="29">
        <f>'Jan.-Mai 2022'!P154</f>
        <v>0</v>
      </c>
      <c r="Q154" s="45">
        <f>100*O154/'Jan.-Mai 2019'!O154-100</f>
        <v>-100</v>
      </c>
      <c r="R154" s="45">
        <f>100*P154/'Jan.-Mai 2019'!P154-100</f>
        <v>-100</v>
      </c>
      <c r="S154" s="29">
        <f>'Jan.-Mai 2022'!S154</f>
        <v>0</v>
      </c>
    </row>
    <row r="155" spans="1:19" s="46" customFormat="1" x14ac:dyDescent="0.2">
      <c r="A155" s="4">
        <f>'Jan.-Mai 2022'!A155</f>
        <v>0</v>
      </c>
      <c r="B155" s="4">
        <f>'Jan.-Mai 2022'!B155</f>
        <v>0</v>
      </c>
      <c r="C155" s="29">
        <f>'Jan.-Mai 2022'!C155</f>
        <v>0</v>
      </c>
      <c r="D155" s="29">
        <f>'Jan.-Mai 2022'!D155</f>
        <v>0</v>
      </c>
      <c r="E155" s="29">
        <f>'Jan.-Mai 2022'!E155</f>
        <v>0</v>
      </c>
      <c r="F155" s="29">
        <f>'Jan.-Mai 2022'!F155</f>
        <v>0</v>
      </c>
      <c r="G155" s="29">
        <f>'Jan.-Mai 2022'!G155</f>
        <v>0</v>
      </c>
      <c r="H155" s="45">
        <f>100*G155/'Jan.-Mai 2019'!G155-100</f>
        <v>-100</v>
      </c>
      <c r="I155" s="29">
        <f>'Jan.-Mai 2022'!I155</f>
        <v>0</v>
      </c>
      <c r="J155" s="29">
        <f>'Jan.-Mai 2022'!J155</f>
        <v>0</v>
      </c>
      <c r="K155" s="45">
        <f>100*I155/'Jan.-Mai 2019'!I155-100</f>
        <v>-100</v>
      </c>
      <c r="L155" s="45">
        <f>100*J155/'Jan.-Mai 2019'!J155-100</f>
        <v>-100</v>
      </c>
      <c r="M155" s="29">
        <f>'Jan.-Mai 2022'!M155</f>
        <v>0</v>
      </c>
      <c r="N155" s="45">
        <f>100*M155/'Jan.-Mai 2019'!M155-100</f>
        <v>-100</v>
      </c>
      <c r="O155" s="29">
        <f>'Jan.-Mai 2022'!O155</f>
        <v>0</v>
      </c>
      <c r="P155" s="29">
        <f>'Jan.-Mai 2022'!P155</f>
        <v>0</v>
      </c>
      <c r="Q155" s="45">
        <f>100*O155/'Jan.-Mai 2019'!O155-100</f>
        <v>-100</v>
      </c>
      <c r="R155" s="45">
        <f>100*P155/'Jan.-Mai 2019'!P155-100</f>
        <v>-100</v>
      </c>
      <c r="S155" s="29">
        <f>'Jan.-Mai 2022'!S155</f>
        <v>0</v>
      </c>
    </row>
    <row r="156" spans="1:19" s="46" customFormat="1" x14ac:dyDescent="0.2">
      <c r="A156" s="4">
        <f>'Jan.-Mai 2022'!A156</f>
        <v>0</v>
      </c>
      <c r="B156" s="4">
        <f>'Jan.-Mai 2022'!B156</f>
        <v>0</v>
      </c>
      <c r="C156" s="29">
        <f>'Jan.-Mai 2022'!C156</f>
        <v>0</v>
      </c>
      <c r="D156" s="29">
        <f>'Jan.-Mai 2022'!D156</f>
        <v>0</v>
      </c>
      <c r="E156" s="29">
        <f>'Jan.-Mai 2022'!E156</f>
        <v>0</v>
      </c>
      <c r="F156" s="29">
        <f>'Jan.-Mai 2022'!F156</f>
        <v>0</v>
      </c>
      <c r="G156" s="29">
        <f>'Jan.-Mai 2022'!G156</f>
        <v>0</v>
      </c>
      <c r="H156" s="45">
        <f>100*G156/'Jan.-Mai 2019'!G156-100</f>
        <v>-100</v>
      </c>
      <c r="I156" s="29">
        <f>'Jan.-Mai 2022'!I156</f>
        <v>0</v>
      </c>
      <c r="J156" s="29">
        <f>'Jan.-Mai 2022'!J156</f>
        <v>0</v>
      </c>
      <c r="K156" s="45">
        <f>100*I156/'Jan.-Mai 2019'!I156-100</f>
        <v>-100</v>
      </c>
      <c r="L156" s="45">
        <f>100*J156/'Jan.-Mai 2019'!J156-100</f>
        <v>-100</v>
      </c>
      <c r="M156" s="29">
        <f>'Jan.-Mai 2022'!M156</f>
        <v>0</v>
      </c>
      <c r="N156" s="45">
        <f>100*M156/'Jan.-Mai 2019'!M156-100</f>
        <v>-100</v>
      </c>
      <c r="O156" s="29">
        <f>'Jan.-Mai 2022'!O156</f>
        <v>0</v>
      </c>
      <c r="P156" s="29">
        <f>'Jan.-Mai 2022'!P156</f>
        <v>0</v>
      </c>
      <c r="Q156" s="45">
        <f>100*O156/'Jan.-Mai 2019'!O156-100</f>
        <v>-100</v>
      </c>
      <c r="R156" s="45">
        <f>100*P156/'Jan.-Mai 2019'!P156-100</f>
        <v>-100</v>
      </c>
      <c r="S156" s="29">
        <f>'Jan.-Mai 2022'!S156</f>
        <v>0</v>
      </c>
    </row>
    <row r="157" spans="1:19" s="46" customFormat="1" x14ac:dyDescent="0.2">
      <c r="A157" s="4">
        <f>'Jan.-Mai 2022'!A157</f>
        <v>0</v>
      </c>
      <c r="B157" s="4">
        <f>'Jan.-Mai 2022'!B157</f>
        <v>0</v>
      </c>
      <c r="C157" s="29">
        <f>'Jan.-Mai 2022'!C157</f>
        <v>0</v>
      </c>
      <c r="D157" s="29">
        <f>'Jan.-Mai 2022'!D157</f>
        <v>0</v>
      </c>
      <c r="E157" s="29">
        <f>'Jan.-Mai 2022'!E157</f>
        <v>0</v>
      </c>
      <c r="F157" s="29">
        <f>'Jan.-Mai 2022'!F157</f>
        <v>0</v>
      </c>
      <c r="G157" s="29">
        <f>'Jan.-Mai 2022'!G157</f>
        <v>0</v>
      </c>
      <c r="H157" s="45">
        <f>100*G157/'Jan.-Mai 2019'!G157-100</f>
        <v>-100</v>
      </c>
      <c r="I157" s="29">
        <f>'Jan.-Mai 2022'!I157</f>
        <v>0</v>
      </c>
      <c r="J157" s="29">
        <f>'Jan.-Mai 2022'!J157</f>
        <v>0</v>
      </c>
      <c r="K157" s="45">
        <f>100*I157/'Jan.-Mai 2019'!I157-100</f>
        <v>-100</v>
      </c>
      <c r="L157" s="45">
        <f>100*J157/'Jan.-Mai 2019'!J157-100</f>
        <v>-100</v>
      </c>
      <c r="M157" s="29">
        <f>'Jan.-Mai 2022'!M157</f>
        <v>0</v>
      </c>
      <c r="N157" s="45">
        <f>100*M157/'Jan.-Mai 2019'!M157-100</f>
        <v>-100</v>
      </c>
      <c r="O157" s="29">
        <f>'Jan.-Mai 2022'!O157</f>
        <v>0</v>
      </c>
      <c r="P157" s="29">
        <f>'Jan.-Mai 2022'!P157</f>
        <v>0</v>
      </c>
      <c r="Q157" s="45">
        <f>100*O157/'Jan.-Mai 2019'!O157-100</f>
        <v>-100</v>
      </c>
      <c r="R157" s="45">
        <f>100*P157/'Jan.-Mai 2019'!P157-100</f>
        <v>-100</v>
      </c>
      <c r="S157" s="29">
        <f>'Jan.-Mai 2022'!S157</f>
        <v>0</v>
      </c>
    </row>
    <row r="158" spans="1:19" ht="33.75" customHeight="1" x14ac:dyDescent="0.2">
      <c r="A158" s="51" t="str">
        <f>'Jan.-Mai 2022'!A158:S158</f>
        <v>Oktober</v>
      </c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</row>
    <row r="159" spans="1:19" s="46" customFormat="1" x14ac:dyDescent="0.2">
      <c r="A159" s="4"/>
      <c r="B159" s="4" t="str">
        <f>'Jan.-Mai 2022'!B159</f>
        <v>Insgesamt</v>
      </c>
      <c r="C159" s="29">
        <f>'Jan.-Mai 2022'!C159</f>
        <v>0</v>
      </c>
      <c r="D159" s="29">
        <f>'Jan.-Mai 2022'!D159</f>
        <v>0</v>
      </c>
      <c r="E159" s="29">
        <f>'Jan.-Mai 2022'!E159</f>
        <v>0</v>
      </c>
      <c r="F159" s="29">
        <f>'Jan.-Mai 2022'!F159</f>
        <v>0</v>
      </c>
      <c r="G159" s="29">
        <f>'Jan.-Mai 2022'!G159</f>
        <v>0</v>
      </c>
      <c r="H159" s="45">
        <f>100*G159/'Jan.-Mai 2019'!G159-100</f>
        <v>-100</v>
      </c>
      <c r="I159" s="29">
        <f>'Jan.-Mai 2022'!I159</f>
        <v>0</v>
      </c>
      <c r="J159" s="29">
        <f>'Jan.-Mai 2022'!J159</f>
        <v>0</v>
      </c>
      <c r="K159" s="45">
        <f>100*I159/'Jan.-Mai 2019'!I159-100</f>
        <v>-100</v>
      </c>
      <c r="L159" s="45">
        <f>100*J159/'Jan.-Mai 2019'!J159-100</f>
        <v>-100</v>
      </c>
      <c r="M159" s="29">
        <f>'Jan.-Mai 2022'!M159</f>
        <v>0</v>
      </c>
      <c r="N159" s="45">
        <f>100*M159/'Jan.-Mai 2019'!M159-100</f>
        <v>-100</v>
      </c>
      <c r="O159" s="29">
        <f>'Jan.-Mai 2022'!O159</f>
        <v>0</v>
      </c>
      <c r="P159" s="29">
        <f>'Jan.-Mai 2022'!P159</f>
        <v>0</v>
      </c>
      <c r="Q159" s="45">
        <f>100*O159/'Jan.-Mai 2019'!O159-100</f>
        <v>-100</v>
      </c>
      <c r="R159" s="45">
        <f>100*P159/'Jan.-Mai 2019'!P159-100</f>
        <v>-100</v>
      </c>
      <c r="S159" s="29">
        <f>'Jan.-Mai 2022'!S159</f>
        <v>0</v>
      </c>
    </row>
    <row r="160" spans="1:19" s="46" customFormat="1" x14ac:dyDescent="0.2">
      <c r="A160" s="4"/>
      <c r="B160" s="4" t="str">
        <f>'Jan.-Mai 2022'!B160</f>
        <v>davon:</v>
      </c>
      <c r="C160" s="29"/>
      <c r="D160" s="29"/>
      <c r="E160" s="29"/>
      <c r="F160" s="29"/>
      <c r="G160" s="29"/>
      <c r="H160" s="45"/>
      <c r="I160" s="29"/>
      <c r="J160" s="29"/>
      <c r="K160" s="45"/>
      <c r="L160" s="45"/>
      <c r="M160" s="29"/>
      <c r="N160" s="45"/>
      <c r="O160" s="29"/>
      <c r="P160" s="29"/>
      <c r="Q160" s="45"/>
      <c r="R160" s="45"/>
      <c r="S160" s="29"/>
    </row>
    <row r="161" spans="1:19" s="46" customFormat="1" x14ac:dyDescent="0.2">
      <c r="A161" s="4">
        <f>'Jan.-Mai 2022'!A161</f>
        <v>0</v>
      </c>
      <c r="B161" s="4">
        <f>'Jan.-Mai 2022'!B161</f>
        <v>0</v>
      </c>
      <c r="C161" s="29">
        <f>'Jan.-Mai 2022'!C161</f>
        <v>0</v>
      </c>
      <c r="D161" s="29">
        <f>'Jan.-Mai 2022'!D161</f>
        <v>0</v>
      </c>
      <c r="E161" s="29">
        <f>'Jan.-Mai 2022'!E161</f>
        <v>0</v>
      </c>
      <c r="F161" s="29">
        <f>'Jan.-Mai 2022'!F161</f>
        <v>0</v>
      </c>
      <c r="G161" s="29">
        <f>'Jan.-Mai 2022'!G161</f>
        <v>0</v>
      </c>
      <c r="H161" s="45">
        <f>100*G161/'Jan.-Mai 2019'!G161-100</f>
        <v>-100</v>
      </c>
      <c r="I161" s="29">
        <f>'Jan.-Mai 2022'!I161</f>
        <v>0</v>
      </c>
      <c r="J161" s="29">
        <f>'Jan.-Mai 2022'!J161</f>
        <v>0</v>
      </c>
      <c r="K161" s="45">
        <f>100*I161/'Jan.-Mai 2019'!I161-100</f>
        <v>-100</v>
      </c>
      <c r="L161" s="45">
        <f>100*J161/'Jan.-Mai 2019'!J161-100</f>
        <v>-100</v>
      </c>
      <c r="M161" s="29">
        <f>'Jan.-Mai 2022'!M161</f>
        <v>0</v>
      </c>
      <c r="N161" s="45">
        <f>100*M161/'Jan.-Mai 2019'!M161-100</f>
        <v>-100</v>
      </c>
      <c r="O161" s="29">
        <f>'Jan.-Mai 2022'!O161</f>
        <v>0</v>
      </c>
      <c r="P161" s="29">
        <f>'Jan.-Mai 2022'!P161</f>
        <v>0</v>
      </c>
      <c r="Q161" s="45">
        <f>100*O161/'Jan.-Mai 2019'!O161-100</f>
        <v>-100</v>
      </c>
      <c r="R161" s="45">
        <f>100*P161/'Jan.-Mai 2019'!P161-100</f>
        <v>-100</v>
      </c>
      <c r="S161" s="29">
        <f>'Jan.-Mai 2022'!S161</f>
        <v>0</v>
      </c>
    </row>
    <row r="162" spans="1:19" s="46" customFormat="1" x14ac:dyDescent="0.2">
      <c r="A162" s="4">
        <f>'Jan.-Mai 2022'!A162</f>
        <v>0</v>
      </c>
      <c r="B162" s="4">
        <f>'Jan.-Mai 2022'!B162</f>
        <v>0</v>
      </c>
      <c r="C162" s="29">
        <f>'Jan.-Mai 2022'!C162</f>
        <v>0</v>
      </c>
      <c r="D162" s="29">
        <f>'Jan.-Mai 2022'!D162</f>
        <v>0</v>
      </c>
      <c r="E162" s="29">
        <f>'Jan.-Mai 2022'!E162</f>
        <v>0</v>
      </c>
      <c r="F162" s="29">
        <f>'Jan.-Mai 2022'!F162</f>
        <v>0</v>
      </c>
      <c r="G162" s="29">
        <f>'Jan.-Mai 2022'!G162</f>
        <v>0</v>
      </c>
      <c r="H162" s="45">
        <f>100*G162/'Jan.-Mai 2019'!G162-100</f>
        <v>-100</v>
      </c>
      <c r="I162" s="29">
        <f>'Jan.-Mai 2022'!I162</f>
        <v>0</v>
      </c>
      <c r="J162" s="29">
        <f>'Jan.-Mai 2022'!J162</f>
        <v>0</v>
      </c>
      <c r="K162" s="45">
        <f>100*I162/'Jan.-Mai 2019'!I162-100</f>
        <v>-100</v>
      </c>
      <c r="L162" s="45">
        <f>100*J162/'Jan.-Mai 2019'!J162-100</f>
        <v>-100</v>
      </c>
      <c r="M162" s="29">
        <f>'Jan.-Mai 2022'!M162</f>
        <v>0</v>
      </c>
      <c r="N162" s="45">
        <f>100*M162/'Jan.-Mai 2019'!M162-100</f>
        <v>-100</v>
      </c>
      <c r="O162" s="29">
        <f>'Jan.-Mai 2022'!O162</f>
        <v>0</v>
      </c>
      <c r="P162" s="29">
        <f>'Jan.-Mai 2022'!P162</f>
        <v>0</v>
      </c>
      <c r="Q162" s="45">
        <f>100*O162/'Jan.-Mai 2019'!O162-100</f>
        <v>-100</v>
      </c>
      <c r="R162" s="45">
        <f>100*P162/'Jan.-Mai 2019'!P162-100</f>
        <v>-100</v>
      </c>
      <c r="S162" s="29">
        <f>'Jan.-Mai 2022'!S162</f>
        <v>0</v>
      </c>
    </row>
    <row r="163" spans="1:19" s="46" customFormat="1" x14ac:dyDescent="0.2">
      <c r="A163" s="4">
        <f>'Jan.-Mai 2022'!A163</f>
        <v>0</v>
      </c>
      <c r="B163" s="4">
        <f>'Jan.-Mai 2022'!B163</f>
        <v>0</v>
      </c>
      <c r="C163" s="29">
        <f>'Jan.-Mai 2022'!C163</f>
        <v>0</v>
      </c>
      <c r="D163" s="29">
        <f>'Jan.-Mai 2022'!D163</f>
        <v>0</v>
      </c>
      <c r="E163" s="29">
        <f>'Jan.-Mai 2022'!E163</f>
        <v>0</v>
      </c>
      <c r="F163" s="29">
        <f>'Jan.-Mai 2022'!F163</f>
        <v>0</v>
      </c>
      <c r="G163" s="29">
        <f>'Jan.-Mai 2022'!G163</f>
        <v>0</v>
      </c>
      <c r="H163" s="45">
        <f>100*G163/'Jan.-Mai 2019'!G163-100</f>
        <v>-100</v>
      </c>
      <c r="I163" s="29">
        <f>'Jan.-Mai 2022'!I163</f>
        <v>0</v>
      </c>
      <c r="J163" s="29">
        <f>'Jan.-Mai 2022'!J163</f>
        <v>0</v>
      </c>
      <c r="K163" s="45">
        <f>100*I163/'Jan.-Mai 2019'!I163-100</f>
        <v>-100</v>
      </c>
      <c r="L163" s="45">
        <f>100*J163/'Jan.-Mai 2019'!J163-100</f>
        <v>-100</v>
      </c>
      <c r="M163" s="29">
        <f>'Jan.-Mai 2022'!M163</f>
        <v>0</v>
      </c>
      <c r="N163" s="45">
        <f>100*M163/'Jan.-Mai 2019'!M163-100</f>
        <v>-100</v>
      </c>
      <c r="O163" s="29">
        <f>'Jan.-Mai 2022'!O163</f>
        <v>0</v>
      </c>
      <c r="P163" s="29">
        <f>'Jan.-Mai 2022'!P163</f>
        <v>0</v>
      </c>
      <c r="Q163" s="45">
        <f>100*O163/'Jan.-Mai 2019'!O163-100</f>
        <v>-100</v>
      </c>
      <c r="R163" s="45">
        <f>100*P163/'Jan.-Mai 2019'!P163-100</f>
        <v>-100</v>
      </c>
      <c r="S163" s="29">
        <f>'Jan.-Mai 2022'!S163</f>
        <v>0</v>
      </c>
    </row>
    <row r="164" spans="1:19" s="46" customFormat="1" x14ac:dyDescent="0.2">
      <c r="A164" s="4">
        <f>'Jan.-Mai 2022'!A164</f>
        <v>0</v>
      </c>
      <c r="B164" s="4">
        <f>'Jan.-Mai 2022'!B164</f>
        <v>0</v>
      </c>
      <c r="C164" s="29">
        <f>'Jan.-Mai 2022'!C164</f>
        <v>0</v>
      </c>
      <c r="D164" s="29">
        <f>'Jan.-Mai 2022'!D164</f>
        <v>0</v>
      </c>
      <c r="E164" s="29">
        <f>'Jan.-Mai 2022'!E164</f>
        <v>0</v>
      </c>
      <c r="F164" s="29">
        <f>'Jan.-Mai 2022'!F164</f>
        <v>0</v>
      </c>
      <c r="G164" s="29">
        <f>'Jan.-Mai 2022'!G164</f>
        <v>0</v>
      </c>
      <c r="H164" s="45">
        <f>100*G164/'Jan.-Mai 2019'!G164-100</f>
        <v>-100</v>
      </c>
      <c r="I164" s="29">
        <f>'Jan.-Mai 2022'!I164</f>
        <v>0</v>
      </c>
      <c r="J164" s="29">
        <f>'Jan.-Mai 2022'!J164</f>
        <v>0</v>
      </c>
      <c r="K164" s="45">
        <f>100*I164/'Jan.-Mai 2019'!I164-100</f>
        <v>-100</v>
      </c>
      <c r="L164" s="45">
        <f>100*J164/'Jan.-Mai 2019'!J164-100</f>
        <v>-100</v>
      </c>
      <c r="M164" s="29">
        <f>'Jan.-Mai 2022'!M164</f>
        <v>0</v>
      </c>
      <c r="N164" s="45">
        <f>100*M164/'Jan.-Mai 2019'!M164-100</f>
        <v>-100</v>
      </c>
      <c r="O164" s="29">
        <f>'Jan.-Mai 2022'!O164</f>
        <v>0</v>
      </c>
      <c r="P164" s="29">
        <f>'Jan.-Mai 2022'!P164</f>
        <v>0</v>
      </c>
      <c r="Q164" s="45">
        <f>100*O164/'Jan.-Mai 2019'!O164-100</f>
        <v>-100</v>
      </c>
      <c r="R164" s="45">
        <f>100*P164/'Jan.-Mai 2019'!P164-100</f>
        <v>-100</v>
      </c>
      <c r="S164" s="29">
        <f>'Jan.-Mai 2022'!S164</f>
        <v>0</v>
      </c>
    </row>
    <row r="165" spans="1:19" s="46" customFormat="1" x14ac:dyDescent="0.2">
      <c r="A165" s="4">
        <f>'Jan.-Mai 2022'!A165</f>
        <v>0</v>
      </c>
      <c r="B165" s="4">
        <f>'Jan.-Mai 2022'!B165</f>
        <v>0</v>
      </c>
      <c r="C165" s="29">
        <f>'Jan.-Mai 2022'!C165</f>
        <v>0</v>
      </c>
      <c r="D165" s="29">
        <f>'Jan.-Mai 2022'!D165</f>
        <v>0</v>
      </c>
      <c r="E165" s="29">
        <f>'Jan.-Mai 2022'!E165</f>
        <v>0</v>
      </c>
      <c r="F165" s="29">
        <f>'Jan.-Mai 2022'!F165</f>
        <v>0</v>
      </c>
      <c r="G165" s="29">
        <f>'Jan.-Mai 2022'!G165</f>
        <v>0</v>
      </c>
      <c r="H165" s="45">
        <f>100*G165/'Jan.-Mai 2019'!G165-100</f>
        <v>-100</v>
      </c>
      <c r="I165" s="29">
        <f>'Jan.-Mai 2022'!I165</f>
        <v>0</v>
      </c>
      <c r="J165" s="29">
        <f>'Jan.-Mai 2022'!J165</f>
        <v>0</v>
      </c>
      <c r="K165" s="45">
        <f>100*I165/'Jan.-Mai 2019'!I165-100</f>
        <v>-100</v>
      </c>
      <c r="L165" s="45">
        <f>100*J165/'Jan.-Mai 2019'!J165-100</f>
        <v>-100</v>
      </c>
      <c r="M165" s="29">
        <f>'Jan.-Mai 2022'!M165</f>
        <v>0</v>
      </c>
      <c r="N165" s="45">
        <f>100*M165/'Jan.-Mai 2019'!M165-100</f>
        <v>-100</v>
      </c>
      <c r="O165" s="29">
        <f>'Jan.-Mai 2022'!O165</f>
        <v>0</v>
      </c>
      <c r="P165" s="29">
        <f>'Jan.-Mai 2022'!P165</f>
        <v>0</v>
      </c>
      <c r="Q165" s="45">
        <f>100*O165/'Jan.-Mai 2019'!O165-100</f>
        <v>-100</v>
      </c>
      <c r="R165" s="45">
        <f>100*P165/'Jan.-Mai 2019'!P165-100</f>
        <v>-100</v>
      </c>
      <c r="S165" s="29">
        <f>'Jan.-Mai 2022'!S165</f>
        <v>0</v>
      </c>
    </row>
    <row r="166" spans="1:19" s="46" customFormat="1" x14ac:dyDescent="0.2">
      <c r="A166" s="4">
        <f>'Jan.-Mai 2022'!A166</f>
        <v>0</v>
      </c>
      <c r="B166" s="4">
        <f>'Jan.-Mai 2022'!B166</f>
        <v>0</v>
      </c>
      <c r="C166" s="29">
        <f>'Jan.-Mai 2022'!C166</f>
        <v>0</v>
      </c>
      <c r="D166" s="29">
        <f>'Jan.-Mai 2022'!D166</f>
        <v>0</v>
      </c>
      <c r="E166" s="29">
        <f>'Jan.-Mai 2022'!E166</f>
        <v>0</v>
      </c>
      <c r="F166" s="29">
        <f>'Jan.-Mai 2022'!F166</f>
        <v>0</v>
      </c>
      <c r="G166" s="29">
        <f>'Jan.-Mai 2022'!G166</f>
        <v>0</v>
      </c>
      <c r="H166" s="45">
        <f>100*G166/'Jan.-Mai 2019'!G166-100</f>
        <v>-100</v>
      </c>
      <c r="I166" s="29">
        <f>'Jan.-Mai 2022'!I166</f>
        <v>0</v>
      </c>
      <c r="J166" s="29">
        <f>'Jan.-Mai 2022'!J166</f>
        <v>0</v>
      </c>
      <c r="K166" s="45">
        <f>100*I166/'Jan.-Mai 2019'!I166-100</f>
        <v>-100</v>
      </c>
      <c r="L166" s="45">
        <f>100*J166/'Jan.-Mai 2019'!J166-100</f>
        <v>-100</v>
      </c>
      <c r="M166" s="29">
        <f>'Jan.-Mai 2022'!M166</f>
        <v>0</v>
      </c>
      <c r="N166" s="45">
        <f>100*M166/'Jan.-Mai 2019'!M166-100</f>
        <v>-100</v>
      </c>
      <c r="O166" s="29">
        <f>'Jan.-Mai 2022'!O166</f>
        <v>0</v>
      </c>
      <c r="P166" s="29">
        <f>'Jan.-Mai 2022'!P166</f>
        <v>0</v>
      </c>
      <c r="Q166" s="45">
        <f>100*O166/'Jan.-Mai 2019'!O166-100</f>
        <v>-100</v>
      </c>
      <c r="R166" s="45">
        <f>100*P166/'Jan.-Mai 2019'!P166-100</f>
        <v>-100</v>
      </c>
      <c r="S166" s="29">
        <f>'Jan.-Mai 2022'!S166</f>
        <v>0</v>
      </c>
    </row>
    <row r="167" spans="1:19" s="46" customFormat="1" x14ac:dyDescent="0.2">
      <c r="A167" s="4">
        <f>'Jan.-Mai 2022'!A167</f>
        <v>0</v>
      </c>
      <c r="B167" s="4">
        <f>'Jan.-Mai 2022'!B167</f>
        <v>0</v>
      </c>
      <c r="C167" s="29">
        <f>'Jan.-Mai 2022'!C167</f>
        <v>0</v>
      </c>
      <c r="D167" s="29">
        <f>'Jan.-Mai 2022'!D167</f>
        <v>0</v>
      </c>
      <c r="E167" s="29">
        <f>'Jan.-Mai 2022'!E167</f>
        <v>0</v>
      </c>
      <c r="F167" s="29">
        <f>'Jan.-Mai 2022'!F167</f>
        <v>0</v>
      </c>
      <c r="G167" s="29">
        <f>'Jan.-Mai 2022'!G167</f>
        <v>0</v>
      </c>
      <c r="H167" s="45">
        <f>100*G167/'Jan.-Mai 2019'!G167-100</f>
        <v>-100</v>
      </c>
      <c r="I167" s="29">
        <f>'Jan.-Mai 2022'!I167</f>
        <v>0</v>
      </c>
      <c r="J167" s="29">
        <f>'Jan.-Mai 2022'!J167</f>
        <v>0</v>
      </c>
      <c r="K167" s="45">
        <f>100*I167/'Jan.-Mai 2019'!I167-100</f>
        <v>-100</v>
      </c>
      <c r="L167" s="45">
        <f>100*J167/'Jan.-Mai 2019'!J167-100</f>
        <v>-100</v>
      </c>
      <c r="M167" s="29">
        <f>'Jan.-Mai 2022'!M167</f>
        <v>0</v>
      </c>
      <c r="N167" s="45">
        <f>100*M167/'Jan.-Mai 2019'!M167-100</f>
        <v>-100</v>
      </c>
      <c r="O167" s="29">
        <f>'Jan.-Mai 2022'!O167</f>
        <v>0</v>
      </c>
      <c r="P167" s="29">
        <f>'Jan.-Mai 2022'!P167</f>
        <v>0</v>
      </c>
      <c r="Q167" s="45">
        <f>100*O167/'Jan.-Mai 2019'!O167-100</f>
        <v>-100</v>
      </c>
      <c r="R167" s="45">
        <f>100*P167/'Jan.-Mai 2019'!P167-100</f>
        <v>-100</v>
      </c>
      <c r="S167" s="29">
        <f>'Jan.-Mai 2022'!S167</f>
        <v>0</v>
      </c>
    </row>
    <row r="168" spans="1:19" s="46" customFormat="1" x14ac:dyDescent="0.2">
      <c r="A168" s="4">
        <f>'Jan.-Mai 2022'!A168</f>
        <v>0</v>
      </c>
      <c r="B168" s="4">
        <f>'Jan.-Mai 2022'!B168</f>
        <v>0</v>
      </c>
      <c r="C168" s="29">
        <f>'Jan.-Mai 2022'!C168</f>
        <v>0</v>
      </c>
      <c r="D168" s="29">
        <f>'Jan.-Mai 2022'!D168</f>
        <v>0</v>
      </c>
      <c r="E168" s="29">
        <f>'Jan.-Mai 2022'!E168</f>
        <v>0</v>
      </c>
      <c r="F168" s="29">
        <f>'Jan.-Mai 2022'!F168</f>
        <v>0</v>
      </c>
      <c r="G168" s="29">
        <f>'Jan.-Mai 2022'!G168</f>
        <v>0</v>
      </c>
      <c r="H168" s="45">
        <f>100*G168/'Jan.-Mai 2019'!G168-100</f>
        <v>-100</v>
      </c>
      <c r="I168" s="29">
        <f>'Jan.-Mai 2022'!I168</f>
        <v>0</v>
      </c>
      <c r="J168" s="29">
        <f>'Jan.-Mai 2022'!J168</f>
        <v>0</v>
      </c>
      <c r="K168" s="45">
        <f>100*I168/'Jan.-Mai 2019'!I168-100</f>
        <v>-100</v>
      </c>
      <c r="L168" s="45">
        <f>100*J168/'Jan.-Mai 2019'!J168-100</f>
        <v>-100</v>
      </c>
      <c r="M168" s="29">
        <f>'Jan.-Mai 2022'!M168</f>
        <v>0</v>
      </c>
      <c r="N168" s="45">
        <f>100*M168/'Jan.-Mai 2019'!M168-100</f>
        <v>-100</v>
      </c>
      <c r="O168" s="29">
        <f>'Jan.-Mai 2022'!O168</f>
        <v>0</v>
      </c>
      <c r="P168" s="29">
        <f>'Jan.-Mai 2022'!P168</f>
        <v>0</v>
      </c>
      <c r="Q168" s="45">
        <f>100*O168/'Jan.-Mai 2019'!O168-100</f>
        <v>-100</v>
      </c>
      <c r="R168" s="45">
        <f>100*P168/'Jan.-Mai 2019'!P168-100</f>
        <v>-100</v>
      </c>
      <c r="S168" s="29">
        <f>'Jan.-Mai 2022'!S168</f>
        <v>0</v>
      </c>
    </row>
    <row r="169" spans="1:19" s="46" customFormat="1" x14ac:dyDescent="0.2">
      <c r="A169" s="4">
        <f>'Jan.-Mai 2022'!A169</f>
        <v>0</v>
      </c>
      <c r="B169" s="4">
        <f>'Jan.-Mai 2022'!B169</f>
        <v>0</v>
      </c>
      <c r="C169" s="29">
        <f>'Jan.-Mai 2022'!C169</f>
        <v>0</v>
      </c>
      <c r="D169" s="29">
        <f>'Jan.-Mai 2022'!D169</f>
        <v>0</v>
      </c>
      <c r="E169" s="29">
        <f>'Jan.-Mai 2022'!E169</f>
        <v>0</v>
      </c>
      <c r="F169" s="29">
        <f>'Jan.-Mai 2022'!F169</f>
        <v>0</v>
      </c>
      <c r="G169" s="29">
        <f>'Jan.-Mai 2022'!G169</f>
        <v>0</v>
      </c>
      <c r="H169" s="45">
        <f>100*G169/'Jan.-Mai 2019'!G169-100</f>
        <v>-100</v>
      </c>
      <c r="I169" s="29">
        <f>'Jan.-Mai 2022'!I169</f>
        <v>0</v>
      </c>
      <c r="J169" s="29">
        <f>'Jan.-Mai 2022'!J169</f>
        <v>0</v>
      </c>
      <c r="K169" s="45">
        <f>100*I169/'Jan.-Mai 2019'!I169-100</f>
        <v>-100</v>
      </c>
      <c r="L169" s="45">
        <f>100*J169/'Jan.-Mai 2019'!J169-100</f>
        <v>-100</v>
      </c>
      <c r="M169" s="29">
        <f>'Jan.-Mai 2022'!M169</f>
        <v>0</v>
      </c>
      <c r="N169" s="45">
        <f>100*M169/'Jan.-Mai 2019'!M169-100</f>
        <v>-100</v>
      </c>
      <c r="O169" s="29">
        <f>'Jan.-Mai 2022'!O169</f>
        <v>0</v>
      </c>
      <c r="P169" s="29">
        <f>'Jan.-Mai 2022'!P169</f>
        <v>0</v>
      </c>
      <c r="Q169" s="45">
        <f>100*O169/'Jan.-Mai 2019'!O169-100</f>
        <v>-100</v>
      </c>
      <c r="R169" s="45">
        <f>100*P169/'Jan.-Mai 2019'!P169-100</f>
        <v>-100</v>
      </c>
      <c r="S169" s="29">
        <f>'Jan.-Mai 2022'!S169</f>
        <v>0</v>
      </c>
    </row>
    <row r="170" spans="1:19" s="46" customFormat="1" x14ac:dyDescent="0.2">
      <c r="A170" s="4">
        <f>'Jan.-Mai 2022'!A170</f>
        <v>0</v>
      </c>
      <c r="B170" s="4">
        <f>'Jan.-Mai 2022'!B170</f>
        <v>0</v>
      </c>
      <c r="C170" s="29">
        <f>'Jan.-Mai 2022'!C170</f>
        <v>0</v>
      </c>
      <c r="D170" s="29">
        <f>'Jan.-Mai 2022'!D170</f>
        <v>0</v>
      </c>
      <c r="E170" s="29">
        <f>'Jan.-Mai 2022'!E170</f>
        <v>0</v>
      </c>
      <c r="F170" s="29">
        <f>'Jan.-Mai 2022'!F170</f>
        <v>0</v>
      </c>
      <c r="G170" s="29">
        <f>'Jan.-Mai 2022'!G170</f>
        <v>0</v>
      </c>
      <c r="H170" s="45">
        <f>100*G170/'Jan.-Mai 2019'!G170-100</f>
        <v>-100</v>
      </c>
      <c r="I170" s="29">
        <f>'Jan.-Mai 2022'!I170</f>
        <v>0</v>
      </c>
      <c r="J170" s="29">
        <f>'Jan.-Mai 2022'!J170</f>
        <v>0</v>
      </c>
      <c r="K170" s="45">
        <f>100*I170/'Jan.-Mai 2019'!I170-100</f>
        <v>-100</v>
      </c>
      <c r="L170" s="45">
        <f>100*J170/'Jan.-Mai 2019'!J170-100</f>
        <v>-100</v>
      </c>
      <c r="M170" s="29">
        <f>'Jan.-Mai 2022'!M170</f>
        <v>0</v>
      </c>
      <c r="N170" s="45">
        <f>100*M170/'Jan.-Mai 2019'!M170-100</f>
        <v>-100</v>
      </c>
      <c r="O170" s="29">
        <f>'Jan.-Mai 2022'!O170</f>
        <v>0</v>
      </c>
      <c r="P170" s="29">
        <f>'Jan.-Mai 2022'!P170</f>
        <v>0</v>
      </c>
      <c r="Q170" s="45">
        <f>100*O170/'Jan.-Mai 2019'!O170-100</f>
        <v>-100</v>
      </c>
      <c r="R170" s="45">
        <f>100*P170/'Jan.-Mai 2019'!P170-100</f>
        <v>-100</v>
      </c>
      <c r="S170" s="29">
        <f>'Jan.-Mai 2022'!S170</f>
        <v>0</v>
      </c>
    </row>
    <row r="171" spans="1:19" s="46" customFormat="1" x14ac:dyDescent="0.2">
      <c r="A171" s="4">
        <f>'Jan.-Mai 2022'!A171</f>
        <v>0</v>
      </c>
      <c r="B171" s="4">
        <f>'Jan.-Mai 2022'!B171</f>
        <v>0</v>
      </c>
      <c r="C171" s="29">
        <f>'Jan.-Mai 2022'!C171</f>
        <v>0</v>
      </c>
      <c r="D171" s="29">
        <f>'Jan.-Mai 2022'!D171</f>
        <v>0</v>
      </c>
      <c r="E171" s="29">
        <f>'Jan.-Mai 2022'!E171</f>
        <v>0</v>
      </c>
      <c r="F171" s="29">
        <f>'Jan.-Mai 2022'!F171</f>
        <v>0</v>
      </c>
      <c r="G171" s="29">
        <f>'Jan.-Mai 2022'!G171</f>
        <v>0</v>
      </c>
      <c r="H171" s="45">
        <f>100*G171/'Jan.-Mai 2019'!G171-100</f>
        <v>-100</v>
      </c>
      <c r="I171" s="29">
        <f>'Jan.-Mai 2022'!I171</f>
        <v>0</v>
      </c>
      <c r="J171" s="29">
        <f>'Jan.-Mai 2022'!J171</f>
        <v>0</v>
      </c>
      <c r="K171" s="45">
        <f>100*I171/'Jan.-Mai 2019'!I171-100</f>
        <v>-100</v>
      </c>
      <c r="L171" s="45">
        <f>100*J171/'Jan.-Mai 2019'!J171-100</f>
        <v>-100</v>
      </c>
      <c r="M171" s="29">
        <f>'Jan.-Mai 2022'!M171</f>
        <v>0</v>
      </c>
      <c r="N171" s="45">
        <f>100*M171/'Jan.-Mai 2019'!M171-100</f>
        <v>-100</v>
      </c>
      <c r="O171" s="29">
        <f>'Jan.-Mai 2022'!O171</f>
        <v>0</v>
      </c>
      <c r="P171" s="29">
        <f>'Jan.-Mai 2022'!P171</f>
        <v>0</v>
      </c>
      <c r="Q171" s="45">
        <f>100*O171/'Jan.-Mai 2019'!O171-100</f>
        <v>-100</v>
      </c>
      <c r="R171" s="45">
        <f>100*P171/'Jan.-Mai 2019'!P171-100</f>
        <v>-100</v>
      </c>
      <c r="S171" s="29">
        <f>'Jan.-Mai 2022'!S171</f>
        <v>0</v>
      </c>
    </row>
    <row r="172" spans="1:19" s="46" customFormat="1" x14ac:dyDescent="0.2">
      <c r="A172" s="4">
        <f>'Jan.-Mai 2022'!A172</f>
        <v>0</v>
      </c>
      <c r="B172" s="4">
        <f>'Jan.-Mai 2022'!B172</f>
        <v>0</v>
      </c>
      <c r="C172" s="29">
        <f>'Jan.-Mai 2022'!C172</f>
        <v>0</v>
      </c>
      <c r="D172" s="29">
        <f>'Jan.-Mai 2022'!D172</f>
        <v>0</v>
      </c>
      <c r="E172" s="29">
        <f>'Jan.-Mai 2022'!E172</f>
        <v>0</v>
      </c>
      <c r="F172" s="29">
        <f>'Jan.-Mai 2022'!F172</f>
        <v>0</v>
      </c>
      <c r="G172" s="29">
        <f>'Jan.-Mai 2022'!G172</f>
        <v>0</v>
      </c>
      <c r="H172" s="45">
        <f>100*G172/'Jan.-Mai 2019'!G172-100</f>
        <v>-100</v>
      </c>
      <c r="I172" s="29">
        <f>'Jan.-Mai 2022'!I172</f>
        <v>0</v>
      </c>
      <c r="J172" s="29">
        <f>'Jan.-Mai 2022'!J172</f>
        <v>0</v>
      </c>
      <c r="K172" s="45">
        <f>100*I172/'Jan.-Mai 2019'!I172-100</f>
        <v>-100</v>
      </c>
      <c r="L172" s="45">
        <f>100*J172/'Jan.-Mai 2019'!J172-100</f>
        <v>-100</v>
      </c>
      <c r="M172" s="29">
        <f>'Jan.-Mai 2022'!M172</f>
        <v>0</v>
      </c>
      <c r="N172" s="45">
        <f>100*M172/'Jan.-Mai 2019'!M172-100</f>
        <v>-100</v>
      </c>
      <c r="O172" s="29">
        <f>'Jan.-Mai 2022'!O172</f>
        <v>0</v>
      </c>
      <c r="P172" s="29">
        <f>'Jan.-Mai 2022'!P172</f>
        <v>0</v>
      </c>
      <c r="Q172" s="45">
        <f>100*O172/'Jan.-Mai 2019'!O172-100</f>
        <v>-100</v>
      </c>
      <c r="R172" s="45">
        <f>100*P172/'Jan.-Mai 2019'!P172-100</f>
        <v>-100</v>
      </c>
      <c r="S172" s="29">
        <f>'Jan.-Mai 2022'!S172</f>
        <v>0</v>
      </c>
    </row>
    <row r="173" spans="1:19" ht="33.75" customHeight="1" x14ac:dyDescent="0.2">
      <c r="A173" s="51" t="str">
        <f>'Jan.-Mai 2022'!A173:S173</f>
        <v>November</v>
      </c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</row>
    <row r="174" spans="1:19" s="46" customFormat="1" x14ac:dyDescent="0.2">
      <c r="A174" s="4"/>
      <c r="B174" s="4" t="str">
        <f>'Jan.-Mai 2022'!B174</f>
        <v>Insgesamt</v>
      </c>
      <c r="C174" s="29">
        <f>'Jan.-Mai 2022'!C174</f>
        <v>0</v>
      </c>
      <c r="D174" s="29">
        <f>'Jan.-Mai 2022'!D174</f>
        <v>0</v>
      </c>
      <c r="E174" s="29">
        <f>'Jan.-Mai 2022'!E174</f>
        <v>0</v>
      </c>
      <c r="F174" s="29">
        <f>'Jan.-Mai 2022'!F174</f>
        <v>0</v>
      </c>
      <c r="G174" s="29">
        <f>'Jan.-Mai 2022'!G174</f>
        <v>0</v>
      </c>
      <c r="H174" s="45">
        <f>100*G174/'Jan.-Mai 2019'!G174-100</f>
        <v>-100</v>
      </c>
      <c r="I174" s="29">
        <f>'Jan.-Mai 2022'!I174</f>
        <v>0</v>
      </c>
      <c r="J174" s="29">
        <f>'Jan.-Mai 2022'!J174</f>
        <v>0</v>
      </c>
      <c r="K174" s="45">
        <f>100*I174/'Jan.-Mai 2019'!I174-100</f>
        <v>-100</v>
      </c>
      <c r="L174" s="45">
        <f>100*J174/'Jan.-Mai 2019'!J174-100</f>
        <v>-100</v>
      </c>
      <c r="M174" s="29">
        <f>'Jan.-Mai 2022'!M174</f>
        <v>0</v>
      </c>
      <c r="N174" s="45">
        <f>100*M174/'Jan.-Mai 2019'!M174-100</f>
        <v>-100</v>
      </c>
      <c r="O174" s="29">
        <f>'Jan.-Mai 2022'!O174</f>
        <v>0</v>
      </c>
      <c r="P174" s="29">
        <f>'Jan.-Mai 2022'!P174</f>
        <v>0</v>
      </c>
      <c r="Q174" s="45">
        <f>100*O174/'Jan.-Mai 2019'!O174-100</f>
        <v>-100</v>
      </c>
      <c r="R174" s="45">
        <f>100*P174/'Jan.-Mai 2019'!P174-100</f>
        <v>-100</v>
      </c>
      <c r="S174" s="29">
        <f>'Jan.-Mai 2022'!S174</f>
        <v>0</v>
      </c>
    </row>
    <row r="175" spans="1:19" s="46" customFormat="1" x14ac:dyDescent="0.2">
      <c r="A175" s="4"/>
      <c r="B175" s="4" t="str">
        <f>'Jan.-Mai 2022'!B175</f>
        <v>davon:</v>
      </c>
      <c r="C175" s="29"/>
      <c r="D175" s="29"/>
      <c r="E175" s="29"/>
      <c r="F175" s="29"/>
      <c r="G175" s="29"/>
      <c r="H175" s="45"/>
      <c r="I175" s="29"/>
      <c r="J175" s="29"/>
      <c r="K175" s="45"/>
      <c r="L175" s="45"/>
      <c r="M175" s="29"/>
      <c r="N175" s="45"/>
      <c r="O175" s="29"/>
      <c r="P175" s="29"/>
      <c r="Q175" s="45"/>
      <c r="R175" s="45"/>
      <c r="S175" s="29"/>
    </row>
    <row r="176" spans="1:19" s="46" customFormat="1" x14ac:dyDescent="0.2">
      <c r="A176" s="4">
        <f>'Jan.-Mai 2022'!A176</f>
        <v>0</v>
      </c>
      <c r="B176" s="4">
        <f>'Jan.-Mai 2022'!B176</f>
        <v>0</v>
      </c>
      <c r="C176" s="29">
        <f>'Jan.-Mai 2022'!C176</f>
        <v>0</v>
      </c>
      <c r="D176" s="29">
        <f>'Jan.-Mai 2022'!D176</f>
        <v>0</v>
      </c>
      <c r="E176" s="29">
        <f>'Jan.-Mai 2022'!E176</f>
        <v>0</v>
      </c>
      <c r="F176" s="29">
        <f>'Jan.-Mai 2022'!F176</f>
        <v>0</v>
      </c>
      <c r="G176" s="29">
        <f>'Jan.-Mai 2022'!G176</f>
        <v>0</v>
      </c>
      <c r="H176" s="45">
        <f>100*G176/'Jan.-Mai 2019'!G176-100</f>
        <v>-100</v>
      </c>
      <c r="I176" s="29">
        <f>'Jan.-Mai 2022'!I176</f>
        <v>0</v>
      </c>
      <c r="J176" s="29">
        <f>'Jan.-Mai 2022'!J176</f>
        <v>0</v>
      </c>
      <c r="K176" s="45">
        <f>100*I176/'Jan.-Mai 2019'!I176-100</f>
        <v>-100</v>
      </c>
      <c r="L176" s="45">
        <f>100*J176/'Jan.-Mai 2019'!J176-100</f>
        <v>-100</v>
      </c>
      <c r="M176" s="29">
        <f>'Jan.-Mai 2022'!M176</f>
        <v>0</v>
      </c>
      <c r="N176" s="45">
        <f>100*M176/'Jan.-Mai 2019'!M176-100</f>
        <v>-100</v>
      </c>
      <c r="O176" s="29">
        <f>'Jan.-Mai 2022'!O176</f>
        <v>0</v>
      </c>
      <c r="P176" s="29">
        <f>'Jan.-Mai 2022'!P176</f>
        <v>0</v>
      </c>
      <c r="Q176" s="45">
        <f>100*O176/'Jan.-Mai 2019'!O176-100</f>
        <v>-100</v>
      </c>
      <c r="R176" s="45">
        <f>100*P176/'Jan.-Mai 2019'!P176-100</f>
        <v>-100</v>
      </c>
      <c r="S176" s="29">
        <f>'Jan.-Mai 2022'!S176</f>
        <v>0</v>
      </c>
    </row>
    <row r="177" spans="1:19" s="46" customFormat="1" x14ac:dyDescent="0.2">
      <c r="A177" s="4">
        <f>'Jan.-Mai 2022'!A177</f>
        <v>0</v>
      </c>
      <c r="B177" s="4">
        <f>'Jan.-Mai 2022'!B177</f>
        <v>0</v>
      </c>
      <c r="C177" s="29">
        <f>'Jan.-Mai 2022'!C177</f>
        <v>0</v>
      </c>
      <c r="D177" s="29">
        <f>'Jan.-Mai 2022'!D177</f>
        <v>0</v>
      </c>
      <c r="E177" s="29">
        <f>'Jan.-Mai 2022'!E177</f>
        <v>0</v>
      </c>
      <c r="F177" s="29">
        <f>'Jan.-Mai 2022'!F177</f>
        <v>0</v>
      </c>
      <c r="G177" s="29">
        <f>'Jan.-Mai 2022'!G177</f>
        <v>0</v>
      </c>
      <c r="H177" s="45">
        <f>100*G177/'Jan.-Mai 2019'!G177-100</f>
        <v>-100</v>
      </c>
      <c r="I177" s="29">
        <f>'Jan.-Mai 2022'!I177</f>
        <v>0</v>
      </c>
      <c r="J177" s="29">
        <f>'Jan.-Mai 2022'!J177</f>
        <v>0</v>
      </c>
      <c r="K177" s="45">
        <f>100*I177/'Jan.-Mai 2019'!I177-100</f>
        <v>-100</v>
      </c>
      <c r="L177" s="45">
        <f>100*J177/'Jan.-Mai 2019'!J177-100</f>
        <v>-100</v>
      </c>
      <c r="M177" s="29">
        <f>'Jan.-Mai 2022'!M177</f>
        <v>0</v>
      </c>
      <c r="N177" s="45">
        <f>100*M177/'Jan.-Mai 2019'!M177-100</f>
        <v>-100</v>
      </c>
      <c r="O177" s="29">
        <f>'Jan.-Mai 2022'!O177</f>
        <v>0</v>
      </c>
      <c r="P177" s="29">
        <f>'Jan.-Mai 2022'!P177</f>
        <v>0</v>
      </c>
      <c r="Q177" s="45">
        <f>100*O177/'Jan.-Mai 2019'!O177-100</f>
        <v>-100</v>
      </c>
      <c r="R177" s="45">
        <f>100*P177/'Jan.-Mai 2019'!P177-100</f>
        <v>-100</v>
      </c>
      <c r="S177" s="29">
        <f>'Jan.-Mai 2022'!S177</f>
        <v>0</v>
      </c>
    </row>
    <row r="178" spans="1:19" s="46" customFormat="1" x14ac:dyDescent="0.2">
      <c r="A178" s="4">
        <f>'Jan.-Mai 2022'!A178</f>
        <v>0</v>
      </c>
      <c r="B178" s="4">
        <f>'Jan.-Mai 2022'!B178</f>
        <v>0</v>
      </c>
      <c r="C178" s="29">
        <f>'Jan.-Mai 2022'!C178</f>
        <v>0</v>
      </c>
      <c r="D178" s="29">
        <f>'Jan.-Mai 2022'!D178</f>
        <v>0</v>
      </c>
      <c r="E178" s="29">
        <f>'Jan.-Mai 2022'!E178</f>
        <v>0</v>
      </c>
      <c r="F178" s="29">
        <f>'Jan.-Mai 2022'!F178</f>
        <v>0</v>
      </c>
      <c r="G178" s="29">
        <f>'Jan.-Mai 2022'!G178</f>
        <v>0</v>
      </c>
      <c r="H178" s="45">
        <f>100*G178/'Jan.-Mai 2019'!G178-100</f>
        <v>-100</v>
      </c>
      <c r="I178" s="29">
        <f>'Jan.-Mai 2022'!I178</f>
        <v>0</v>
      </c>
      <c r="J178" s="29">
        <f>'Jan.-Mai 2022'!J178</f>
        <v>0</v>
      </c>
      <c r="K178" s="45">
        <f>100*I178/'Jan.-Mai 2019'!I178-100</f>
        <v>-100</v>
      </c>
      <c r="L178" s="45">
        <f>100*J178/'Jan.-Mai 2019'!J178-100</f>
        <v>-100</v>
      </c>
      <c r="M178" s="29">
        <f>'Jan.-Mai 2022'!M178</f>
        <v>0</v>
      </c>
      <c r="N178" s="45">
        <f>100*M178/'Jan.-Mai 2019'!M178-100</f>
        <v>-100</v>
      </c>
      <c r="O178" s="29">
        <f>'Jan.-Mai 2022'!O178</f>
        <v>0</v>
      </c>
      <c r="P178" s="29">
        <f>'Jan.-Mai 2022'!P178</f>
        <v>0</v>
      </c>
      <c r="Q178" s="45">
        <f>100*O178/'Jan.-Mai 2019'!O178-100</f>
        <v>-100</v>
      </c>
      <c r="R178" s="45">
        <f>100*P178/'Jan.-Mai 2019'!P178-100</f>
        <v>-100</v>
      </c>
      <c r="S178" s="29">
        <f>'Jan.-Mai 2022'!S178</f>
        <v>0</v>
      </c>
    </row>
    <row r="179" spans="1:19" s="46" customFormat="1" x14ac:dyDescent="0.2">
      <c r="A179" s="4">
        <f>'Jan.-Mai 2022'!A179</f>
        <v>0</v>
      </c>
      <c r="B179" s="4">
        <f>'Jan.-Mai 2022'!B179</f>
        <v>0</v>
      </c>
      <c r="C179" s="29">
        <f>'Jan.-Mai 2022'!C179</f>
        <v>0</v>
      </c>
      <c r="D179" s="29">
        <f>'Jan.-Mai 2022'!D179</f>
        <v>0</v>
      </c>
      <c r="E179" s="29">
        <f>'Jan.-Mai 2022'!E179</f>
        <v>0</v>
      </c>
      <c r="F179" s="29">
        <f>'Jan.-Mai 2022'!F179</f>
        <v>0</v>
      </c>
      <c r="G179" s="29">
        <f>'Jan.-Mai 2022'!G179</f>
        <v>0</v>
      </c>
      <c r="H179" s="45">
        <f>100*G179/'Jan.-Mai 2019'!G179-100</f>
        <v>-100</v>
      </c>
      <c r="I179" s="29">
        <f>'Jan.-Mai 2022'!I179</f>
        <v>0</v>
      </c>
      <c r="J179" s="29">
        <f>'Jan.-Mai 2022'!J179</f>
        <v>0</v>
      </c>
      <c r="K179" s="45">
        <f>100*I179/'Jan.-Mai 2019'!I179-100</f>
        <v>-100</v>
      </c>
      <c r="L179" s="45">
        <f>100*J179/'Jan.-Mai 2019'!J179-100</f>
        <v>-100</v>
      </c>
      <c r="M179" s="29">
        <f>'Jan.-Mai 2022'!M179</f>
        <v>0</v>
      </c>
      <c r="N179" s="45">
        <f>100*M179/'Jan.-Mai 2019'!M179-100</f>
        <v>-100</v>
      </c>
      <c r="O179" s="29">
        <f>'Jan.-Mai 2022'!O179</f>
        <v>0</v>
      </c>
      <c r="P179" s="29">
        <f>'Jan.-Mai 2022'!P179</f>
        <v>0</v>
      </c>
      <c r="Q179" s="45">
        <f>100*O179/'Jan.-Mai 2019'!O179-100</f>
        <v>-100</v>
      </c>
      <c r="R179" s="45">
        <f>100*P179/'Jan.-Mai 2019'!P179-100</f>
        <v>-100</v>
      </c>
      <c r="S179" s="29">
        <f>'Jan.-Mai 2022'!S179</f>
        <v>0</v>
      </c>
    </row>
    <row r="180" spans="1:19" s="46" customFormat="1" x14ac:dyDescent="0.2">
      <c r="A180" s="4">
        <f>'Jan.-Mai 2022'!A180</f>
        <v>0</v>
      </c>
      <c r="B180" s="4">
        <f>'Jan.-Mai 2022'!B180</f>
        <v>0</v>
      </c>
      <c r="C180" s="29">
        <f>'Jan.-Mai 2022'!C180</f>
        <v>0</v>
      </c>
      <c r="D180" s="29">
        <f>'Jan.-Mai 2022'!D180</f>
        <v>0</v>
      </c>
      <c r="E180" s="29">
        <f>'Jan.-Mai 2022'!E180</f>
        <v>0</v>
      </c>
      <c r="F180" s="29">
        <f>'Jan.-Mai 2022'!F180</f>
        <v>0</v>
      </c>
      <c r="G180" s="29">
        <f>'Jan.-Mai 2022'!G180</f>
        <v>0</v>
      </c>
      <c r="H180" s="45">
        <f>100*G180/'Jan.-Mai 2019'!G180-100</f>
        <v>-100</v>
      </c>
      <c r="I180" s="29">
        <f>'Jan.-Mai 2022'!I180</f>
        <v>0</v>
      </c>
      <c r="J180" s="29">
        <f>'Jan.-Mai 2022'!J180</f>
        <v>0</v>
      </c>
      <c r="K180" s="45">
        <f>100*I180/'Jan.-Mai 2019'!I180-100</f>
        <v>-100</v>
      </c>
      <c r="L180" s="45">
        <f>100*J180/'Jan.-Mai 2019'!J180-100</f>
        <v>-100</v>
      </c>
      <c r="M180" s="29">
        <f>'Jan.-Mai 2022'!M180</f>
        <v>0</v>
      </c>
      <c r="N180" s="45">
        <f>100*M180/'Jan.-Mai 2019'!M180-100</f>
        <v>-100</v>
      </c>
      <c r="O180" s="29">
        <f>'Jan.-Mai 2022'!O180</f>
        <v>0</v>
      </c>
      <c r="P180" s="29">
        <f>'Jan.-Mai 2022'!P180</f>
        <v>0</v>
      </c>
      <c r="Q180" s="45">
        <f>100*O180/'Jan.-Mai 2019'!O180-100</f>
        <v>-100</v>
      </c>
      <c r="R180" s="45">
        <f>100*P180/'Jan.-Mai 2019'!P180-100</f>
        <v>-100</v>
      </c>
      <c r="S180" s="29">
        <f>'Jan.-Mai 2022'!S180</f>
        <v>0</v>
      </c>
    </row>
    <row r="181" spans="1:19" s="46" customFormat="1" x14ac:dyDescent="0.2">
      <c r="A181" s="4">
        <f>'Jan.-Mai 2022'!A181</f>
        <v>0</v>
      </c>
      <c r="B181" s="4">
        <f>'Jan.-Mai 2022'!B181</f>
        <v>0</v>
      </c>
      <c r="C181" s="29">
        <f>'Jan.-Mai 2022'!C181</f>
        <v>0</v>
      </c>
      <c r="D181" s="29">
        <f>'Jan.-Mai 2022'!D181</f>
        <v>0</v>
      </c>
      <c r="E181" s="29">
        <f>'Jan.-Mai 2022'!E181</f>
        <v>0</v>
      </c>
      <c r="F181" s="29">
        <f>'Jan.-Mai 2022'!F181</f>
        <v>0</v>
      </c>
      <c r="G181" s="29">
        <f>'Jan.-Mai 2022'!G181</f>
        <v>0</v>
      </c>
      <c r="H181" s="45">
        <f>100*G181/'Jan.-Mai 2019'!G181-100</f>
        <v>-100</v>
      </c>
      <c r="I181" s="29">
        <f>'Jan.-Mai 2022'!I181</f>
        <v>0</v>
      </c>
      <c r="J181" s="29">
        <f>'Jan.-Mai 2022'!J181</f>
        <v>0</v>
      </c>
      <c r="K181" s="45">
        <f>100*I181/'Jan.-Mai 2019'!I181-100</f>
        <v>-100</v>
      </c>
      <c r="L181" s="45">
        <f>100*J181/'Jan.-Mai 2019'!J181-100</f>
        <v>-100</v>
      </c>
      <c r="M181" s="29">
        <f>'Jan.-Mai 2022'!M181</f>
        <v>0</v>
      </c>
      <c r="N181" s="45">
        <f>100*M181/'Jan.-Mai 2019'!M181-100</f>
        <v>-100</v>
      </c>
      <c r="O181" s="29">
        <f>'Jan.-Mai 2022'!O181</f>
        <v>0</v>
      </c>
      <c r="P181" s="29">
        <f>'Jan.-Mai 2022'!P181</f>
        <v>0</v>
      </c>
      <c r="Q181" s="45">
        <f>100*O181/'Jan.-Mai 2019'!O181-100</f>
        <v>-100</v>
      </c>
      <c r="R181" s="45">
        <f>100*P181/'Jan.-Mai 2019'!P181-100</f>
        <v>-100</v>
      </c>
      <c r="S181" s="29">
        <f>'Jan.-Mai 2022'!S181</f>
        <v>0</v>
      </c>
    </row>
    <row r="182" spans="1:19" s="46" customFormat="1" x14ac:dyDescent="0.2">
      <c r="A182" s="4">
        <f>'Jan.-Mai 2022'!A182</f>
        <v>0</v>
      </c>
      <c r="B182" s="4">
        <f>'Jan.-Mai 2022'!B182</f>
        <v>0</v>
      </c>
      <c r="C182" s="29">
        <f>'Jan.-Mai 2022'!C182</f>
        <v>0</v>
      </c>
      <c r="D182" s="29">
        <f>'Jan.-Mai 2022'!D182</f>
        <v>0</v>
      </c>
      <c r="E182" s="29">
        <f>'Jan.-Mai 2022'!E182</f>
        <v>0</v>
      </c>
      <c r="F182" s="29">
        <f>'Jan.-Mai 2022'!F182</f>
        <v>0</v>
      </c>
      <c r="G182" s="29">
        <f>'Jan.-Mai 2022'!G182</f>
        <v>0</v>
      </c>
      <c r="H182" s="45">
        <f>100*G182/'Jan.-Mai 2019'!G182-100</f>
        <v>-100</v>
      </c>
      <c r="I182" s="29">
        <f>'Jan.-Mai 2022'!I182</f>
        <v>0</v>
      </c>
      <c r="J182" s="29">
        <f>'Jan.-Mai 2022'!J182</f>
        <v>0</v>
      </c>
      <c r="K182" s="45">
        <f>100*I182/'Jan.-Mai 2019'!I182-100</f>
        <v>-100</v>
      </c>
      <c r="L182" s="45">
        <f>100*J182/'Jan.-Mai 2019'!J182-100</f>
        <v>-100</v>
      </c>
      <c r="M182" s="29">
        <f>'Jan.-Mai 2022'!M182</f>
        <v>0</v>
      </c>
      <c r="N182" s="45">
        <f>100*M182/'Jan.-Mai 2019'!M182-100</f>
        <v>-100</v>
      </c>
      <c r="O182" s="29">
        <f>'Jan.-Mai 2022'!O182</f>
        <v>0</v>
      </c>
      <c r="P182" s="29">
        <f>'Jan.-Mai 2022'!P182</f>
        <v>0</v>
      </c>
      <c r="Q182" s="45">
        <f>100*O182/'Jan.-Mai 2019'!O182-100</f>
        <v>-100</v>
      </c>
      <c r="R182" s="45">
        <f>100*P182/'Jan.-Mai 2019'!P182-100</f>
        <v>-100</v>
      </c>
      <c r="S182" s="29">
        <f>'Jan.-Mai 2022'!S182</f>
        <v>0</v>
      </c>
    </row>
    <row r="183" spans="1:19" s="46" customFormat="1" x14ac:dyDescent="0.2">
      <c r="A183" s="4">
        <f>'Jan.-Mai 2022'!A183</f>
        <v>0</v>
      </c>
      <c r="B183" s="4">
        <f>'Jan.-Mai 2022'!B183</f>
        <v>0</v>
      </c>
      <c r="C183" s="29">
        <f>'Jan.-Mai 2022'!C183</f>
        <v>0</v>
      </c>
      <c r="D183" s="29">
        <f>'Jan.-Mai 2022'!D183</f>
        <v>0</v>
      </c>
      <c r="E183" s="29">
        <f>'Jan.-Mai 2022'!E183</f>
        <v>0</v>
      </c>
      <c r="F183" s="29">
        <f>'Jan.-Mai 2022'!F183</f>
        <v>0</v>
      </c>
      <c r="G183" s="29">
        <f>'Jan.-Mai 2022'!G183</f>
        <v>0</v>
      </c>
      <c r="H183" s="45">
        <f>100*G183/'Jan.-Mai 2019'!G183-100</f>
        <v>-100</v>
      </c>
      <c r="I183" s="29">
        <f>'Jan.-Mai 2022'!I183</f>
        <v>0</v>
      </c>
      <c r="J183" s="29">
        <f>'Jan.-Mai 2022'!J183</f>
        <v>0</v>
      </c>
      <c r="K183" s="45">
        <f>100*I183/'Jan.-Mai 2019'!I183-100</f>
        <v>-100</v>
      </c>
      <c r="L183" s="45">
        <f>100*J183/'Jan.-Mai 2019'!J183-100</f>
        <v>-100</v>
      </c>
      <c r="M183" s="29">
        <f>'Jan.-Mai 2022'!M183</f>
        <v>0</v>
      </c>
      <c r="N183" s="45">
        <f>100*M183/'Jan.-Mai 2019'!M183-100</f>
        <v>-100</v>
      </c>
      <c r="O183" s="29">
        <f>'Jan.-Mai 2022'!O183</f>
        <v>0</v>
      </c>
      <c r="P183" s="29">
        <f>'Jan.-Mai 2022'!P183</f>
        <v>0</v>
      </c>
      <c r="Q183" s="45">
        <f>100*O183/'Jan.-Mai 2019'!O183-100</f>
        <v>-100</v>
      </c>
      <c r="R183" s="45">
        <f>100*P183/'Jan.-Mai 2019'!P183-100</f>
        <v>-100</v>
      </c>
      <c r="S183" s="29">
        <f>'Jan.-Mai 2022'!S183</f>
        <v>0</v>
      </c>
    </row>
    <row r="184" spans="1:19" s="46" customFormat="1" x14ac:dyDescent="0.2">
      <c r="A184" s="4">
        <f>'Jan.-Mai 2022'!A184</f>
        <v>0</v>
      </c>
      <c r="B184" s="4">
        <f>'Jan.-Mai 2022'!B184</f>
        <v>0</v>
      </c>
      <c r="C184" s="29">
        <f>'Jan.-Mai 2022'!C184</f>
        <v>0</v>
      </c>
      <c r="D184" s="29">
        <f>'Jan.-Mai 2022'!D184</f>
        <v>0</v>
      </c>
      <c r="E184" s="29">
        <f>'Jan.-Mai 2022'!E184</f>
        <v>0</v>
      </c>
      <c r="F184" s="29">
        <f>'Jan.-Mai 2022'!F184</f>
        <v>0</v>
      </c>
      <c r="G184" s="29">
        <f>'Jan.-Mai 2022'!G184</f>
        <v>0</v>
      </c>
      <c r="H184" s="45">
        <f>100*G184/'Jan.-Mai 2019'!G184-100</f>
        <v>-100</v>
      </c>
      <c r="I184" s="29">
        <f>'Jan.-Mai 2022'!I184</f>
        <v>0</v>
      </c>
      <c r="J184" s="29">
        <f>'Jan.-Mai 2022'!J184</f>
        <v>0</v>
      </c>
      <c r="K184" s="45">
        <f>100*I184/'Jan.-Mai 2019'!I184-100</f>
        <v>-100</v>
      </c>
      <c r="L184" s="45">
        <f>100*J184/'Jan.-Mai 2019'!J184-100</f>
        <v>-100</v>
      </c>
      <c r="M184" s="29">
        <f>'Jan.-Mai 2022'!M184</f>
        <v>0</v>
      </c>
      <c r="N184" s="45">
        <f>100*M184/'Jan.-Mai 2019'!M184-100</f>
        <v>-100</v>
      </c>
      <c r="O184" s="29">
        <f>'Jan.-Mai 2022'!O184</f>
        <v>0</v>
      </c>
      <c r="P184" s="29">
        <f>'Jan.-Mai 2022'!P184</f>
        <v>0</v>
      </c>
      <c r="Q184" s="45">
        <f>100*O184/'Jan.-Mai 2019'!O184-100</f>
        <v>-100</v>
      </c>
      <c r="R184" s="45">
        <f>100*P184/'Jan.-Mai 2019'!P184-100</f>
        <v>-100</v>
      </c>
      <c r="S184" s="29">
        <f>'Jan.-Mai 2022'!S184</f>
        <v>0</v>
      </c>
    </row>
    <row r="185" spans="1:19" s="46" customFormat="1" x14ac:dyDescent="0.2">
      <c r="A185" s="4">
        <f>'Jan.-Mai 2022'!A185</f>
        <v>0</v>
      </c>
      <c r="B185" s="4">
        <f>'Jan.-Mai 2022'!B185</f>
        <v>0</v>
      </c>
      <c r="C185" s="29">
        <f>'Jan.-Mai 2022'!C185</f>
        <v>0</v>
      </c>
      <c r="D185" s="29">
        <f>'Jan.-Mai 2022'!D185</f>
        <v>0</v>
      </c>
      <c r="E185" s="29">
        <f>'Jan.-Mai 2022'!E185</f>
        <v>0</v>
      </c>
      <c r="F185" s="29">
        <f>'Jan.-Mai 2022'!F185</f>
        <v>0</v>
      </c>
      <c r="G185" s="29">
        <f>'Jan.-Mai 2022'!G185</f>
        <v>0</v>
      </c>
      <c r="H185" s="45">
        <f>100*G185/'Jan.-Mai 2019'!G185-100</f>
        <v>-100</v>
      </c>
      <c r="I185" s="29">
        <f>'Jan.-Mai 2022'!I185</f>
        <v>0</v>
      </c>
      <c r="J185" s="29">
        <f>'Jan.-Mai 2022'!J185</f>
        <v>0</v>
      </c>
      <c r="K185" s="45">
        <f>100*I185/'Jan.-Mai 2019'!I185-100</f>
        <v>-100</v>
      </c>
      <c r="L185" s="45">
        <f>100*J185/'Jan.-Mai 2019'!J185-100</f>
        <v>-100</v>
      </c>
      <c r="M185" s="29">
        <f>'Jan.-Mai 2022'!M185</f>
        <v>0</v>
      </c>
      <c r="N185" s="45">
        <f>100*M185/'Jan.-Mai 2019'!M185-100</f>
        <v>-100</v>
      </c>
      <c r="O185" s="29">
        <f>'Jan.-Mai 2022'!O185</f>
        <v>0</v>
      </c>
      <c r="P185" s="29">
        <f>'Jan.-Mai 2022'!P185</f>
        <v>0</v>
      </c>
      <c r="Q185" s="45">
        <f>100*O185/'Jan.-Mai 2019'!O185-100</f>
        <v>-100</v>
      </c>
      <c r="R185" s="45">
        <f>100*P185/'Jan.-Mai 2019'!P185-100</f>
        <v>-100</v>
      </c>
      <c r="S185" s="29">
        <f>'Jan.-Mai 2022'!S185</f>
        <v>0</v>
      </c>
    </row>
    <row r="186" spans="1:19" s="46" customFormat="1" x14ac:dyDescent="0.2">
      <c r="A186" s="4">
        <f>'Jan.-Mai 2022'!A186</f>
        <v>0</v>
      </c>
      <c r="B186" s="4">
        <f>'Jan.-Mai 2022'!B186</f>
        <v>0</v>
      </c>
      <c r="C186" s="29">
        <f>'Jan.-Mai 2022'!C186</f>
        <v>0</v>
      </c>
      <c r="D186" s="29">
        <f>'Jan.-Mai 2022'!D186</f>
        <v>0</v>
      </c>
      <c r="E186" s="29">
        <f>'Jan.-Mai 2022'!E186</f>
        <v>0</v>
      </c>
      <c r="F186" s="29">
        <f>'Jan.-Mai 2022'!F186</f>
        <v>0</v>
      </c>
      <c r="G186" s="29">
        <f>'Jan.-Mai 2022'!G186</f>
        <v>0</v>
      </c>
      <c r="H186" s="45">
        <f>100*G186/'Jan.-Mai 2019'!G186-100</f>
        <v>-100</v>
      </c>
      <c r="I186" s="29">
        <f>'Jan.-Mai 2022'!I186</f>
        <v>0</v>
      </c>
      <c r="J186" s="29">
        <f>'Jan.-Mai 2022'!J186</f>
        <v>0</v>
      </c>
      <c r="K186" s="45">
        <f>100*I186/'Jan.-Mai 2019'!I186-100</f>
        <v>-100</v>
      </c>
      <c r="L186" s="45">
        <f>100*J186/'Jan.-Mai 2019'!J186-100</f>
        <v>-100</v>
      </c>
      <c r="M186" s="29">
        <f>'Jan.-Mai 2022'!M186</f>
        <v>0</v>
      </c>
      <c r="N186" s="45">
        <f>100*M186/'Jan.-Mai 2019'!M186-100</f>
        <v>-100</v>
      </c>
      <c r="O186" s="29">
        <f>'Jan.-Mai 2022'!O186</f>
        <v>0</v>
      </c>
      <c r="P186" s="29">
        <f>'Jan.-Mai 2022'!P186</f>
        <v>0</v>
      </c>
      <c r="Q186" s="45">
        <f>100*O186/'Jan.-Mai 2019'!O186-100</f>
        <v>-100</v>
      </c>
      <c r="R186" s="45">
        <f>100*P186/'Jan.-Mai 2019'!P186-100</f>
        <v>-100</v>
      </c>
      <c r="S186" s="29">
        <f>'Jan.-Mai 2022'!S186</f>
        <v>0</v>
      </c>
    </row>
    <row r="187" spans="1:19" s="46" customFormat="1" x14ac:dyDescent="0.2">
      <c r="A187" s="4">
        <f>'Jan.-Mai 2022'!A187</f>
        <v>0</v>
      </c>
      <c r="B187" s="4">
        <f>'Jan.-Mai 2022'!B187</f>
        <v>0</v>
      </c>
      <c r="C187" s="29">
        <f>'Jan.-Mai 2022'!C187</f>
        <v>0</v>
      </c>
      <c r="D187" s="29">
        <f>'Jan.-Mai 2022'!D187</f>
        <v>0</v>
      </c>
      <c r="E187" s="29">
        <f>'Jan.-Mai 2022'!E187</f>
        <v>0</v>
      </c>
      <c r="F187" s="29">
        <f>'Jan.-Mai 2022'!F187</f>
        <v>0</v>
      </c>
      <c r="G187" s="29">
        <f>'Jan.-Mai 2022'!G187</f>
        <v>0</v>
      </c>
      <c r="H187" s="45">
        <f>100*G187/'Jan.-Mai 2019'!G187-100</f>
        <v>-100</v>
      </c>
      <c r="I187" s="29">
        <f>'Jan.-Mai 2022'!I187</f>
        <v>0</v>
      </c>
      <c r="J187" s="29">
        <f>'Jan.-Mai 2022'!J187</f>
        <v>0</v>
      </c>
      <c r="K187" s="45">
        <f>100*I187/'Jan.-Mai 2019'!I187-100</f>
        <v>-100</v>
      </c>
      <c r="L187" s="45">
        <f>100*J187/'Jan.-Mai 2019'!J187-100</f>
        <v>-100</v>
      </c>
      <c r="M187" s="29">
        <f>'Jan.-Mai 2022'!M187</f>
        <v>0</v>
      </c>
      <c r="N187" s="45">
        <f>100*M187/'Jan.-Mai 2019'!M187-100</f>
        <v>-100</v>
      </c>
      <c r="O187" s="29">
        <f>'Jan.-Mai 2022'!O187</f>
        <v>0</v>
      </c>
      <c r="P187" s="29">
        <f>'Jan.-Mai 2022'!P187</f>
        <v>0</v>
      </c>
      <c r="Q187" s="45">
        <f>100*O187/'Jan.-Mai 2019'!O187-100</f>
        <v>-100</v>
      </c>
      <c r="R187" s="45">
        <f>100*P187/'Jan.-Mai 2019'!P187-100</f>
        <v>-100</v>
      </c>
      <c r="S187" s="29">
        <f>'Jan.-Mai 2022'!S187</f>
        <v>0</v>
      </c>
    </row>
    <row r="188" spans="1:19" ht="33.75" customHeight="1" x14ac:dyDescent="0.2">
      <c r="A188" s="51" t="str">
        <f>'Jan.-Mai 2022'!A188:S188</f>
        <v>Dezember</v>
      </c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</row>
    <row r="189" spans="1:19" s="46" customFormat="1" x14ac:dyDescent="0.2">
      <c r="A189" s="4"/>
      <c r="B189" s="4" t="str">
        <f>'Jan.-Mai 2022'!B189</f>
        <v>Insgesamt</v>
      </c>
      <c r="C189" s="29">
        <f>'Jan.-Mai 2022'!C189</f>
        <v>0</v>
      </c>
      <c r="D189" s="29">
        <f>'Jan.-Mai 2022'!D189</f>
        <v>0</v>
      </c>
      <c r="E189" s="29">
        <f>'Jan.-Mai 2022'!E189</f>
        <v>0</v>
      </c>
      <c r="F189" s="29">
        <f>'Jan.-Mai 2022'!F189</f>
        <v>0</v>
      </c>
      <c r="G189" s="29">
        <f>'Jan.-Mai 2022'!G189</f>
        <v>0</v>
      </c>
      <c r="H189" s="45">
        <f>100*G189/'Jan.-Mai 2019'!G189-100</f>
        <v>-100</v>
      </c>
      <c r="I189" s="29">
        <f>'Jan.-Mai 2022'!I189</f>
        <v>0</v>
      </c>
      <c r="J189" s="29">
        <f>'Jan.-Mai 2022'!J189</f>
        <v>0</v>
      </c>
      <c r="K189" s="45">
        <f>100*I189/'Jan.-Mai 2019'!I189-100</f>
        <v>-100</v>
      </c>
      <c r="L189" s="45">
        <f>100*J189/'Jan.-Mai 2019'!J189-100</f>
        <v>-100</v>
      </c>
      <c r="M189" s="29">
        <f>'Jan.-Mai 2022'!M189</f>
        <v>0</v>
      </c>
      <c r="N189" s="45">
        <f>100*M189/'Jan.-Mai 2019'!M189-100</f>
        <v>-100</v>
      </c>
      <c r="O189" s="29">
        <f>'Jan.-Mai 2022'!O189</f>
        <v>0</v>
      </c>
      <c r="P189" s="29">
        <f>'Jan.-Mai 2022'!P189</f>
        <v>0</v>
      </c>
      <c r="Q189" s="45">
        <f>100*O189/'Jan.-Mai 2019'!O189-100</f>
        <v>-100</v>
      </c>
      <c r="R189" s="45">
        <f>100*P189/'Jan.-Mai 2019'!P189-100</f>
        <v>-100</v>
      </c>
      <c r="S189" s="29">
        <f>'Jan.-Mai 2022'!S189</f>
        <v>0</v>
      </c>
    </row>
    <row r="190" spans="1:19" s="46" customFormat="1" x14ac:dyDescent="0.2">
      <c r="A190" s="4"/>
      <c r="B190" s="4" t="str">
        <f>'Jan.-Mai 2022'!B190</f>
        <v>davon:</v>
      </c>
      <c r="C190" s="29"/>
      <c r="D190" s="29"/>
      <c r="E190" s="29"/>
      <c r="F190" s="29"/>
      <c r="G190" s="29"/>
      <c r="H190" s="45"/>
      <c r="I190" s="29"/>
      <c r="J190" s="29"/>
      <c r="K190" s="45"/>
      <c r="L190" s="45"/>
      <c r="M190" s="29"/>
      <c r="N190" s="45"/>
      <c r="O190" s="29"/>
      <c r="P190" s="29"/>
      <c r="Q190" s="45"/>
      <c r="R190" s="45"/>
      <c r="S190" s="29"/>
    </row>
    <row r="191" spans="1:19" s="46" customFormat="1" x14ac:dyDescent="0.2">
      <c r="A191" s="4">
        <f>'Jan.-Mai 2022'!A191</f>
        <v>0</v>
      </c>
      <c r="B191" s="4">
        <f>'Jan.-Mai 2022'!B191</f>
        <v>0</v>
      </c>
      <c r="C191" s="29">
        <f>'Jan.-Mai 2022'!C191</f>
        <v>0</v>
      </c>
      <c r="D191" s="29">
        <f>'Jan.-Mai 2022'!D191</f>
        <v>0</v>
      </c>
      <c r="E191" s="29">
        <f>'Jan.-Mai 2022'!E191</f>
        <v>0</v>
      </c>
      <c r="F191" s="29">
        <f>'Jan.-Mai 2022'!F191</f>
        <v>0</v>
      </c>
      <c r="G191" s="29">
        <f>'Jan.-Mai 2022'!G191</f>
        <v>0</v>
      </c>
      <c r="H191" s="45">
        <f>100*G191/'Jan.-Mai 2019'!G191-100</f>
        <v>-100</v>
      </c>
      <c r="I191" s="29">
        <f>'Jan.-Mai 2022'!I191</f>
        <v>0</v>
      </c>
      <c r="J191" s="29">
        <f>'Jan.-Mai 2022'!J191</f>
        <v>0</v>
      </c>
      <c r="K191" s="45">
        <f>100*I191/'Jan.-Mai 2019'!I191-100</f>
        <v>-100</v>
      </c>
      <c r="L191" s="45">
        <f>100*J191/'Jan.-Mai 2019'!J191-100</f>
        <v>-100</v>
      </c>
      <c r="M191" s="29">
        <f>'Jan.-Mai 2022'!M191</f>
        <v>0</v>
      </c>
      <c r="N191" s="45">
        <f>100*M191/'Jan.-Mai 2019'!M191-100</f>
        <v>-100</v>
      </c>
      <c r="O191" s="29">
        <f>'Jan.-Mai 2022'!O191</f>
        <v>0</v>
      </c>
      <c r="P191" s="29">
        <f>'Jan.-Mai 2022'!P191</f>
        <v>0</v>
      </c>
      <c r="Q191" s="45">
        <f>100*O191/'Jan.-Mai 2019'!O191-100</f>
        <v>-100</v>
      </c>
      <c r="R191" s="45">
        <f>100*P191/'Jan.-Mai 2019'!P191-100</f>
        <v>-100</v>
      </c>
      <c r="S191" s="29">
        <f>'Jan.-Mai 2022'!S191</f>
        <v>0</v>
      </c>
    </row>
    <row r="192" spans="1:19" s="46" customFormat="1" x14ac:dyDescent="0.2">
      <c r="A192" s="4">
        <f>'Jan.-Mai 2022'!A192</f>
        <v>0</v>
      </c>
      <c r="B192" s="4">
        <f>'Jan.-Mai 2022'!B192</f>
        <v>0</v>
      </c>
      <c r="C192" s="29">
        <f>'Jan.-Mai 2022'!C192</f>
        <v>0</v>
      </c>
      <c r="D192" s="29">
        <f>'Jan.-Mai 2022'!D192</f>
        <v>0</v>
      </c>
      <c r="E192" s="29">
        <f>'Jan.-Mai 2022'!E192</f>
        <v>0</v>
      </c>
      <c r="F192" s="29">
        <f>'Jan.-Mai 2022'!F192</f>
        <v>0</v>
      </c>
      <c r="G192" s="29">
        <f>'Jan.-Mai 2022'!G192</f>
        <v>0</v>
      </c>
      <c r="H192" s="45">
        <f>100*G192/'Jan.-Mai 2019'!G192-100</f>
        <v>-100</v>
      </c>
      <c r="I192" s="29">
        <f>'Jan.-Mai 2022'!I192</f>
        <v>0</v>
      </c>
      <c r="J192" s="29">
        <f>'Jan.-Mai 2022'!J192</f>
        <v>0</v>
      </c>
      <c r="K192" s="45">
        <f>100*I192/'Jan.-Mai 2019'!I192-100</f>
        <v>-100</v>
      </c>
      <c r="L192" s="45">
        <f>100*J192/'Jan.-Mai 2019'!J192-100</f>
        <v>-100</v>
      </c>
      <c r="M192" s="29">
        <f>'Jan.-Mai 2022'!M192</f>
        <v>0</v>
      </c>
      <c r="N192" s="45">
        <f>100*M192/'Jan.-Mai 2019'!M192-100</f>
        <v>-100</v>
      </c>
      <c r="O192" s="29">
        <f>'Jan.-Mai 2022'!O192</f>
        <v>0</v>
      </c>
      <c r="P192" s="29">
        <f>'Jan.-Mai 2022'!P192</f>
        <v>0</v>
      </c>
      <c r="Q192" s="45">
        <f>100*O192/'Jan.-Mai 2019'!O192-100</f>
        <v>-100</v>
      </c>
      <c r="R192" s="45">
        <f>100*P192/'Jan.-Mai 2019'!P192-100</f>
        <v>-100</v>
      </c>
      <c r="S192" s="29">
        <f>'Jan.-Mai 2022'!S192</f>
        <v>0</v>
      </c>
    </row>
    <row r="193" spans="1:19" s="46" customFormat="1" x14ac:dyDescent="0.2">
      <c r="A193" s="4">
        <f>'Jan.-Mai 2022'!A193</f>
        <v>0</v>
      </c>
      <c r="B193" s="4">
        <f>'Jan.-Mai 2022'!B193</f>
        <v>0</v>
      </c>
      <c r="C193" s="29">
        <f>'Jan.-Mai 2022'!C193</f>
        <v>0</v>
      </c>
      <c r="D193" s="29">
        <f>'Jan.-Mai 2022'!D193</f>
        <v>0</v>
      </c>
      <c r="E193" s="29">
        <f>'Jan.-Mai 2022'!E193</f>
        <v>0</v>
      </c>
      <c r="F193" s="29">
        <f>'Jan.-Mai 2022'!F193</f>
        <v>0</v>
      </c>
      <c r="G193" s="29">
        <f>'Jan.-Mai 2022'!G193</f>
        <v>0</v>
      </c>
      <c r="H193" s="45">
        <f>100*G193/'Jan.-Mai 2019'!G193-100</f>
        <v>-100</v>
      </c>
      <c r="I193" s="29">
        <f>'Jan.-Mai 2022'!I193</f>
        <v>0</v>
      </c>
      <c r="J193" s="29">
        <f>'Jan.-Mai 2022'!J193</f>
        <v>0</v>
      </c>
      <c r="K193" s="45">
        <f>100*I193/'Jan.-Mai 2019'!I193-100</f>
        <v>-100</v>
      </c>
      <c r="L193" s="45">
        <f>100*J193/'Jan.-Mai 2019'!J193-100</f>
        <v>-100</v>
      </c>
      <c r="M193" s="29">
        <f>'Jan.-Mai 2022'!M193</f>
        <v>0</v>
      </c>
      <c r="N193" s="45">
        <f>100*M193/'Jan.-Mai 2019'!M193-100</f>
        <v>-100</v>
      </c>
      <c r="O193" s="29">
        <f>'Jan.-Mai 2022'!O193</f>
        <v>0</v>
      </c>
      <c r="P193" s="29">
        <f>'Jan.-Mai 2022'!P193</f>
        <v>0</v>
      </c>
      <c r="Q193" s="45">
        <f>100*O193/'Jan.-Mai 2019'!O193-100</f>
        <v>-100</v>
      </c>
      <c r="R193" s="45">
        <f>100*P193/'Jan.-Mai 2019'!P193-100</f>
        <v>-100</v>
      </c>
      <c r="S193" s="29">
        <f>'Jan.-Mai 2022'!S193</f>
        <v>0</v>
      </c>
    </row>
    <row r="194" spans="1:19" s="46" customFormat="1" x14ac:dyDescent="0.2">
      <c r="A194" s="4">
        <f>'Jan.-Mai 2022'!A194</f>
        <v>0</v>
      </c>
      <c r="B194" s="4">
        <f>'Jan.-Mai 2022'!B194</f>
        <v>0</v>
      </c>
      <c r="C194" s="29">
        <f>'Jan.-Mai 2022'!C194</f>
        <v>0</v>
      </c>
      <c r="D194" s="29">
        <f>'Jan.-Mai 2022'!D194</f>
        <v>0</v>
      </c>
      <c r="E194" s="29">
        <f>'Jan.-Mai 2022'!E194</f>
        <v>0</v>
      </c>
      <c r="F194" s="29">
        <f>'Jan.-Mai 2022'!F194</f>
        <v>0</v>
      </c>
      <c r="G194" s="29">
        <f>'Jan.-Mai 2022'!G194</f>
        <v>0</v>
      </c>
      <c r="H194" s="45">
        <f>100*G194/'Jan.-Mai 2019'!G194-100</f>
        <v>-100</v>
      </c>
      <c r="I194" s="29">
        <f>'Jan.-Mai 2022'!I194</f>
        <v>0</v>
      </c>
      <c r="J194" s="29">
        <f>'Jan.-Mai 2022'!J194</f>
        <v>0</v>
      </c>
      <c r="K194" s="45">
        <f>100*I194/'Jan.-Mai 2019'!I194-100</f>
        <v>-100</v>
      </c>
      <c r="L194" s="45">
        <f>100*J194/'Jan.-Mai 2019'!J194-100</f>
        <v>-100</v>
      </c>
      <c r="M194" s="29">
        <f>'Jan.-Mai 2022'!M194</f>
        <v>0</v>
      </c>
      <c r="N194" s="45">
        <f>100*M194/'Jan.-Mai 2019'!M194-100</f>
        <v>-100</v>
      </c>
      <c r="O194" s="29">
        <f>'Jan.-Mai 2022'!O194</f>
        <v>0</v>
      </c>
      <c r="P194" s="29">
        <f>'Jan.-Mai 2022'!P194</f>
        <v>0</v>
      </c>
      <c r="Q194" s="45">
        <f>100*O194/'Jan.-Mai 2019'!O194-100</f>
        <v>-100</v>
      </c>
      <c r="R194" s="45">
        <f>100*P194/'Jan.-Mai 2019'!P194-100</f>
        <v>-100</v>
      </c>
      <c r="S194" s="29">
        <f>'Jan.-Mai 2022'!S194</f>
        <v>0</v>
      </c>
    </row>
    <row r="195" spans="1:19" s="46" customFormat="1" x14ac:dyDescent="0.2">
      <c r="A195" s="4">
        <f>'Jan.-Mai 2022'!A195</f>
        <v>0</v>
      </c>
      <c r="B195" s="4">
        <f>'Jan.-Mai 2022'!B195</f>
        <v>0</v>
      </c>
      <c r="C195" s="29">
        <f>'Jan.-Mai 2022'!C195</f>
        <v>0</v>
      </c>
      <c r="D195" s="29">
        <f>'Jan.-Mai 2022'!D195</f>
        <v>0</v>
      </c>
      <c r="E195" s="29">
        <f>'Jan.-Mai 2022'!E195</f>
        <v>0</v>
      </c>
      <c r="F195" s="29">
        <f>'Jan.-Mai 2022'!F195</f>
        <v>0</v>
      </c>
      <c r="G195" s="29">
        <f>'Jan.-Mai 2022'!G195</f>
        <v>0</v>
      </c>
      <c r="H195" s="45">
        <f>100*G195/'Jan.-Mai 2019'!G195-100</f>
        <v>-100</v>
      </c>
      <c r="I195" s="29">
        <f>'Jan.-Mai 2022'!I195</f>
        <v>0</v>
      </c>
      <c r="J195" s="29">
        <f>'Jan.-Mai 2022'!J195</f>
        <v>0</v>
      </c>
      <c r="K195" s="45">
        <f>100*I195/'Jan.-Mai 2019'!I195-100</f>
        <v>-100</v>
      </c>
      <c r="L195" s="45">
        <f>100*J195/'Jan.-Mai 2019'!J195-100</f>
        <v>-100</v>
      </c>
      <c r="M195" s="29">
        <f>'Jan.-Mai 2022'!M195</f>
        <v>0</v>
      </c>
      <c r="N195" s="45">
        <f>100*M195/'Jan.-Mai 2019'!M195-100</f>
        <v>-100</v>
      </c>
      <c r="O195" s="29">
        <f>'Jan.-Mai 2022'!O195</f>
        <v>0</v>
      </c>
      <c r="P195" s="29">
        <f>'Jan.-Mai 2022'!P195</f>
        <v>0</v>
      </c>
      <c r="Q195" s="45">
        <f>100*O195/'Jan.-Mai 2019'!O195-100</f>
        <v>-100</v>
      </c>
      <c r="R195" s="45">
        <f>100*P195/'Jan.-Mai 2019'!P195-100</f>
        <v>-100</v>
      </c>
      <c r="S195" s="29">
        <f>'Jan.-Mai 2022'!S195</f>
        <v>0</v>
      </c>
    </row>
    <row r="196" spans="1:19" s="46" customFormat="1" x14ac:dyDescent="0.2">
      <c r="A196" s="4">
        <f>'Jan.-Mai 2022'!A196</f>
        <v>0</v>
      </c>
      <c r="B196" s="4">
        <f>'Jan.-Mai 2022'!B196</f>
        <v>0</v>
      </c>
      <c r="C196" s="29">
        <f>'Jan.-Mai 2022'!C196</f>
        <v>0</v>
      </c>
      <c r="D196" s="29">
        <f>'Jan.-Mai 2022'!D196</f>
        <v>0</v>
      </c>
      <c r="E196" s="29">
        <f>'Jan.-Mai 2022'!E196</f>
        <v>0</v>
      </c>
      <c r="F196" s="29">
        <f>'Jan.-Mai 2022'!F196</f>
        <v>0</v>
      </c>
      <c r="G196" s="29">
        <f>'Jan.-Mai 2022'!G196</f>
        <v>0</v>
      </c>
      <c r="H196" s="45">
        <f>100*G196/'Jan.-Mai 2019'!G196-100</f>
        <v>-100</v>
      </c>
      <c r="I196" s="29">
        <f>'Jan.-Mai 2022'!I196</f>
        <v>0</v>
      </c>
      <c r="J196" s="29">
        <f>'Jan.-Mai 2022'!J196</f>
        <v>0</v>
      </c>
      <c r="K196" s="45">
        <f>100*I196/'Jan.-Mai 2019'!I196-100</f>
        <v>-100</v>
      </c>
      <c r="L196" s="45">
        <f>100*J196/'Jan.-Mai 2019'!J196-100</f>
        <v>-100</v>
      </c>
      <c r="M196" s="29">
        <f>'Jan.-Mai 2022'!M196</f>
        <v>0</v>
      </c>
      <c r="N196" s="45">
        <f>100*M196/'Jan.-Mai 2019'!M196-100</f>
        <v>-100</v>
      </c>
      <c r="O196" s="29">
        <f>'Jan.-Mai 2022'!O196</f>
        <v>0</v>
      </c>
      <c r="P196" s="29">
        <f>'Jan.-Mai 2022'!P196</f>
        <v>0</v>
      </c>
      <c r="Q196" s="45">
        <f>100*O196/'Jan.-Mai 2019'!O196-100</f>
        <v>-100</v>
      </c>
      <c r="R196" s="45">
        <f>100*P196/'Jan.-Mai 2019'!P196-100</f>
        <v>-100</v>
      </c>
      <c r="S196" s="29">
        <f>'Jan.-Mai 2022'!S196</f>
        <v>0</v>
      </c>
    </row>
    <row r="197" spans="1:19" s="46" customFormat="1" x14ac:dyDescent="0.2">
      <c r="A197" s="4">
        <f>'Jan.-Mai 2022'!A197</f>
        <v>0</v>
      </c>
      <c r="B197" s="4">
        <f>'Jan.-Mai 2022'!B197</f>
        <v>0</v>
      </c>
      <c r="C197" s="29">
        <f>'Jan.-Mai 2022'!C197</f>
        <v>0</v>
      </c>
      <c r="D197" s="29">
        <f>'Jan.-Mai 2022'!D197</f>
        <v>0</v>
      </c>
      <c r="E197" s="29">
        <f>'Jan.-Mai 2022'!E197</f>
        <v>0</v>
      </c>
      <c r="F197" s="29">
        <f>'Jan.-Mai 2022'!F197</f>
        <v>0</v>
      </c>
      <c r="G197" s="29">
        <f>'Jan.-Mai 2022'!G197</f>
        <v>0</v>
      </c>
      <c r="H197" s="45">
        <f>100*G197/'Jan.-Mai 2019'!G197-100</f>
        <v>-100</v>
      </c>
      <c r="I197" s="29">
        <f>'Jan.-Mai 2022'!I197</f>
        <v>0</v>
      </c>
      <c r="J197" s="29">
        <f>'Jan.-Mai 2022'!J197</f>
        <v>0</v>
      </c>
      <c r="K197" s="45">
        <f>100*I197/'Jan.-Mai 2019'!I197-100</f>
        <v>-100</v>
      </c>
      <c r="L197" s="45">
        <f>100*J197/'Jan.-Mai 2019'!J197-100</f>
        <v>-100</v>
      </c>
      <c r="M197" s="29">
        <f>'Jan.-Mai 2022'!M197</f>
        <v>0</v>
      </c>
      <c r="N197" s="45">
        <f>100*M197/'Jan.-Mai 2019'!M197-100</f>
        <v>-100</v>
      </c>
      <c r="O197" s="29">
        <f>'Jan.-Mai 2022'!O197</f>
        <v>0</v>
      </c>
      <c r="P197" s="29">
        <f>'Jan.-Mai 2022'!P197</f>
        <v>0</v>
      </c>
      <c r="Q197" s="45">
        <f>100*O197/'Jan.-Mai 2019'!O197-100</f>
        <v>-100</v>
      </c>
      <c r="R197" s="45">
        <f>100*P197/'Jan.-Mai 2019'!P197-100</f>
        <v>-100</v>
      </c>
      <c r="S197" s="29">
        <f>'Jan.-Mai 2022'!S197</f>
        <v>0</v>
      </c>
    </row>
    <row r="198" spans="1:19" s="46" customFormat="1" x14ac:dyDescent="0.2">
      <c r="A198" s="4">
        <f>'Jan.-Mai 2022'!A198</f>
        <v>0</v>
      </c>
      <c r="B198" s="4">
        <f>'Jan.-Mai 2022'!B198</f>
        <v>0</v>
      </c>
      <c r="C198" s="29">
        <f>'Jan.-Mai 2022'!C198</f>
        <v>0</v>
      </c>
      <c r="D198" s="29">
        <f>'Jan.-Mai 2022'!D198</f>
        <v>0</v>
      </c>
      <c r="E198" s="29">
        <f>'Jan.-Mai 2022'!E198</f>
        <v>0</v>
      </c>
      <c r="F198" s="29">
        <f>'Jan.-Mai 2022'!F198</f>
        <v>0</v>
      </c>
      <c r="G198" s="29">
        <f>'Jan.-Mai 2022'!G198</f>
        <v>0</v>
      </c>
      <c r="H198" s="45">
        <f>100*G198/'Jan.-Mai 2019'!G198-100</f>
        <v>-100</v>
      </c>
      <c r="I198" s="29">
        <f>'Jan.-Mai 2022'!I198</f>
        <v>0</v>
      </c>
      <c r="J198" s="29">
        <f>'Jan.-Mai 2022'!J198</f>
        <v>0</v>
      </c>
      <c r="K198" s="45">
        <f>100*I198/'Jan.-Mai 2019'!I198-100</f>
        <v>-100</v>
      </c>
      <c r="L198" s="45">
        <f>100*J198/'Jan.-Mai 2019'!J198-100</f>
        <v>-100</v>
      </c>
      <c r="M198" s="29">
        <f>'Jan.-Mai 2022'!M198</f>
        <v>0</v>
      </c>
      <c r="N198" s="45">
        <f>100*M198/'Jan.-Mai 2019'!M198-100</f>
        <v>-100</v>
      </c>
      <c r="O198" s="29">
        <f>'Jan.-Mai 2022'!O198</f>
        <v>0</v>
      </c>
      <c r="P198" s="29">
        <f>'Jan.-Mai 2022'!P198</f>
        <v>0</v>
      </c>
      <c r="Q198" s="45">
        <f>100*O198/'Jan.-Mai 2019'!O198-100</f>
        <v>-100</v>
      </c>
      <c r="R198" s="45">
        <f>100*P198/'Jan.-Mai 2019'!P198-100</f>
        <v>-100</v>
      </c>
      <c r="S198" s="29">
        <f>'Jan.-Mai 2022'!S198</f>
        <v>0</v>
      </c>
    </row>
    <row r="199" spans="1:19" s="46" customFormat="1" x14ac:dyDescent="0.2">
      <c r="A199" s="4">
        <f>'Jan.-Mai 2022'!A199</f>
        <v>0</v>
      </c>
      <c r="B199" s="4">
        <f>'Jan.-Mai 2022'!B199</f>
        <v>0</v>
      </c>
      <c r="C199" s="29">
        <f>'Jan.-Mai 2022'!C199</f>
        <v>0</v>
      </c>
      <c r="D199" s="29">
        <f>'Jan.-Mai 2022'!D199</f>
        <v>0</v>
      </c>
      <c r="E199" s="29">
        <f>'Jan.-Mai 2022'!E199</f>
        <v>0</v>
      </c>
      <c r="F199" s="29">
        <f>'Jan.-Mai 2022'!F199</f>
        <v>0</v>
      </c>
      <c r="G199" s="29">
        <f>'Jan.-Mai 2022'!G199</f>
        <v>0</v>
      </c>
      <c r="H199" s="45">
        <f>100*G199/'Jan.-Mai 2019'!G199-100</f>
        <v>-100</v>
      </c>
      <c r="I199" s="29">
        <f>'Jan.-Mai 2022'!I199</f>
        <v>0</v>
      </c>
      <c r="J199" s="29">
        <f>'Jan.-Mai 2022'!J199</f>
        <v>0</v>
      </c>
      <c r="K199" s="45">
        <f>100*I199/'Jan.-Mai 2019'!I199-100</f>
        <v>-100</v>
      </c>
      <c r="L199" s="45">
        <f>100*J199/'Jan.-Mai 2019'!J199-100</f>
        <v>-100</v>
      </c>
      <c r="M199" s="29">
        <f>'Jan.-Mai 2022'!M199</f>
        <v>0</v>
      </c>
      <c r="N199" s="45">
        <f>100*M199/'Jan.-Mai 2019'!M199-100</f>
        <v>-100</v>
      </c>
      <c r="O199" s="29">
        <f>'Jan.-Mai 2022'!O199</f>
        <v>0</v>
      </c>
      <c r="P199" s="29">
        <f>'Jan.-Mai 2022'!P199</f>
        <v>0</v>
      </c>
      <c r="Q199" s="45">
        <f>100*O199/'Jan.-Mai 2019'!O199-100</f>
        <v>-100</v>
      </c>
      <c r="R199" s="45">
        <f>100*P199/'Jan.-Mai 2019'!P199-100</f>
        <v>-100</v>
      </c>
      <c r="S199" s="29">
        <f>'Jan.-Mai 2022'!S199</f>
        <v>0</v>
      </c>
    </row>
    <row r="200" spans="1:19" s="46" customFormat="1" x14ac:dyDescent="0.2">
      <c r="A200" s="4">
        <f>'Jan.-Mai 2022'!A200</f>
        <v>0</v>
      </c>
      <c r="B200" s="4">
        <f>'Jan.-Mai 2022'!B200</f>
        <v>0</v>
      </c>
      <c r="C200" s="29">
        <f>'Jan.-Mai 2022'!C200</f>
        <v>0</v>
      </c>
      <c r="D200" s="29">
        <f>'Jan.-Mai 2022'!D200</f>
        <v>0</v>
      </c>
      <c r="E200" s="29">
        <f>'Jan.-Mai 2022'!E200</f>
        <v>0</v>
      </c>
      <c r="F200" s="29">
        <f>'Jan.-Mai 2022'!F200</f>
        <v>0</v>
      </c>
      <c r="G200" s="29">
        <f>'Jan.-Mai 2022'!G200</f>
        <v>0</v>
      </c>
      <c r="H200" s="45">
        <f>100*G200/'Jan.-Mai 2019'!G200-100</f>
        <v>-100</v>
      </c>
      <c r="I200" s="29">
        <f>'Jan.-Mai 2022'!I200</f>
        <v>0</v>
      </c>
      <c r="J200" s="29">
        <f>'Jan.-Mai 2022'!J200</f>
        <v>0</v>
      </c>
      <c r="K200" s="45">
        <f>100*I200/'Jan.-Mai 2019'!I200-100</f>
        <v>-100</v>
      </c>
      <c r="L200" s="45">
        <f>100*J200/'Jan.-Mai 2019'!J200-100</f>
        <v>-100</v>
      </c>
      <c r="M200" s="29">
        <f>'Jan.-Mai 2022'!M200</f>
        <v>0</v>
      </c>
      <c r="N200" s="45">
        <f>100*M200/'Jan.-Mai 2019'!M200-100</f>
        <v>-100</v>
      </c>
      <c r="O200" s="29">
        <f>'Jan.-Mai 2022'!O200</f>
        <v>0</v>
      </c>
      <c r="P200" s="29">
        <f>'Jan.-Mai 2022'!P200</f>
        <v>0</v>
      </c>
      <c r="Q200" s="45">
        <f>100*O200/'Jan.-Mai 2019'!O200-100</f>
        <v>-100</v>
      </c>
      <c r="R200" s="45">
        <f>100*P200/'Jan.-Mai 2019'!P200-100</f>
        <v>-100</v>
      </c>
      <c r="S200" s="29">
        <f>'Jan.-Mai 2022'!S200</f>
        <v>0</v>
      </c>
    </row>
    <row r="201" spans="1:19" s="46" customFormat="1" x14ac:dyDescent="0.2">
      <c r="A201" s="4">
        <f>'Jan.-Mai 2022'!A201</f>
        <v>0</v>
      </c>
      <c r="B201" s="4">
        <f>'Jan.-Mai 2022'!B201</f>
        <v>0</v>
      </c>
      <c r="C201" s="29">
        <f>'Jan.-Mai 2022'!C201</f>
        <v>0</v>
      </c>
      <c r="D201" s="29">
        <f>'Jan.-Mai 2022'!D201</f>
        <v>0</v>
      </c>
      <c r="E201" s="29">
        <f>'Jan.-Mai 2022'!E201</f>
        <v>0</v>
      </c>
      <c r="F201" s="29">
        <f>'Jan.-Mai 2022'!F201</f>
        <v>0</v>
      </c>
      <c r="G201" s="29">
        <f>'Jan.-Mai 2022'!G201</f>
        <v>0</v>
      </c>
      <c r="H201" s="45">
        <f>100*G201/'Jan.-Mai 2019'!G201-100</f>
        <v>-100</v>
      </c>
      <c r="I201" s="29">
        <f>'Jan.-Mai 2022'!I201</f>
        <v>0</v>
      </c>
      <c r="J201" s="29">
        <f>'Jan.-Mai 2022'!J201</f>
        <v>0</v>
      </c>
      <c r="K201" s="45">
        <f>100*I201/'Jan.-Mai 2019'!I201-100</f>
        <v>-100</v>
      </c>
      <c r="L201" s="45">
        <f>100*J201/'Jan.-Mai 2019'!J201-100</f>
        <v>-100</v>
      </c>
      <c r="M201" s="29">
        <f>'Jan.-Mai 2022'!M201</f>
        <v>0</v>
      </c>
      <c r="N201" s="45">
        <f>100*M201/'Jan.-Mai 2019'!M201-100</f>
        <v>-100</v>
      </c>
      <c r="O201" s="29">
        <f>'Jan.-Mai 2022'!O201</f>
        <v>0</v>
      </c>
      <c r="P201" s="29">
        <f>'Jan.-Mai 2022'!P201</f>
        <v>0</v>
      </c>
      <c r="Q201" s="45">
        <f>100*O201/'Jan.-Mai 2019'!O201-100</f>
        <v>-100</v>
      </c>
      <c r="R201" s="45">
        <f>100*P201/'Jan.-Mai 2019'!P201-100</f>
        <v>-100</v>
      </c>
      <c r="S201" s="29">
        <f>'Jan.-Mai 2022'!S201</f>
        <v>0</v>
      </c>
    </row>
    <row r="202" spans="1:19" s="46" customFormat="1" x14ac:dyDescent="0.2">
      <c r="A202" s="4">
        <f>'Jan.-Mai 2022'!A202</f>
        <v>0</v>
      </c>
      <c r="B202" s="4">
        <f>'Jan.-Mai 2022'!B202</f>
        <v>0</v>
      </c>
      <c r="C202" s="29">
        <f>'Jan.-Mai 2022'!C202</f>
        <v>0</v>
      </c>
      <c r="D202" s="29">
        <f>'Jan.-Mai 2022'!D202</f>
        <v>0</v>
      </c>
      <c r="E202" s="29">
        <f>'Jan.-Mai 2022'!E202</f>
        <v>0</v>
      </c>
      <c r="F202" s="29">
        <f>'Jan.-Mai 2022'!F202</f>
        <v>0</v>
      </c>
      <c r="G202" s="29">
        <f>'Jan.-Mai 2022'!G202</f>
        <v>0</v>
      </c>
      <c r="H202" s="45">
        <f>100*G202/'Jan.-Mai 2019'!G202-100</f>
        <v>-100</v>
      </c>
      <c r="I202" s="29">
        <f>'Jan.-Mai 2022'!I202</f>
        <v>0</v>
      </c>
      <c r="J202" s="29">
        <f>'Jan.-Mai 2022'!J202</f>
        <v>0</v>
      </c>
      <c r="K202" s="45">
        <f>100*I202/'Jan.-Mai 2019'!I202-100</f>
        <v>-100</v>
      </c>
      <c r="L202" s="45">
        <f>100*J202/'Jan.-Mai 2019'!J202-100</f>
        <v>-100</v>
      </c>
      <c r="M202" s="29">
        <f>'Jan.-Mai 2022'!M202</f>
        <v>0</v>
      </c>
      <c r="N202" s="45">
        <f>100*M202/'Jan.-Mai 2019'!M202-100</f>
        <v>-100</v>
      </c>
      <c r="O202" s="29">
        <f>'Jan.-Mai 2022'!O202</f>
        <v>0</v>
      </c>
      <c r="P202" s="29">
        <f>'Jan.-Mai 2022'!P202</f>
        <v>0</v>
      </c>
      <c r="Q202" s="45">
        <f>100*O202/'Jan.-Mai 2019'!O202-100</f>
        <v>-100</v>
      </c>
      <c r="R202" s="45">
        <f>100*P202/'Jan.-Mai 2019'!P202-100</f>
        <v>-100</v>
      </c>
      <c r="S202" s="29">
        <f>'Jan.-Mai 2022'!S202</f>
        <v>0</v>
      </c>
    </row>
    <row r="203" spans="1:19" x14ac:dyDescent="0.2">
      <c r="A203" s="4" t="s">
        <v>54</v>
      </c>
    </row>
    <row r="204" spans="1:19" x14ac:dyDescent="0.2">
      <c r="A204" s="4" t="s">
        <v>55</v>
      </c>
    </row>
    <row r="205" spans="1:19" x14ac:dyDescent="0.2">
      <c r="A205" s="4" t="s">
        <v>56</v>
      </c>
    </row>
    <row r="206" spans="1:19" x14ac:dyDescent="0.2">
      <c r="A206" s="4" t="s">
        <v>57</v>
      </c>
    </row>
    <row r="207" spans="1:19" x14ac:dyDescent="0.2">
      <c r="A207" s="4" t="s">
        <v>58</v>
      </c>
    </row>
    <row r="208" spans="1:19" x14ac:dyDescent="0.2">
      <c r="A208" s="4" t="s">
        <v>59</v>
      </c>
    </row>
    <row r="209" spans="1:1" x14ac:dyDescent="0.2">
      <c r="A209" s="4" t="s">
        <v>60</v>
      </c>
    </row>
    <row r="211" spans="1:1" x14ac:dyDescent="0.2">
      <c r="A211" s="4" t="s">
        <v>61</v>
      </c>
    </row>
    <row r="212" spans="1:1" x14ac:dyDescent="0.2">
      <c r="A212" s="4" t="s">
        <v>62</v>
      </c>
    </row>
    <row r="214" spans="1:1" x14ac:dyDescent="0.2">
      <c r="A214" s="4" t="s">
        <v>63</v>
      </c>
    </row>
    <row r="215" spans="1:1" x14ac:dyDescent="0.2">
      <c r="A215" s="4" t="s">
        <v>64</v>
      </c>
    </row>
    <row r="216" spans="1:1" x14ac:dyDescent="0.2">
      <c r="A216" s="4" t="s">
        <v>65</v>
      </c>
    </row>
    <row r="217" spans="1:1" x14ac:dyDescent="0.2">
      <c r="A217" s="4" t="s">
        <v>66</v>
      </c>
    </row>
    <row r="218" spans="1:1" x14ac:dyDescent="0.2">
      <c r="A218" s="4" t="s">
        <v>67</v>
      </c>
    </row>
    <row r="219" spans="1:1" x14ac:dyDescent="0.2">
      <c r="A219" s="4" t="s">
        <v>68</v>
      </c>
    </row>
    <row r="220" spans="1:1" x14ac:dyDescent="0.2">
      <c r="A220" s="4" t="s">
        <v>69</v>
      </c>
    </row>
    <row r="221" spans="1:1" x14ac:dyDescent="0.2">
      <c r="A221" s="4" t="s">
        <v>70</v>
      </c>
    </row>
    <row r="222" spans="1:1" x14ac:dyDescent="0.2">
      <c r="A222" s="4" t="s">
        <v>71</v>
      </c>
    </row>
    <row r="223" spans="1:1" x14ac:dyDescent="0.2">
      <c r="A223" s="4" t="s">
        <v>72</v>
      </c>
    </row>
    <row r="224" spans="1:1" x14ac:dyDescent="0.2">
      <c r="A224" s="4" t="s">
        <v>73</v>
      </c>
    </row>
    <row r="225" spans="1:1" x14ac:dyDescent="0.2">
      <c r="A225" s="4" t="s">
        <v>74</v>
      </c>
    </row>
    <row r="226" spans="1:1" x14ac:dyDescent="0.2">
      <c r="A226" s="4" t="s">
        <v>75</v>
      </c>
    </row>
    <row r="227" spans="1:1" x14ac:dyDescent="0.2">
      <c r="A227" s="4" t="s">
        <v>76</v>
      </c>
    </row>
    <row r="228" spans="1:1" x14ac:dyDescent="0.2">
      <c r="A228" s="4" t="s">
        <v>77</v>
      </c>
    </row>
    <row r="229" spans="1:1" x14ac:dyDescent="0.2">
      <c r="A229" s="4" t="s">
        <v>78</v>
      </c>
    </row>
    <row r="230" spans="1:1" x14ac:dyDescent="0.2">
      <c r="A230" s="4" t="s">
        <v>79</v>
      </c>
    </row>
    <row r="231" spans="1:1" x14ac:dyDescent="0.2">
      <c r="A231" s="4" t="s">
        <v>80</v>
      </c>
    </row>
    <row r="232" spans="1:1" x14ac:dyDescent="0.2">
      <c r="A232" s="4" t="s">
        <v>81</v>
      </c>
    </row>
    <row r="233" spans="1:1" x14ac:dyDescent="0.2">
      <c r="A233" s="4" t="s">
        <v>82</v>
      </c>
    </row>
    <row r="234" spans="1:1" x14ac:dyDescent="0.2">
      <c r="A234" s="5" t="s">
        <v>83</v>
      </c>
    </row>
  </sheetData>
  <mergeCells count="21"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  <mergeCell ref="A7:S7"/>
    <mergeCell ref="A8:S8"/>
    <mergeCell ref="A23:S23"/>
    <mergeCell ref="A38:S38"/>
    <mergeCell ref="A53:S5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10" activePane="bottomRight" state="frozen"/>
      <selection pane="topRight" activeCell="C1" sqref="C1"/>
      <selection pane="bottomLeft" activeCell="A9" sqref="A9"/>
      <selection pane="bottomRight" activeCell="G10" sqref="G10"/>
    </sheetView>
  </sheetViews>
  <sheetFormatPr baseColWidth="10" defaultColWidth="12.7109375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6" width="9.140625" style="1" customWidth="1" collapsed="1"/>
    <col min="7" max="7" width="10.140625" style="1" bestFit="1" customWidth="1" collapsed="1"/>
    <col min="8" max="8" width="9.140625" style="1" customWidth="1" collapsed="1"/>
    <col min="9" max="9" width="10.140625" style="1" customWidth="1" collapsed="1"/>
    <col min="10" max="12" width="9.140625" style="1" customWidth="1" collapsed="1"/>
    <col min="13" max="14" width="15.5703125" style="1" customWidth="1" collapsed="1"/>
    <col min="15" max="15" width="9.85546875" style="1" bestFit="1" customWidth="1" collapsed="1"/>
    <col min="16" max="18" width="9.140625" style="1" customWidth="1" collapsed="1"/>
    <col min="19" max="19" width="17" style="1" customWidth="1" collapsed="1"/>
    <col min="20" max="20" width="12.7109375" style="1" collapsed="1"/>
    <col min="21" max="26" width="12.7109375" style="1"/>
    <col min="27" max="16384" width="12.7109375" style="1" collapsed="1"/>
  </cols>
  <sheetData>
    <row r="1" spans="1:19" ht="38.25" customHeight="1" x14ac:dyDescent="0.2">
      <c r="A1" s="67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 ht="13.5" thickBot="1" x14ac:dyDescent="0.25">
      <c r="A2" s="67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25.5" customHeight="1" x14ac:dyDescent="0.2">
      <c r="A3" s="68" t="s">
        <v>2</v>
      </c>
      <c r="B3" s="69"/>
      <c r="C3" s="74" t="s">
        <v>3</v>
      </c>
      <c r="D3" s="74" t="s">
        <v>4</v>
      </c>
      <c r="E3" s="74" t="s">
        <v>5</v>
      </c>
      <c r="F3" s="74" t="s">
        <v>6</v>
      </c>
      <c r="G3" s="75" t="s">
        <v>7</v>
      </c>
      <c r="H3" s="76"/>
      <c r="I3" s="81" t="s">
        <v>7</v>
      </c>
      <c r="J3" s="82"/>
      <c r="K3" s="82"/>
      <c r="L3" s="82"/>
      <c r="M3" s="75" t="s">
        <v>8</v>
      </c>
      <c r="N3" s="76"/>
      <c r="O3" s="81" t="s">
        <v>8</v>
      </c>
      <c r="P3" s="82"/>
      <c r="Q3" s="82"/>
      <c r="R3" s="82"/>
      <c r="S3" s="81" t="s">
        <v>9</v>
      </c>
    </row>
    <row r="4" spans="1:19" ht="12.75" customHeight="1" x14ac:dyDescent="0.2">
      <c r="A4" s="70"/>
      <c r="B4" s="71"/>
      <c r="C4" s="71"/>
      <c r="D4" s="71"/>
      <c r="E4" s="71"/>
      <c r="F4" s="71"/>
      <c r="G4" s="77"/>
      <c r="H4" s="78"/>
      <c r="I4" s="84" t="s">
        <v>10</v>
      </c>
      <c r="J4" s="85"/>
      <c r="K4" s="85"/>
      <c r="L4" s="85"/>
      <c r="M4" s="77"/>
      <c r="N4" s="78"/>
      <c r="O4" s="84" t="s">
        <v>10</v>
      </c>
      <c r="P4" s="85"/>
      <c r="Q4" s="85"/>
      <c r="R4" s="85"/>
      <c r="S4" s="83"/>
    </row>
    <row r="5" spans="1:19" ht="25.5" customHeight="1" x14ac:dyDescent="0.2">
      <c r="A5" s="70"/>
      <c r="B5" s="71"/>
      <c r="C5" s="71"/>
      <c r="D5" s="71"/>
      <c r="E5" s="71"/>
      <c r="F5" s="71"/>
      <c r="G5" s="79"/>
      <c r="H5" s="80"/>
      <c r="I5" s="7" t="s">
        <v>11</v>
      </c>
      <c r="J5" s="8" t="s">
        <v>12</v>
      </c>
      <c r="K5" s="41" t="s">
        <v>11</v>
      </c>
      <c r="L5" s="41" t="s">
        <v>12</v>
      </c>
      <c r="M5" s="79"/>
      <c r="N5" s="80"/>
      <c r="O5" s="9" t="s">
        <v>11</v>
      </c>
      <c r="P5" s="10" t="s">
        <v>12</v>
      </c>
      <c r="Q5" s="41" t="s">
        <v>11</v>
      </c>
      <c r="R5" s="41" t="s">
        <v>12</v>
      </c>
      <c r="S5" s="83"/>
    </row>
    <row r="6" spans="1:19" ht="38.25" customHeight="1" thickBot="1" x14ac:dyDescent="0.25">
      <c r="A6" s="72"/>
      <c r="B6" s="73"/>
      <c r="C6" s="12" t="s">
        <v>13</v>
      </c>
      <c r="D6" s="13" t="s">
        <v>13</v>
      </c>
      <c r="E6" s="14" t="s">
        <v>13</v>
      </c>
      <c r="F6" s="15" t="s">
        <v>13</v>
      </c>
      <c r="G6" s="16" t="s">
        <v>13</v>
      </c>
      <c r="H6" s="17" t="s">
        <v>14</v>
      </c>
      <c r="I6" s="18" t="s">
        <v>13</v>
      </c>
      <c r="J6" s="19" t="s">
        <v>13</v>
      </c>
      <c r="K6" s="20" t="s">
        <v>14</v>
      </c>
      <c r="L6" s="21" t="s">
        <v>14</v>
      </c>
      <c r="M6" s="22" t="s">
        <v>13</v>
      </c>
      <c r="N6" s="23" t="s">
        <v>14</v>
      </c>
      <c r="O6" s="24" t="s">
        <v>13</v>
      </c>
      <c r="P6" s="25" t="s">
        <v>13</v>
      </c>
      <c r="Q6" s="26" t="s">
        <v>14</v>
      </c>
      <c r="R6" s="27" t="s">
        <v>14</v>
      </c>
      <c r="S6" s="28" t="s">
        <v>13</v>
      </c>
    </row>
    <row r="7" spans="1:19" x14ac:dyDescent="0.2">
      <c r="A7" s="65" t="s">
        <v>15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</row>
    <row r="8" spans="1:19" x14ac:dyDescent="0.2">
      <c r="A8" s="65" t="s">
        <v>104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</row>
    <row r="9" spans="1:19" x14ac:dyDescent="0.2">
      <c r="A9" s="4"/>
      <c r="B9" s="6" t="s">
        <v>18</v>
      </c>
      <c r="C9" s="3"/>
      <c r="D9" s="3"/>
      <c r="E9" s="3"/>
      <c r="F9" s="3"/>
      <c r="G9" s="29">
        <f>G24+G39+G54+G69+G84</f>
        <v>1506032</v>
      </c>
      <c r="H9" s="34">
        <f>100*G9/'Jan.-Mai 2020'!G9-100</f>
        <v>-67.235351130149695</v>
      </c>
      <c r="I9" s="29">
        <f>I24+I39+I54+I69+I84</f>
        <v>1339833</v>
      </c>
      <c r="J9" s="29">
        <f>J24+J39+J54+J69+J84</f>
        <v>166199</v>
      </c>
      <c r="K9" s="34">
        <f>100*I9/'Jan.-Mai 2020'!I9-100</f>
        <v>-63.719904414402826</v>
      </c>
      <c r="L9" s="34">
        <f>100*J9/'Jan.-Mai 2020'!J9-100</f>
        <v>-81.604777031289771</v>
      </c>
      <c r="M9" s="29">
        <f>M24+M39+M54+M69+M84</f>
        <v>5611397</v>
      </c>
      <c r="N9" s="34">
        <f>100*M9/'Jan.-Mai 2020'!M9-100</f>
        <v>-50.318414211522871</v>
      </c>
      <c r="O9" s="29">
        <f>O24+O39+O54+O69+O84</f>
        <v>5091182</v>
      </c>
      <c r="P9" s="29">
        <f>P24+P39+P54+P69+P84</f>
        <v>520215</v>
      </c>
      <c r="Q9" s="34">
        <f>100*O9/'Jan.-Mai 2020'!O9-100</f>
        <v>-45.31189527414346</v>
      </c>
      <c r="R9" s="34">
        <f>100*P9/'Jan.-Mai 2020'!P9-100</f>
        <v>-73.795797474858148</v>
      </c>
      <c r="S9" s="34">
        <f t="shared" ref="S9:S22" si="0">M9/G9</f>
        <v>3.7259480542246113</v>
      </c>
    </row>
    <row r="10" spans="1:19" s="46" customFormat="1" x14ac:dyDescent="0.2">
      <c r="A10" s="4"/>
      <c r="B10" s="6" t="s">
        <v>101</v>
      </c>
      <c r="C10" s="3"/>
      <c r="D10" s="3"/>
      <c r="E10" s="3"/>
      <c r="F10" s="3"/>
      <c r="G10" s="29"/>
      <c r="H10" s="34"/>
      <c r="I10" s="29"/>
      <c r="J10" s="29"/>
      <c r="K10" s="34"/>
      <c r="L10" s="34"/>
      <c r="M10" s="29"/>
      <c r="N10" s="34"/>
      <c r="O10" s="29"/>
      <c r="P10" s="29"/>
      <c r="Q10" s="34"/>
      <c r="R10" s="34"/>
      <c r="S10" s="34"/>
    </row>
    <row r="11" spans="1:19" s="47" customFormat="1" x14ac:dyDescent="0.2">
      <c r="A11" s="4" t="s">
        <v>19</v>
      </c>
      <c r="B11" s="6" t="s">
        <v>89</v>
      </c>
      <c r="C11" s="3"/>
      <c r="D11" s="3"/>
      <c r="E11" s="3"/>
      <c r="F11" s="3"/>
      <c r="G11" s="29">
        <f t="shared" ref="G11:I22" si="1">G26+G41+G56+G71+G86</f>
        <v>75396</v>
      </c>
      <c r="H11" s="34">
        <f>100*G11/'Jan.-Mai 2020'!G11-100</f>
        <v>-66.95737538237691</v>
      </c>
      <c r="I11" s="29">
        <f t="shared" si="1"/>
        <v>66761</v>
      </c>
      <c r="J11" s="29">
        <f t="shared" ref="J11" si="2">J26+J41+J56+J71+J86</f>
        <v>8635</v>
      </c>
      <c r="K11" s="34">
        <f>100*I11/'Jan.-Mai 2020'!I11-100</f>
        <v>-63.321759386434309</v>
      </c>
      <c r="L11" s="34">
        <f>100*J11/'Jan.-Mai 2020'!J11-100</f>
        <v>-81.293327556325821</v>
      </c>
      <c r="M11" s="29">
        <f t="shared" ref="M11" si="3">M26+M41+M56+M71+M86</f>
        <v>221918</v>
      </c>
      <c r="N11" s="34">
        <f>100*M11/'Jan.-Mai 2020'!M11-100</f>
        <v>-58.957733037917095</v>
      </c>
      <c r="O11" s="29">
        <f t="shared" ref="O11:P11" si="4">O26+O41+O56+O71+O86</f>
        <v>202220</v>
      </c>
      <c r="P11" s="29">
        <f t="shared" si="4"/>
        <v>19698</v>
      </c>
      <c r="Q11" s="34">
        <f>100*O11/'Jan.-Mai 2020'!O11-100</f>
        <v>-53.191765157933233</v>
      </c>
      <c r="R11" s="34">
        <f>100*P11/'Jan.-Mai 2020'!P11-100</f>
        <v>-81.87656411011335</v>
      </c>
      <c r="S11" s="34">
        <f t="shared" si="0"/>
        <v>2.9433656957928802</v>
      </c>
    </row>
    <row r="12" spans="1:19" s="47" customFormat="1" x14ac:dyDescent="0.2">
      <c r="A12" s="4" t="s">
        <v>21</v>
      </c>
      <c r="B12" s="6" t="s">
        <v>90</v>
      </c>
      <c r="C12" s="3"/>
      <c r="D12" s="3"/>
      <c r="E12" s="3"/>
      <c r="F12" s="3"/>
      <c r="G12" s="29">
        <f t="shared" si="1"/>
        <v>176753</v>
      </c>
      <c r="H12" s="34">
        <f>100*G12/'Jan.-Mai 2020'!G12-100</f>
        <v>-57.318410122669761</v>
      </c>
      <c r="I12" s="29">
        <f t="shared" si="1"/>
        <v>160084</v>
      </c>
      <c r="J12" s="29">
        <f t="shared" ref="J12" si="5">J27+J42+J57+J72+J87</f>
        <v>16669</v>
      </c>
      <c r="K12" s="34">
        <f>100*I12/'Jan.-Mai 2020'!I12-100</f>
        <v>-53.189212266178529</v>
      </c>
      <c r="L12" s="34">
        <f>100*J12/'Jan.-Mai 2020'!J12-100</f>
        <v>-76.893220033546356</v>
      </c>
      <c r="M12" s="29">
        <f t="shared" ref="M12" si="6">M27+M42+M57+M72+M87</f>
        <v>573468</v>
      </c>
      <c r="N12" s="34">
        <f>100*M12/'Jan.-Mai 2020'!M12-100</f>
        <v>-39.060188727365471</v>
      </c>
      <c r="O12" s="29">
        <f t="shared" ref="O12:P12" si="7">O27+O42+O57+O72+O87</f>
        <v>518412</v>
      </c>
      <c r="P12" s="29">
        <f t="shared" si="7"/>
        <v>55056</v>
      </c>
      <c r="Q12" s="34">
        <f>100*O12/'Jan.-Mai 2020'!O12-100</f>
        <v>-34.625245118129598</v>
      </c>
      <c r="R12" s="34">
        <f>100*P12/'Jan.-Mai 2020'!P12-100</f>
        <v>-62.813819188814968</v>
      </c>
      <c r="S12" s="34">
        <f t="shared" si="0"/>
        <v>3.2444597828608286</v>
      </c>
    </row>
    <row r="13" spans="1:19" s="47" customFormat="1" x14ac:dyDescent="0.2">
      <c r="A13" s="4" t="s">
        <v>23</v>
      </c>
      <c r="B13" s="6" t="s">
        <v>91</v>
      </c>
      <c r="C13" s="3"/>
      <c r="D13" s="3"/>
      <c r="E13" s="3"/>
      <c r="F13" s="3"/>
      <c r="G13" s="29">
        <f t="shared" si="1"/>
        <v>145014</v>
      </c>
      <c r="H13" s="34">
        <f>100*G13/'Jan.-Mai 2020'!G13-100</f>
        <v>-55.615341529929204</v>
      </c>
      <c r="I13" s="29">
        <f t="shared" si="1"/>
        <v>130845</v>
      </c>
      <c r="J13" s="29">
        <f t="shared" ref="J13" si="8">J28+J43+J58+J73+J88</f>
        <v>14169</v>
      </c>
      <c r="K13" s="34">
        <f>100*I13/'Jan.-Mai 2020'!I13-100</f>
        <v>-55.816505706760317</v>
      </c>
      <c r="L13" s="34">
        <f>100*J13/'Jan.-Mai 2020'!J13-100</f>
        <v>-53.667309767502701</v>
      </c>
      <c r="M13" s="29">
        <f t="shared" ref="M13" si="9">M28+M43+M58+M73+M88</f>
        <v>474354</v>
      </c>
      <c r="N13" s="34">
        <f>100*M13/'Jan.-Mai 2020'!M13-100</f>
        <v>-44.393633719669374</v>
      </c>
      <c r="O13" s="29">
        <f t="shared" ref="O13:P13" si="10">O28+O43+O58+O73+O88</f>
        <v>409611</v>
      </c>
      <c r="P13" s="29">
        <f t="shared" si="10"/>
        <v>64743</v>
      </c>
      <c r="Q13" s="34">
        <f>100*O13/'Jan.-Mai 2020'!O13-100</f>
        <v>-47.028859185383666</v>
      </c>
      <c r="R13" s="34">
        <f>100*P13/'Jan.-Mai 2020'!P13-100</f>
        <v>-18.853167888700881</v>
      </c>
      <c r="S13" s="34">
        <f t="shared" si="0"/>
        <v>3.2710910670693862</v>
      </c>
    </row>
    <row r="14" spans="1:19" s="47" customFormat="1" x14ac:dyDescent="0.2">
      <c r="A14" s="4" t="s">
        <v>25</v>
      </c>
      <c r="B14" s="6" t="s">
        <v>92</v>
      </c>
      <c r="C14" s="3"/>
      <c r="D14" s="3"/>
      <c r="E14" s="3"/>
      <c r="F14" s="3"/>
      <c r="G14" s="29">
        <f t="shared" si="1"/>
        <v>171884</v>
      </c>
      <c r="H14" s="34">
        <f>100*G14/'Jan.-Mai 2020'!G14-100</f>
        <v>-58.27825339764113</v>
      </c>
      <c r="I14" s="29">
        <f t="shared" si="1"/>
        <v>160572</v>
      </c>
      <c r="J14" s="29">
        <f t="shared" ref="J14" si="11">J29+J44+J59+J74+J89</f>
        <v>11312</v>
      </c>
      <c r="K14" s="34">
        <f>100*I14/'Jan.-Mai 2020'!I14-100</f>
        <v>-57.118478855937298</v>
      </c>
      <c r="L14" s="34">
        <f>100*J14/'Jan.-Mai 2020'!J14-100</f>
        <v>-69.852353286072173</v>
      </c>
      <c r="M14" s="29">
        <f t="shared" ref="M14" si="12">M29+M44+M59+M74+M89</f>
        <v>1199736</v>
      </c>
      <c r="N14" s="34">
        <f>100*M14/'Jan.-Mai 2020'!M14-100</f>
        <v>-27.414322490478597</v>
      </c>
      <c r="O14" s="29">
        <f t="shared" ref="O14:P14" si="13">O29+O44+O59+O74+O89</f>
        <v>1147424</v>
      </c>
      <c r="P14" s="29">
        <f t="shared" si="13"/>
        <v>52312</v>
      </c>
      <c r="Q14" s="34">
        <f>100*O14/'Jan.-Mai 2020'!O14-100</f>
        <v>-26.460991621445459</v>
      </c>
      <c r="R14" s="34">
        <f>100*P14/'Jan.-Mai 2020'!P14-100</f>
        <v>-43.484367234934425</v>
      </c>
      <c r="S14" s="34">
        <f t="shared" si="0"/>
        <v>6.979916687998883</v>
      </c>
    </row>
    <row r="15" spans="1:19" s="47" customFormat="1" x14ac:dyDescent="0.2">
      <c r="A15" s="4" t="s">
        <v>27</v>
      </c>
      <c r="B15" s="6" t="s">
        <v>93</v>
      </c>
      <c r="C15" s="3"/>
      <c r="D15" s="3"/>
      <c r="E15" s="3"/>
      <c r="F15" s="3"/>
      <c r="G15" s="29">
        <f t="shared" si="1"/>
        <v>107883</v>
      </c>
      <c r="H15" s="34">
        <f>100*G15/'Jan.-Mai 2020'!G15-100</f>
        <v>-77.147547581473674</v>
      </c>
      <c r="I15" s="29">
        <f t="shared" si="1"/>
        <v>100609</v>
      </c>
      <c r="J15" s="29">
        <f t="shared" ref="J15" si="14">J30+J45+J60+J75+J90</f>
        <v>7274</v>
      </c>
      <c r="K15" s="34">
        <f>100*I15/'Jan.-Mai 2020'!I15-100</f>
        <v>-72.277148604337157</v>
      </c>
      <c r="L15" s="34">
        <f>100*J15/'Jan.-Mai 2020'!J15-100</f>
        <v>-93.337302495992674</v>
      </c>
      <c r="M15" s="29">
        <f t="shared" ref="M15" si="15">M30+M45+M60+M75+M90</f>
        <v>637655</v>
      </c>
      <c r="N15" s="34">
        <f>100*M15/'Jan.-Mai 2020'!M15-100</f>
        <v>-59.406621319234674</v>
      </c>
      <c r="O15" s="29">
        <f t="shared" ref="O15:P15" si="16">O30+O45+O60+O75+O90</f>
        <v>601387</v>
      </c>
      <c r="P15" s="29">
        <f t="shared" si="16"/>
        <v>36268</v>
      </c>
      <c r="Q15" s="34">
        <f>100*O15/'Jan.-Mai 2020'!O15-100</f>
        <v>-50.766435966329865</v>
      </c>
      <c r="R15" s="34">
        <f>100*P15/'Jan.-Mai 2020'!P15-100</f>
        <v>-89.618047902168968</v>
      </c>
      <c r="S15" s="34">
        <f t="shared" si="0"/>
        <v>5.9106161304376039</v>
      </c>
    </row>
    <row r="16" spans="1:19" s="47" customFormat="1" x14ac:dyDescent="0.2">
      <c r="A16" s="4" t="s">
        <v>29</v>
      </c>
      <c r="B16" s="6" t="s">
        <v>94</v>
      </c>
      <c r="C16" s="3"/>
      <c r="D16" s="3"/>
      <c r="E16" s="3"/>
      <c r="F16" s="3"/>
      <c r="G16" s="29">
        <f t="shared" si="1"/>
        <v>27951</v>
      </c>
      <c r="H16" s="34">
        <f>100*G16/'Jan.-Mai 2020'!G16-100</f>
        <v>-43.059403520208605</v>
      </c>
      <c r="I16" s="29">
        <f t="shared" si="1"/>
        <v>26070</v>
      </c>
      <c r="J16" s="29">
        <f t="shared" ref="J16" si="17">J31+J46+J61+J76+J91</f>
        <v>1881</v>
      </c>
      <c r="K16" s="34">
        <f>100*I16/'Jan.-Mai 2020'!I16-100</f>
        <v>-34.808702175543885</v>
      </c>
      <c r="L16" s="34">
        <f>100*J16/'Jan.-Mai 2020'!J16-100</f>
        <v>-79.325126401406905</v>
      </c>
      <c r="M16" s="29">
        <f t="shared" ref="M16" si="18">M31+M46+M61+M76+M91</f>
        <v>167803</v>
      </c>
      <c r="N16" s="34">
        <f>100*M16/'Jan.-Mai 2020'!M16-100</f>
        <v>-14.666171691847666</v>
      </c>
      <c r="O16" s="29">
        <f t="shared" ref="O16:P16" si="19">O31+O46+O61+O76+O91</f>
        <v>161880</v>
      </c>
      <c r="P16" s="29">
        <f t="shared" si="19"/>
        <v>5923</v>
      </c>
      <c r="Q16" s="34">
        <f>100*O16/'Jan.-Mai 2020'!O16-100</f>
        <v>-8.691458578930451</v>
      </c>
      <c r="R16" s="34">
        <f>100*P16/'Jan.-Mai 2020'!P16-100</f>
        <v>-69.396507181977881</v>
      </c>
      <c r="S16" s="34">
        <f t="shared" si="0"/>
        <v>6.00347035884226</v>
      </c>
    </row>
    <row r="17" spans="1:19" s="56" customFormat="1" x14ac:dyDescent="0.2">
      <c r="A17" s="55" t="s">
        <v>31</v>
      </c>
      <c r="B17" s="53" t="s">
        <v>95</v>
      </c>
      <c r="C17" s="54"/>
      <c r="D17" s="54"/>
      <c r="E17" s="54"/>
      <c r="F17" s="54"/>
      <c r="G17" s="29">
        <f t="shared" si="1"/>
        <v>39070</v>
      </c>
      <c r="H17" s="54">
        <v>-4.8</v>
      </c>
      <c r="I17" s="29">
        <f t="shared" si="1"/>
        <v>36241</v>
      </c>
      <c r="J17" s="29">
        <f t="shared" ref="J17" si="20">J32+J47+J62+J77+J92</f>
        <v>2829</v>
      </c>
      <c r="K17" s="54">
        <v>-3</v>
      </c>
      <c r="L17" s="54">
        <v>-21.6</v>
      </c>
      <c r="M17" s="29">
        <f t="shared" ref="M17" si="21">M32+M47+M62+M77+M92</f>
        <v>216750</v>
      </c>
      <c r="N17" s="54">
        <v>3.8</v>
      </c>
      <c r="O17" s="29">
        <f t="shared" ref="O17:P17" si="22">O32+O47+O62+O77+O92</f>
        <v>202091</v>
      </c>
      <c r="P17" s="29">
        <f t="shared" si="22"/>
        <v>14659</v>
      </c>
      <c r="Q17" s="54">
        <v>5</v>
      </c>
      <c r="R17" s="54">
        <v>-10</v>
      </c>
      <c r="S17" s="54">
        <v>3.5</v>
      </c>
    </row>
    <row r="18" spans="1:19" s="47" customFormat="1" x14ac:dyDescent="0.2">
      <c r="A18" s="4" t="s">
        <v>33</v>
      </c>
      <c r="B18" s="6" t="s">
        <v>96</v>
      </c>
      <c r="C18" s="3"/>
      <c r="D18" s="3"/>
      <c r="E18" s="3"/>
      <c r="F18" s="3"/>
      <c r="G18" s="29">
        <f t="shared" si="1"/>
        <v>31083</v>
      </c>
      <c r="H18" s="34">
        <f>100*G18/'Jan.-Mai 2020'!G18-100</f>
        <v>-61.665680035518719</v>
      </c>
      <c r="I18" s="29">
        <f t="shared" si="1"/>
        <v>29062</v>
      </c>
      <c r="J18" s="29">
        <f t="shared" ref="J18" si="23">J33+J48+J63+J78+J93</f>
        <v>2021</v>
      </c>
      <c r="K18" s="34">
        <f>100*I18/'Jan.-Mai 2020'!I18-100</f>
        <v>-59.105620127768553</v>
      </c>
      <c r="L18" s="34">
        <f>100*J18/'Jan.-Mai 2020'!J18-100</f>
        <v>-79.82631263725294</v>
      </c>
      <c r="M18" s="29">
        <f t="shared" ref="M18" si="24">M33+M48+M63+M78+M93</f>
        <v>104831</v>
      </c>
      <c r="N18" s="34">
        <f>100*M18/'Jan.-Mai 2020'!M18-100</f>
        <v>-46.593543193964003</v>
      </c>
      <c r="O18" s="29">
        <f t="shared" ref="O18:P18" si="25">O33+O48+O63+O78+O93</f>
        <v>99844</v>
      </c>
      <c r="P18" s="29">
        <f t="shared" si="25"/>
        <v>4987</v>
      </c>
      <c r="Q18" s="34">
        <f>100*O18/'Jan.-Mai 2020'!O18-100</f>
        <v>-43.491671807526217</v>
      </c>
      <c r="R18" s="34">
        <f>100*P18/'Jan.-Mai 2020'!P18-100</f>
        <v>-74.556122448979593</v>
      </c>
      <c r="S18" s="34">
        <f t="shared" si="0"/>
        <v>3.3726152559276774</v>
      </c>
    </row>
    <row r="19" spans="1:19" s="47" customFormat="1" x14ac:dyDescent="0.2">
      <c r="A19" s="4" t="s">
        <v>35</v>
      </c>
      <c r="B19" s="6" t="s">
        <v>97</v>
      </c>
      <c r="C19" s="3"/>
      <c r="D19" s="3"/>
      <c r="E19" s="3"/>
      <c r="F19" s="3"/>
      <c r="G19" s="29">
        <f t="shared" si="1"/>
        <v>94003</v>
      </c>
      <c r="H19" s="34">
        <f>100*G19/'Jan.-Mai 2020'!G19-100</f>
        <v>-66.880877135498693</v>
      </c>
      <c r="I19" s="29">
        <f t="shared" si="1"/>
        <v>85588</v>
      </c>
      <c r="J19" s="29">
        <f t="shared" ref="J19" si="26">J34+J49+J64+J79+J94</f>
        <v>8415</v>
      </c>
      <c r="K19" s="34">
        <f>100*I19/'Jan.-Mai 2020'!I19-100</f>
        <v>-65.31247466969279</v>
      </c>
      <c r="L19" s="34">
        <f>100*J19/'Jan.-Mai 2020'!J19-100</f>
        <v>-77.313778880112153</v>
      </c>
      <c r="M19" s="29">
        <f t="shared" ref="M19" si="27">M34+M49+M64+M79+M94</f>
        <v>262474</v>
      </c>
      <c r="N19" s="34">
        <f>100*M19/'Jan.-Mai 2020'!M19-100</f>
        <v>-56.046506565209164</v>
      </c>
      <c r="O19" s="29">
        <f t="shared" ref="O19:P19" si="28">O34+O49+O64+O79+O94</f>
        <v>235613</v>
      </c>
      <c r="P19" s="29">
        <f t="shared" si="28"/>
        <v>26861</v>
      </c>
      <c r="Q19" s="34">
        <f>100*O19/'Jan.-Mai 2020'!O19-100</f>
        <v>-54.113043952448464</v>
      </c>
      <c r="R19" s="34">
        <f>100*P19/'Jan.-Mai 2020'!P19-100</f>
        <v>-67.907621357483364</v>
      </c>
      <c r="S19" s="34">
        <f t="shared" si="0"/>
        <v>2.7921874833781901</v>
      </c>
    </row>
    <row r="20" spans="1:19" s="47" customFormat="1" x14ac:dyDescent="0.2">
      <c r="A20" s="4" t="s">
        <v>37</v>
      </c>
      <c r="B20" s="6" t="s">
        <v>98</v>
      </c>
      <c r="C20" s="3"/>
      <c r="D20" s="3"/>
      <c r="E20" s="3"/>
      <c r="F20" s="3"/>
      <c r="G20" s="29">
        <f t="shared" si="1"/>
        <v>195458</v>
      </c>
      <c r="H20" s="34">
        <f>100*G20/'Jan.-Mai 2020'!G20-100</f>
        <v>-75.359196398517952</v>
      </c>
      <c r="I20" s="29">
        <f t="shared" si="1"/>
        <v>159370</v>
      </c>
      <c r="J20" s="29">
        <f t="shared" ref="J20" si="29">J35+J50+J65+J80+J95</f>
        <v>36088</v>
      </c>
      <c r="K20" s="34">
        <f>100*I20/'Jan.-Mai 2020'!I20-100</f>
        <v>-72.91468388851122</v>
      </c>
      <c r="L20" s="34">
        <f>100*J20/'Jan.-Mai 2020'!J20-100</f>
        <v>-82.38140107113739</v>
      </c>
      <c r="M20" s="29">
        <f t="shared" ref="M20" si="30">M35+M50+M65+M80+M95</f>
        <v>536801</v>
      </c>
      <c r="N20" s="34">
        <f>100*M20/'Jan.-Mai 2020'!M20-100</f>
        <v>-66.139927372550304</v>
      </c>
      <c r="O20" s="29">
        <f t="shared" ref="O20:P20" si="31">O35+O50+O65+O80+O95</f>
        <v>434802</v>
      </c>
      <c r="P20" s="29">
        <f t="shared" si="31"/>
        <v>101999</v>
      </c>
      <c r="Q20" s="34">
        <f>100*O20/'Jan.-Mai 2020'!O20-100</f>
        <v>-62.702527432559478</v>
      </c>
      <c r="R20" s="34">
        <f>100*P20/'Jan.-Mai 2020'!P20-100</f>
        <v>-75.690387837448128</v>
      </c>
      <c r="S20" s="34">
        <f t="shared" si="0"/>
        <v>2.7463751803456495</v>
      </c>
    </row>
    <row r="21" spans="1:19" s="47" customFormat="1" x14ac:dyDescent="0.2">
      <c r="A21" s="4" t="s">
        <v>39</v>
      </c>
      <c r="B21" s="6" t="s">
        <v>99</v>
      </c>
      <c r="C21" s="3"/>
      <c r="D21" s="3"/>
      <c r="E21" s="3"/>
      <c r="F21" s="3"/>
      <c r="G21" s="29">
        <f t="shared" si="1"/>
        <v>183966</v>
      </c>
      <c r="H21" s="34">
        <f>100*G21/'Jan.-Mai 2020'!G21-100</f>
        <v>-73.584233765301363</v>
      </c>
      <c r="I21" s="29">
        <f t="shared" si="1"/>
        <v>153653</v>
      </c>
      <c r="J21" s="29">
        <f t="shared" ref="J21" si="32">J36+J51+J66+J81+J96</f>
        <v>30313</v>
      </c>
      <c r="K21" s="34">
        <f>100*I21/'Jan.-Mai 2020'!I21-100</f>
        <v>-67.259737188078645</v>
      </c>
      <c r="L21" s="34">
        <f>100*J21/'Jan.-Mai 2020'!J21-100</f>
        <v>-86.653075961182836</v>
      </c>
      <c r="M21" s="29">
        <f t="shared" ref="M21" si="33">M36+M51+M66+M81+M96</f>
        <v>367488</v>
      </c>
      <c r="N21" s="34">
        <f>100*M21/'Jan.-Mai 2020'!M21-100</f>
        <v>-69.42675159235668</v>
      </c>
      <c r="O21" s="29">
        <f t="shared" ref="O21:P21" si="34">O36+O51+O66+O81+O96</f>
        <v>306673</v>
      </c>
      <c r="P21" s="29">
        <f t="shared" si="34"/>
        <v>60815</v>
      </c>
      <c r="Q21" s="34">
        <f>100*O21/'Jan.-Mai 2020'!O21-100</f>
        <v>-60.824382741282754</v>
      </c>
      <c r="R21" s="34">
        <f>100*P21/'Jan.-Mai 2020'!P21-100</f>
        <v>-85.491774338225468</v>
      </c>
      <c r="S21" s="34">
        <f t="shared" si="0"/>
        <v>1.9975865105508626</v>
      </c>
    </row>
    <row r="22" spans="1:19" s="47" customFormat="1" x14ac:dyDescent="0.2">
      <c r="A22" s="4" t="s">
        <v>41</v>
      </c>
      <c r="B22" s="6" t="s">
        <v>100</v>
      </c>
      <c r="C22" s="3"/>
      <c r="D22" s="3"/>
      <c r="E22" s="3"/>
      <c r="F22" s="3"/>
      <c r="G22" s="29">
        <f t="shared" si="1"/>
        <v>257571</v>
      </c>
      <c r="H22" s="34">
        <f>100*G22/'Jan.-Mai 2020'!G22-100</f>
        <v>-64.285179453901065</v>
      </c>
      <c r="I22" s="29">
        <f t="shared" si="1"/>
        <v>230978</v>
      </c>
      <c r="J22" s="29">
        <f t="shared" ref="J22" si="35">J37+J52+J67+J82+J97</f>
        <v>26593</v>
      </c>
      <c r="K22" s="34">
        <f>100*I22/'Jan.-Mai 2020'!I22-100</f>
        <v>-62.524803317600906</v>
      </c>
      <c r="L22" s="34">
        <f>100*J22/'Jan.-Mai 2020'!J22-100</f>
        <v>-74.634439473859914</v>
      </c>
      <c r="M22" s="29">
        <f t="shared" ref="M22" si="36">M37+M52+M67+M82+M97</f>
        <v>848119</v>
      </c>
      <c r="N22" s="34">
        <f>100*M22/'Jan.-Mai 2020'!M22-100</f>
        <v>-46.60202304605307</v>
      </c>
      <c r="O22" s="29">
        <f t="shared" ref="O22:P22" si="37">O37+O52+O67+O82+O97</f>
        <v>771225</v>
      </c>
      <c r="P22" s="29">
        <f t="shared" si="37"/>
        <v>76894</v>
      </c>
      <c r="Q22" s="34">
        <f>100*O22/'Jan.-Mai 2020'!O22-100</f>
        <v>-44.0176216825963</v>
      </c>
      <c r="R22" s="34">
        <f>100*P22/'Jan.-Mai 2020'!P22-100</f>
        <v>-63.501473820113254</v>
      </c>
      <c r="S22" s="34">
        <f t="shared" si="0"/>
        <v>3.2927581132969164</v>
      </c>
    </row>
    <row r="23" spans="1:19" s="52" customFormat="1" ht="33.75" customHeight="1" x14ac:dyDescent="0.2">
      <c r="A23" s="64" t="s">
        <v>16</v>
      </c>
      <c r="B23" s="62"/>
      <c r="C23" s="62"/>
      <c r="D23" s="62"/>
      <c r="E23" s="62"/>
      <c r="F23" s="62"/>
      <c r="G23" s="63"/>
      <c r="H23" s="62"/>
      <c r="I23" s="63"/>
      <c r="J23" s="62"/>
      <c r="K23" s="62"/>
      <c r="L23" s="62"/>
      <c r="M23" s="63"/>
      <c r="N23" s="62"/>
      <c r="O23" s="63"/>
      <c r="P23" s="62"/>
      <c r="Q23" s="62"/>
      <c r="R23" s="62"/>
      <c r="S23" s="62"/>
    </row>
    <row r="24" spans="1:19" s="52" customFormat="1" x14ac:dyDescent="0.2">
      <c r="B24" s="53" t="s">
        <v>88</v>
      </c>
      <c r="C24" s="54">
        <v>4919</v>
      </c>
      <c r="D24" s="54">
        <v>3881</v>
      </c>
      <c r="E24" s="54">
        <v>324596</v>
      </c>
      <c r="F24" s="54">
        <v>257041</v>
      </c>
      <c r="G24" s="54">
        <v>221825</v>
      </c>
      <c r="H24" s="54">
        <v>-86.4</v>
      </c>
      <c r="I24" s="54">
        <v>196520</v>
      </c>
      <c r="J24" s="54">
        <v>25305</v>
      </c>
      <c r="K24" s="54">
        <v>-84.5</v>
      </c>
      <c r="L24" s="54">
        <v>-93.1</v>
      </c>
      <c r="M24" s="54">
        <v>898773</v>
      </c>
      <c r="N24" s="54">
        <v>-75.2</v>
      </c>
      <c r="O24" s="54">
        <v>814590</v>
      </c>
      <c r="P24" s="54">
        <v>84183</v>
      </c>
      <c r="Q24" s="54">
        <v>-71.5</v>
      </c>
      <c r="R24" s="54">
        <v>-88.9</v>
      </c>
      <c r="S24" s="54">
        <v>4.0999999999999996</v>
      </c>
    </row>
    <row r="25" spans="1:19" s="52" customFormat="1" x14ac:dyDescent="0.2">
      <c r="B25" s="53" t="s">
        <v>101</v>
      </c>
      <c r="C25" s="62"/>
      <c r="D25" s="62"/>
      <c r="E25" s="62"/>
      <c r="F25" s="62"/>
      <c r="G25" s="63"/>
      <c r="H25" s="62"/>
      <c r="I25" s="63"/>
      <c r="J25" s="62"/>
      <c r="K25" s="62"/>
      <c r="L25" s="62"/>
      <c r="M25" s="63"/>
      <c r="N25" s="62"/>
      <c r="O25" s="63"/>
      <c r="P25" s="62"/>
      <c r="Q25" s="62"/>
      <c r="R25" s="62"/>
      <c r="S25" s="62"/>
    </row>
    <row r="26" spans="1:19" s="52" customFormat="1" x14ac:dyDescent="0.2">
      <c r="A26" s="55" t="s">
        <v>19</v>
      </c>
      <c r="B26" s="53" t="s">
        <v>89</v>
      </c>
      <c r="C26" s="54">
        <v>438</v>
      </c>
      <c r="D26" s="54">
        <v>312</v>
      </c>
      <c r="E26" s="54">
        <v>21269</v>
      </c>
      <c r="F26" s="54">
        <v>15229</v>
      </c>
      <c r="G26" s="54">
        <v>11143</v>
      </c>
      <c r="H26" s="54">
        <v>-84.5</v>
      </c>
      <c r="I26" s="54">
        <v>9653</v>
      </c>
      <c r="J26" s="54">
        <v>1490</v>
      </c>
      <c r="K26" s="54">
        <v>-82.6</v>
      </c>
      <c r="L26" s="54">
        <v>-91</v>
      </c>
      <c r="M26" s="54">
        <v>34381</v>
      </c>
      <c r="N26" s="54">
        <v>-78.099999999999994</v>
      </c>
      <c r="O26" s="54">
        <v>30918</v>
      </c>
      <c r="P26" s="54">
        <v>3463</v>
      </c>
      <c r="Q26" s="54">
        <v>-74.5</v>
      </c>
      <c r="R26" s="54">
        <v>-90.4</v>
      </c>
      <c r="S26" s="54">
        <v>3.1</v>
      </c>
    </row>
    <row r="27" spans="1:19" s="52" customFormat="1" x14ac:dyDescent="0.2">
      <c r="A27" s="55" t="s">
        <v>21</v>
      </c>
      <c r="B27" s="53" t="s">
        <v>90</v>
      </c>
      <c r="C27" s="54">
        <v>546</v>
      </c>
      <c r="D27" s="54">
        <v>430</v>
      </c>
      <c r="E27" s="54">
        <v>29512</v>
      </c>
      <c r="F27" s="54">
        <v>23765</v>
      </c>
      <c r="G27" s="54">
        <v>26585</v>
      </c>
      <c r="H27" s="54">
        <v>-81.599999999999994</v>
      </c>
      <c r="I27" s="54">
        <v>23826</v>
      </c>
      <c r="J27" s="54">
        <v>2759</v>
      </c>
      <c r="K27" s="54">
        <v>-79.400000000000006</v>
      </c>
      <c r="L27" s="54">
        <v>-90.6</v>
      </c>
      <c r="M27" s="54">
        <v>89509</v>
      </c>
      <c r="N27" s="54">
        <v>-69</v>
      </c>
      <c r="O27" s="54">
        <v>79679</v>
      </c>
      <c r="P27" s="54">
        <v>9830</v>
      </c>
      <c r="Q27" s="54">
        <v>-66</v>
      </c>
      <c r="R27" s="54">
        <v>-81.8</v>
      </c>
      <c r="S27" s="54">
        <v>3.4</v>
      </c>
    </row>
    <row r="28" spans="1:19" s="52" customFormat="1" x14ac:dyDescent="0.2">
      <c r="A28" s="55" t="s">
        <v>23</v>
      </c>
      <c r="B28" s="53" t="s">
        <v>91</v>
      </c>
      <c r="C28" s="54">
        <v>547</v>
      </c>
      <c r="D28" s="54">
        <v>459</v>
      </c>
      <c r="E28" s="54">
        <v>26984</v>
      </c>
      <c r="F28" s="54">
        <v>22346</v>
      </c>
      <c r="G28" s="54">
        <v>18745</v>
      </c>
      <c r="H28" s="54">
        <v>-82.7</v>
      </c>
      <c r="I28" s="54">
        <v>16679</v>
      </c>
      <c r="J28" s="54">
        <v>2066</v>
      </c>
      <c r="K28" s="54">
        <v>-82.7</v>
      </c>
      <c r="L28" s="54">
        <v>-82.6</v>
      </c>
      <c r="M28" s="54">
        <v>68334</v>
      </c>
      <c r="N28" s="54">
        <v>-74.3</v>
      </c>
      <c r="O28" s="54">
        <v>57593</v>
      </c>
      <c r="P28" s="54">
        <v>10741</v>
      </c>
      <c r="Q28" s="54">
        <v>-76.099999999999994</v>
      </c>
      <c r="R28" s="54">
        <v>-57.2</v>
      </c>
      <c r="S28" s="54">
        <v>3.6</v>
      </c>
    </row>
    <row r="29" spans="1:19" s="52" customFormat="1" x14ac:dyDescent="0.2">
      <c r="A29" s="55" t="s">
        <v>25</v>
      </c>
      <c r="B29" s="53" t="s">
        <v>92</v>
      </c>
      <c r="C29" s="54">
        <v>682</v>
      </c>
      <c r="D29" s="54">
        <v>546</v>
      </c>
      <c r="E29" s="54">
        <v>37951</v>
      </c>
      <c r="F29" s="54">
        <v>31507</v>
      </c>
      <c r="G29" s="54">
        <v>25571</v>
      </c>
      <c r="H29" s="54">
        <v>-80.7</v>
      </c>
      <c r="I29" s="54">
        <v>23896</v>
      </c>
      <c r="J29" s="54">
        <v>1675</v>
      </c>
      <c r="K29" s="54">
        <v>-79.8</v>
      </c>
      <c r="L29" s="54">
        <v>-88.2</v>
      </c>
      <c r="M29" s="54">
        <v>192234</v>
      </c>
      <c r="N29" s="54">
        <v>-56.7</v>
      </c>
      <c r="O29" s="54">
        <v>184980</v>
      </c>
      <c r="P29" s="54">
        <v>7254</v>
      </c>
      <c r="Q29" s="54">
        <v>-55.2</v>
      </c>
      <c r="R29" s="54">
        <v>-76.7</v>
      </c>
      <c r="S29" s="54">
        <v>7.5</v>
      </c>
    </row>
    <row r="30" spans="1:19" s="52" customFormat="1" x14ac:dyDescent="0.2">
      <c r="A30" s="55" t="s">
        <v>27</v>
      </c>
      <c r="B30" s="53" t="s">
        <v>93</v>
      </c>
      <c r="C30" s="54">
        <v>825</v>
      </c>
      <c r="D30" s="54">
        <v>630</v>
      </c>
      <c r="E30" s="54">
        <v>43244</v>
      </c>
      <c r="F30" s="54">
        <v>33922</v>
      </c>
      <c r="G30" s="54">
        <v>15835</v>
      </c>
      <c r="H30" s="54">
        <v>-89.8</v>
      </c>
      <c r="I30" s="54">
        <v>13889</v>
      </c>
      <c r="J30" s="54">
        <v>1946</v>
      </c>
      <c r="K30" s="54">
        <v>-88.4</v>
      </c>
      <c r="L30" s="54">
        <v>-94.5</v>
      </c>
      <c r="M30" s="54">
        <v>105893</v>
      </c>
      <c r="N30" s="54">
        <v>-77.900000000000006</v>
      </c>
      <c r="O30" s="54">
        <v>96933</v>
      </c>
      <c r="P30" s="54">
        <v>8960</v>
      </c>
      <c r="Q30" s="54">
        <v>-74</v>
      </c>
      <c r="R30" s="54">
        <v>-91.5</v>
      </c>
      <c r="S30" s="54">
        <v>6.7</v>
      </c>
    </row>
    <row r="31" spans="1:19" s="52" customFormat="1" x14ac:dyDescent="0.2">
      <c r="A31" s="55" t="s">
        <v>29</v>
      </c>
      <c r="B31" s="53" t="s">
        <v>94</v>
      </c>
      <c r="C31" s="54">
        <v>102</v>
      </c>
      <c r="D31" s="54">
        <v>87</v>
      </c>
      <c r="E31" s="54">
        <v>4958</v>
      </c>
      <c r="F31" s="54">
        <v>4305</v>
      </c>
      <c r="G31" s="54">
        <v>3269</v>
      </c>
      <c r="H31" s="54">
        <v>-79.400000000000006</v>
      </c>
      <c r="I31" s="54">
        <v>3071</v>
      </c>
      <c r="J31" s="54">
        <v>198</v>
      </c>
      <c r="K31" s="54">
        <v>-76</v>
      </c>
      <c r="L31" s="54">
        <v>-93.6</v>
      </c>
      <c r="M31" s="54">
        <v>31742</v>
      </c>
      <c r="N31" s="54">
        <v>-39.6</v>
      </c>
      <c r="O31" s="54">
        <v>31123</v>
      </c>
      <c r="P31" s="54">
        <v>619</v>
      </c>
      <c r="Q31" s="54">
        <v>-33.200000000000003</v>
      </c>
      <c r="R31" s="54">
        <v>-89.7</v>
      </c>
      <c r="S31" s="54">
        <v>9.6999999999999993</v>
      </c>
    </row>
    <row r="32" spans="1:19" s="52" customFormat="1" x14ac:dyDescent="0.2">
      <c r="A32" s="55" t="s">
        <v>31</v>
      </c>
      <c r="B32" s="53" t="s">
        <v>95</v>
      </c>
      <c r="C32" s="54">
        <v>201</v>
      </c>
      <c r="D32" s="54">
        <v>153</v>
      </c>
      <c r="E32" s="54">
        <v>11238</v>
      </c>
      <c r="F32" s="54">
        <v>8721</v>
      </c>
      <c r="G32" s="54">
        <v>5693</v>
      </c>
      <c r="H32" s="54">
        <v>-86.1</v>
      </c>
      <c r="I32" s="54">
        <v>5262</v>
      </c>
      <c r="J32" s="54">
        <v>431</v>
      </c>
      <c r="K32" s="54">
        <v>-85</v>
      </c>
      <c r="L32" s="54">
        <v>-92.6</v>
      </c>
      <c r="M32" s="54">
        <v>38133</v>
      </c>
      <c r="N32" s="54">
        <v>-64.5</v>
      </c>
      <c r="O32" s="54">
        <v>35667</v>
      </c>
      <c r="P32" s="54">
        <v>2466</v>
      </c>
      <c r="Q32" s="54">
        <v>-62.6</v>
      </c>
      <c r="R32" s="54">
        <v>-79.5</v>
      </c>
      <c r="S32" s="54">
        <v>6.7</v>
      </c>
    </row>
    <row r="33" spans="1:19" s="52" customFormat="1" x14ac:dyDescent="0.2">
      <c r="A33" s="55" t="s">
        <v>33</v>
      </c>
      <c r="B33" s="53" t="s">
        <v>96</v>
      </c>
      <c r="C33" s="54">
        <v>77</v>
      </c>
      <c r="D33" s="54">
        <v>65</v>
      </c>
      <c r="E33" s="54">
        <v>6178</v>
      </c>
      <c r="F33" s="54">
        <v>4489</v>
      </c>
      <c r="G33" s="54">
        <v>4771</v>
      </c>
      <c r="H33" s="54">
        <v>-83.4</v>
      </c>
      <c r="I33" s="54">
        <v>4443</v>
      </c>
      <c r="J33" s="54">
        <v>328</v>
      </c>
      <c r="K33" s="54">
        <v>-82.2</v>
      </c>
      <c r="L33" s="54">
        <v>-91.3</v>
      </c>
      <c r="M33" s="54">
        <v>17384</v>
      </c>
      <c r="N33" s="54">
        <v>-73.5</v>
      </c>
      <c r="O33" s="54">
        <v>16622</v>
      </c>
      <c r="P33" s="54">
        <v>762</v>
      </c>
      <c r="Q33" s="54">
        <v>-71.599999999999994</v>
      </c>
      <c r="R33" s="54">
        <v>-89</v>
      </c>
      <c r="S33" s="54">
        <v>3.6</v>
      </c>
    </row>
    <row r="34" spans="1:19" s="52" customFormat="1" x14ac:dyDescent="0.2">
      <c r="A34" s="55" t="s">
        <v>35</v>
      </c>
      <c r="B34" s="53" t="s">
        <v>97</v>
      </c>
      <c r="C34" s="54">
        <v>244</v>
      </c>
      <c r="D34" s="54">
        <v>188</v>
      </c>
      <c r="E34" s="54">
        <v>19533</v>
      </c>
      <c r="F34" s="54">
        <v>15355</v>
      </c>
      <c r="G34" s="54">
        <v>15048</v>
      </c>
      <c r="H34" s="54">
        <v>-85.4</v>
      </c>
      <c r="I34" s="54">
        <v>13792</v>
      </c>
      <c r="J34" s="54">
        <v>1256</v>
      </c>
      <c r="K34" s="54">
        <v>-84.5</v>
      </c>
      <c r="L34" s="54">
        <v>-91.3</v>
      </c>
      <c r="M34" s="54">
        <v>43556</v>
      </c>
      <c r="N34" s="54">
        <v>-78.2</v>
      </c>
      <c r="O34" s="54">
        <v>39393</v>
      </c>
      <c r="P34" s="54">
        <v>4163</v>
      </c>
      <c r="Q34" s="54">
        <v>-76.8</v>
      </c>
      <c r="R34" s="54">
        <v>-86.2</v>
      </c>
      <c r="S34" s="54">
        <v>2.9</v>
      </c>
    </row>
    <row r="35" spans="1:19" s="52" customFormat="1" x14ac:dyDescent="0.2">
      <c r="A35" s="55" t="s">
        <v>37</v>
      </c>
      <c r="B35" s="53" t="s">
        <v>98</v>
      </c>
      <c r="C35" s="54">
        <v>384</v>
      </c>
      <c r="D35" s="54">
        <v>301</v>
      </c>
      <c r="E35" s="54">
        <v>41940</v>
      </c>
      <c r="F35" s="54">
        <v>33077</v>
      </c>
      <c r="G35" s="54">
        <v>29398</v>
      </c>
      <c r="H35" s="54">
        <v>-90.3</v>
      </c>
      <c r="I35" s="54">
        <v>24664</v>
      </c>
      <c r="J35" s="54">
        <v>4734</v>
      </c>
      <c r="K35" s="54">
        <v>-88.5</v>
      </c>
      <c r="L35" s="54">
        <v>-94.6</v>
      </c>
      <c r="M35" s="54">
        <v>88621</v>
      </c>
      <c r="N35" s="54">
        <v>-84.4</v>
      </c>
      <c r="O35" s="54">
        <v>74143</v>
      </c>
      <c r="P35" s="54">
        <v>14478</v>
      </c>
      <c r="Q35" s="54">
        <v>-80.900000000000006</v>
      </c>
      <c r="R35" s="54">
        <v>-91.8</v>
      </c>
      <c r="S35" s="54">
        <v>3</v>
      </c>
    </row>
    <row r="36" spans="1:19" s="52" customFormat="1" x14ac:dyDescent="0.2">
      <c r="A36" s="55" t="s">
        <v>39</v>
      </c>
      <c r="B36" s="53" t="s">
        <v>99</v>
      </c>
      <c r="C36" s="54">
        <v>314</v>
      </c>
      <c r="D36" s="54">
        <v>251</v>
      </c>
      <c r="E36" s="54">
        <v>35753</v>
      </c>
      <c r="F36" s="54">
        <v>27903</v>
      </c>
      <c r="G36" s="54">
        <v>27548</v>
      </c>
      <c r="H36" s="54">
        <v>-90.3</v>
      </c>
      <c r="I36" s="54">
        <v>23142</v>
      </c>
      <c r="J36" s="54">
        <v>4406</v>
      </c>
      <c r="K36" s="54">
        <v>-87.2</v>
      </c>
      <c r="L36" s="54">
        <v>-95.7</v>
      </c>
      <c r="M36" s="54">
        <v>57309</v>
      </c>
      <c r="N36" s="54">
        <v>-88.4</v>
      </c>
      <c r="O36" s="54">
        <v>47554</v>
      </c>
      <c r="P36" s="54">
        <v>9755</v>
      </c>
      <c r="Q36" s="54">
        <v>-84.2</v>
      </c>
      <c r="R36" s="54">
        <v>-94.9</v>
      </c>
      <c r="S36" s="54">
        <v>2.1</v>
      </c>
    </row>
    <row r="37" spans="1:19" s="52" customFormat="1" x14ac:dyDescent="0.2">
      <c r="A37" s="55" t="s">
        <v>41</v>
      </c>
      <c r="B37" s="53" t="s">
        <v>100</v>
      </c>
      <c r="C37" s="54">
        <v>559</v>
      </c>
      <c r="D37" s="54">
        <v>459</v>
      </c>
      <c r="E37" s="54">
        <v>46036</v>
      </c>
      <c r="F37" s="54">
        <v>36422</v>
      </c>
      <c r="G37" s="54">
        <v>38219</v>
      </c>
      <c r="H37" s="54">
        <v>-84.6</v>
      </c>
      <c r="I37" s="54">
        <v>34203</v>
      </c>
      <c r="J37" s="54">
        <v>4016</v>
      </c>
      <c r="K37" s="54">
        <v>-83.4</v>
      </c>
      <c r="L37" s="54">
        <v>-90.3</v>
      </c>
      <c r="M37" s="54">
        <v>131677</v>
      </c>
      <c r="N37" s="54">
        <v>-73.7</v>
      </c>
      <c r="O37" s="54">
        <v>119985</v>
      </c>
      <c r="P37" s="54">
        <v>11692</v>
      </c>
      <c r="Q37" s="54">
        <v>-71.5</v>
      </c>
      <c r="R37" s="54">
        <v>-85.3</v>
      </c>
      <c r="S37" s="54">
        <v>3.4</v>
      </c>
    </row>
    <row r="38" spans="1:19" s="52" customFormat="1" ht="33.75" customHeight="1" x14ac:dyDescent="0.2">
      <c r="A38" s="64" t="s">
        <v>43</v>
      </c>
      <c r="B38" s="62"/>
      <c r="C38" s="62"/>
      <c r="D38" s="62"/>
      <c r="E38" s="62"/>
      <c r="F38" s="62"/>
      <c r="G38" s="63"/>
      <c r="H38" s="62"/>
      <c r="I38" s="63"/>
      <c r="J38" s="62"/>
      <c r="K38" s="62"/>
      <c r="L38" s="62"/>
      <c r="M38" s="63"/>
      <c r="N38" s="62"/>
      <c r="O38" s="63"/>
      <c r="P38" s="62"/>
      <c r="Q38" s="62"/>
      <c r="R38" s="62"/>
      <c r="S38" s="62"/>
    </row>
    <row r="39" spans="1:19" s="52" customFormat="1" x14ac:dyDescent="0.2">
      <c r="B39" s="53" t="s">
        <v>88</v>
      </c>
      <c r="C39" s="54">
        <v>4932</v>
      </c>
      <c r="D39" s="54">
        <v>3806</v>
      </c>
      <c r="E39" s="54">
        <v>324378</v>
      </c>
      <c r="F39" s="54">
        <v>247936</v>
      </c>
      <c r="G39" s="54">
        <v>242821</v>
      </c>
      <c r="H39" s="54">
        <v>-85.8</v>
      </c>
      <c r="I39" s="54">
        <v>216133</v>
      </c>
      <c r="J39" s="54">
        <v>26688</v>
      </c>
      <c r="K39" s="54">
        <v>-83.8</v>
      </c>
      <c r="L39" s="54">
        <v>-93</v>
      </c>
      <c r="M39" s="54">
        <v>983692</v>
      </c>
      <c r="N39" s="54">
        <v>-74.3</v>
      </c>
      <c r="O39" s="54">
        <v>895487</v>
      </c>
      <c r="P39" s="54">
        <v>88205</v>
      </c>
      <c r="Q39" s="54">
        <v>-70.099999999999994</v>
      </c>
      <c r="R39" s="54">
        <v>-89.4</v>
      </c>
      <c r="S39" s="54">
        <v>4.0999999999999996</v>
      </c>
    </row>
    <row r="40" spans="1:19" s="52" customFormat="1" x14ac:dyDescent="0.2">
      <c r="B40" s="53" t="s">
        <v>101</v>
      </c>
      <c r="C40" s="62"/>
      <c r="D40" s="62"/>
      <c r="E40" s="62"/>
      <c r="F40" s="62"/>
      <c r="G40" s="63"/>
      <c r="H40" s="62"/>
      <c r="I40" s="63"/>
      <c r="J40" s="62"/>
      <c r="K40" s="62"/>
      <c r="L40" s="62"/>
      <c r="M40" s="63"/>
      <c r="N40" s="62"/>
      <c r="O40" s="63"/>
      <c r="P40" s="62"/>
      <c r="Q40" s="62"/>
      <c r="R40" s="62"/>
      <c r="S40" s="62"/>
    </row>
    <row r="41" spans="1:19" s="52" customFormat="1" x14ac:dyDescent="0.2">
      <c r="A41" s="55" t="s">
        <v>19</v>
      </c>
      <c r="B41" s="53" t="s">
        <v>89</v>
      </c>
      <c r="C41" s="54">
        <v>438</v>
      </c>
      <c r="D41" s="54">
        <v>294</v>
      </c>
      <c r="E41" s="54">
        <v>21260</v>
      </c>
      <c r="F41" s="54">
        <v>14438</v>
      </c>
      <c r="G41" s="54">
        <v>12327</v>
      </c>
      <c r="H41" s="54">
        <v>-84.1</v>
      </c>
      <c r="I41" s="54">
        <v>10914</v>
      </c>
      <c r="J41" s="54">
        <v>1413</v>
      </c>
      <c r="K41" s="54">
        <v>-81.2</v>
      </c>
      <c r="L41" s="54">
        <v>-92.8</v>
      </c>
      <c r="M41" s="54">
        <v>37696</v>
      </c>
      <c r="N41" s="54">
        <v>-78.099999999999994</v>
      </c>
      <c r="O41" s="54">
        <v>34684</v>
      </c>
      <c r="P41" s="54">
        <v>3012</v>
      </c>
      <c r="Q41" s="54">
        <v>-72.5</v>
      </c>
      <c r="R41" s="54">
        <v>-93.5</v>
      </c>
      <c r="S41" s="54">
        <v>3.1</v>
      </c>
    </row>
    <row r="42" spans="1:19" s="52" customFormat="1" x14ac:dyDescent="0.2">
      <c r="A42" s="55" t="s">
        <v>21</v>
      </c>
      <c r="B42" s="53" t="s">
        <v>90</v>
      </c>
      <c r="C42" s="54">
        <v>546</v>
      </c>
      <c r="D42" s="54">
        <v>432</v>
      </c>
      <c r="E42" s="54">
        <v>29408</v>
      </c>
      <c r="F42" s="54">
        <v>23433</v>
      </c>
      <c r="G42" s="54">
        <v>27231</v>
      </c>
      <c r="H42" s="54">
        <v>-80.7</v>
      </c>
      <c r="I42" s="54">
        <v>24641</v>
      </c>
      <c r="J42" s="54">
        <v>2590</v>
      </c>
      <c r="K42" s="54">
        <v>-78</v>
      </c>
      <c r="L42" s="54">
        <v>-91</v>
      </c>
      <c r="M42" s="54">
        <v>93490</v>
      </c>
      <c r="N42" s="54">
        <v>-67.8</v>
      </c>
      <c r="O42" s="54">
        <v>84421</v>
      </c>
      <c r="P42" s="54">
        <v>9069</v>
      </c>
      <c r="Q42" s="54">
        <v>-63.9</v>
      </c>
      <c r="R42" s="54">
        <v>-84.1</v>
      </c>
      <c r="S42" s="54">
        <v>3.4</v>
      </c>
    </row>
    <row r="43" spans="1:19" s="52" customFormat="1" x14ac:dyDescent="0.2">
      <c r="A43" s="55" t="s">
        <v>23</v>
      </c>
      <c r="B43" s="53" t="s">
        <v>91</v>
      </c>
      <c r="C43" s="54">
        <v>555</v>
      </c>
      <c r="D43" s="54">
        <v>459</v>
      </c>
      <c r="E43" s="54">
        <v>27017</v>
      </c>
      <c r="F43" s="54">
        <v>21821</v>
      </c>
      <c r="G43" s="54">
        <v>21350</v>
      </c>
      <c r="H43" s="54">
        <v>-80.7</v>
      </c>
      <c r="I43" s="54">
        <v>18964</v>
      </c>
      <c r="J43" s="54">
        <v>2386</v>
      </c>
      <c r="K43" s="54">
        <v>-81</v>
      </c>
      <c r="L43" s="54">
        <v>-78</v>
      </c>
      <c r="M43" s="54">
        <v>77385</v>
      </c>
      <c r="N43" s="54">
        <v>-71.099999999999994</v>
      </c>
      <c r="O43" s="54">
        <v>66235</v>
      </c>
      <c r="P43" s="54">
        <v>11150</v>
      </c>
      <c r="Q43" s="54">
        <v>-72.599999999999994</v>
      </c>
      <c r="R43" s="54">
        <v>-57.3</v>
      </c>
      <c r="S43" s="54">
        <v>3.6</v>
      </c>
    </row>
    <row r="44" spans="1:19" s="52" customFormat="1" x14ac:dyDescent="0.2">
      <c r="A44" s="55" t="s">
        <v>25</v>
      </c>
      <c r="B44" s="53" t="s">
        <v>92</v>
      </c>
      <c r="C44" s="54">
        <v>680</v>
      </c>
      <c r="D44" s="54">
        <v>547</v>
      </c>
      <c r="E44" s="54">
        <v>37967</v>
      </c>
      <c r="F44" s="54">
        <v>31178</v>
      </c>
      <c r="G44" s="54">
        <v>28110</v>
      </c>
      <c r="H44" s="54">
        <v>-79.8</v>
      </c>
      <c r="I44" s="54">
        <v>26345</v>
      </c>
      <c r="J44" s="54">
        <v>1765</v>
      </c>
      <c r="K44" s="54">
        <v>-78.8</v>
      </c>
      <c r="L44" s="54">
        <v>-88</v>
      </c>
      <c r="M44" s="54">
        <v>217077</v>
      </c>
      <c r="N44" s="54">
        <v>-54.8</v>
      </c>
      <c r="O44" s="54">
        <v>208533</v>
      </c>
      <c r="P44" s="54">
        <v>8544</v>
      </c>
      <c r="Q44" s="54">
        <v>-53.3</v>
      </c>
      <c r="R44" s="54">
        <v>-74.7</v>
      </c>
      <c r="S44" s="54">
        <v>7.7</v>
      </c>
    </row>
    <row r="45" spans="1:19" s="52" customFormat="1" x14ac:dyDescent="0.2">
      <c r="A45" s="55" t="s">
        <v>27</v>
      </c>
      <c r="B45" s="53" t="s">
        <v>93</v>
      </c>
      <c r="C45" s="54">
        <v>825</v>
      </c>
      <c r="D45" s="54">
        <v>600</v>
      </c>
      <c r="E45" s="54">
        <v>43234</v>
      </c>
      <c r="F45" s="54">
        <v>29089</v>
      </c>
      <c r="G45" s="54">
        <v>15111</v>
      </c>
      <c r="H45" s="54">
        <v>-91.5</v>
      </c>
      <c r="I45" s="54">
        <v>14039</v>
      </c>
      <c r="J45" s="54">
        <v>1072</v>
      </c>
      <c r="K45" s="54">
        <v>-88.6</v>
      </c>
      <c r="L45" s="54">
        <v>-98</v>
      </c>
      <c r="M45" s="54">
        <v>104303</v>
      </c>
      <c r="N45" s="54">
        <v>-81.900000000000006</v>
      </c>
      <c r="O45" s="54">
        <v>98289</v>
      </c>
      <c r="P45" s="54">
        <v>6014</v>
      </c>
      <c r="Q45" s="54">
        <v>-74.7</v>
      </c>
      <c r="R45" s="54">
        <v>-96.8</v>
      </c>
      <c r="S45" s="54">
        <v>6.9</v>
      </c>
    </row>
    <row r="46" spans="1:19" s="52" customFormat="1" x14ac:dyDescent="0.2">
      <c r="A46" s="55" t="s">
        <v>29</v>
      </c>
      <c r="B46" s="53" t="s">
        <v>94</v>
      </c>
      <c r="C46" s="54">
        <v>101</v>
      </c>
      <c r="D46" s="54">
        <v>78</v>
      </c>
      <c r="E46" s="54">
        <v>4938</v>
      </c>
      <c r="F46" s="54">
        <v>3975</v>
      </c>
      <c r="G46" s="54">
        <v>3717</v>
      </c>
      <c r="H46" s="54">
        <v>-78.900000000000006</v>
      </c>
      <c r="I46" s="54">
        <v>3386</v>
      </c>
      <c r="J46" s="54">
        <v>331</v>
      </c>
      <c r="K46" s="54">
        <v>-75.400000000000006</v>
      </c>
      <c r="L46" s="54">
        <v>-91.3</v>
      </c>
      <c r="M46" s="54">
        <v>30145</v>
      </c>
      <c r="N46" s="54">
        <v>-47.2</v>
      </c>
      <c r="O46" s="54">
        <v>29181</v>
      </c>
      <c r="P46" s="54">
        <v>964</v>
      </c>
      <c r="Q46" s="54">
        <v>-40.1</v>
      </c>
      <c r="R46" s="54">
        <v>-88.5</v>
      </c>
      <c r="S46" s="54">
        <v>8.1</v>
      </c>
    </row>
    <row r="47" spans="1:19" s="52" customFormat="1" x14ac:dyDescent="0.2">
      <c r="A47" s="55" t="s">
        <v>31</v>
      </c>
      <c r="B47" s="53" t="s">
        <v>95</v>
      </c>
      <c r="C47" s="54">
        <v>200</v>
      </c>
      <c r="D47" s="54">
        <v>149</v>
      </c>
      <c r="E47" s="54">
        <v>11195</v>
      </c>
      <c r="F47" s="54">
        <v>8263</v>
      </c>
      <c r="G47" s="54">
        <v>6646</v>
      </c>
      <c r="H47" s="54">
        <v>-84.2</v>
      </c>
      <c r="I47" s="54">
        <v>6134</v>
      </c>
      <c r="J47" s="54">
        <v>512</v>
      </c>
      <c r="K47" s="54">
        <v>-82.9</v>
      </c>
      <c r="L47" s="54">
        <v>-91.5</v>
      </c>
      <c r="M47" s="54">
        <v>40418</v>
      </c>
      <c r="N47" s="54">
        <v>-63.5</v>
      </c>
      <c r="O47" s="54">
        <v>37599</v>
      </c>
      <c r="P47" s="54">
        <v>2819</v>
      </c>
      <c r="Q47" s="54">
        <v>-61.6</v>
      </c>
      <c r="R47" s="54">
        <v>-78.099999999999994</v>
      </c>
      <c r="S47" s="54">
        <v>6.1</v>
      </c>
    </row>
    <row r="48" spans="1:19" s="52" customFormat="1" x14ac:dyDescent="0.2">
      <c r="A48" s="55" t="s">
        <v>33</v>
      </c>
      <c r="B48" s="53" t="s">
        <v>96</v>
      </c>
      <c r="C48" s="54">
        <v>77</v>
      </c>
      <c r="D48" s="54">
        <v>66</v>
      </c>
      <c r="E48" s="54">
        <v>6138</v>
      </c>
      <c r="F48" s="54">
        <v>5046</v>
      </c>
      <c r="G48" s="54">
        <v>5632</v>
      </c>
      <c r="H48" s="54">
        <v>-81.599999999999994</v>
      </c>
      <c r="I48" s="54">
        <v>5336</v>
      </c>
      <c r="J48" s="54">
        <v>296</v>
      </c>
      <c r="K48" s="54">
        <v>-79.599999999999994</v>
      </c>
      <c r="L48" s="54">
        <v>-93.3</v>
      </c>
      <c r="M48" s="54">
        <v>19358</v>
      </c>
      <c r="N48" s="54">
        <v>-72.400000000000006</v>
      </c>
      <c r="O48" s="54">
        <v>18619</v>
      </c>
      <c r="P48" s="54">
        <v>739</v>
      </c>
      <c r="Q48" s="54">
        <v>-69.8</v>
      </c>
      <c r="R48" s="54">
        <v>-91.3</v>
      </c>
      <c r="S48" s="54">
        <v>3.4</v>
      </c>
    </row>
    <row r="49" spans="1:19" s="52" customFormat="1" x14ac:dyDescent="0.2">
      <c r="A49" s="55" t="s">
        <v>35</v>
      </c>
      <c r="B49" s="53" t="s">
        <v>97</v>
      </c>
      <c r="C49" s="54">
        <v>244</v>
      </c>
      <c r="D49" s="54">
        <v>191</v>
      </c>
      <c r="E49" s="54">
        <v>19512</v>
      </c>
      <c r="F49" s="54">
        <v>15219</v>
      </c>
      <c r="G49" s="54">
        <v>16136</v>
      </c>
      <c r="H49" s="54">
        <v>-85.1</v>
      </c>
      <c r="I49" s="54">
        <v>14508</v>
      </c>
      <c r="J49" s="54">
        <v>1628</v>
      </c>
      <c r="K49" s="54">
        <v>-84.3</v>
      </c>
      <c r="L49" s="54">
        <v>-89.7</v>
      </c>
      <c r="M49" s="54">
        <v>47164</v>
      </c>
      <c r="N49" s="54">
        <v>-77.5</v>
      </c>
      <c r="O49" s="54">
        <v>42459</v>
      </c>
      <c r="P49" s="54">
        <v>4705</v>
      </c>
      <c r="Q49" s="54">
        <v>-76</v>
      </c>
      <c r="R49" s="54">
        <v>-85.5</v>
      </c>
      <c r="S49" s="54">
        <v>2.9</v>
      </c>
    </row>
    <row r="50" spans="1:19" s="52" customFormat="1" x14ac:dyDescent="0.2">
      <c r="A50" s="55" t="s">
        <v>37</v>
      </c>
      <c r="B50" s="53" t="s">
        <v>98</v>
      </c>
      <c r="C50" s="54">
        <v>388</v>
      </c>
      <c r="D50" s="54">
        <v>294</v>
      </c>
      <c r="E50" s="54">
        <v>41938</v>
      </c>
      <c r="F50" s="54">
        <v>31801</v>
      </c>
      <c r="G50" s="54">
        <v>33060</v>
      </c>
      <c r="H50" s="54">
        <v>-89.8</v>
      </c>
      <c r="I50" s="54">
        <v>27482</v>
      </c>
      <c r="J50" s="54">
        <v>5578</v>
      </c>
      <c r="K50" s="54">
        <v>-88.6</v>
      </c>
      <c r="L50" s="54">
        <v>-93.2</v>
      </c>
      <c r="M50" s="54">
        <v>95306</v>
      </c>
      <c r="N50" s="54">
        <v>-84</v>
      </c>
      <c r="O50" s="54">
        <v>77260</v>
      </c>
      <c r="P50" s="54">
        <v>18046</v>
      </c>
      <c r="Q50" s="54">
        <v>-82.3</v>
      </c>
      <c r="R50" s="54">
        <v>-88.8</v>
      </c>
      <c r="S50" s="54">
        <v>2.9</v>
      </c>
    </row>
    <row r="51" spans="1:19" s="52" customFormat="1" x14ac:dyDescent="0.2">
      <c r="A51" s="55" t="s">
        <v>39</v>
      </c>
      <c r="B51" s="53" t="s">
        <v>99</v>
      </c>
      <c r="C51" s="54">
        <v>313</v>
      </c>
      <c r="D51" s="54">
        <v>237</v>
      </c>
      <c r="E51" s="54">
        <v>35388</v>
      </c>
      <c r="F51" s="54">
        <v>26745</v>
      </c>
      <c r="G51" s="54">
        <v>30116</v>
      </c>
      <c r="H51" s="54">
        <v>-88.9</v>
      </c>
      <c r="I51" s="54">
        <v>25451</v>
      </c>
      <c r="J51" s="54">
        <v>4665</v>
      </c>
      <c r="K51" s="54">
        <v>-85.4</v>
      </c>
      <c r="L51" s="54">
        <v>-95.1</v>
      </c>
      <c r="M51" s="54">
        <v>73484</v>
      </c>
      <c r="N51" s="54">
        <v>-83.9</v>
      </c>
      <c r="O51" s="54">
        <v>63289</v>
      </c>
      <c r="P51" s="54">
        <v>10195</v>
      </c>
      <c r="Q51" s="54">
        <v>-77.599999999999994</v>
      </c>
      <c r="R51" s="54">
        <v>-94.1</v>
      </c>
      <c r="S51" s="54">
        <v>2.4</v>
      </c>
    </row>
    <row r="52" spans="1:19" s="52" customFormat="1" x14ac:dyDescent="0.2">
      <c r="A52" s="55" t="s">
        <v>41</v>
      </c>
      <c r="B52" s="53" t="s">
        <v>100</v>
      </c>
      <c r="C52" s="54">
        <v>565</v>
      </c>
      <c r="D52" s="54">
        <v>459</v>
      </c>
      <c r="E52" s="54">
        <v>46383</v>
      </c>
      <c r="F52" s="54">
        <v>36928</v>
      </c>
      <c r="G52" s="54">
        <v>43385</v>
      </c>
      <c r="H52" s="54">
        <v>-84.3</v>
      </c>
      <c r="I52" s="54">
        <v>38933</v>
      </c>
      <c r="J52" s="54">
        <v>4452</v>
      </c>
      <c r="K52" s="54">
        <v>-83.2</v>
      </c>
      <c r="L52" s="54">
        <v>-90</v>
      </c>
      <c r="M52" s="54">
        <v>147866</v>
      </c>
      <c r="N52" s="54">
        <v>-72.5</v>
      </c>
      <c r="O52" s="54">
        <v>134918</v>
      </c>
      <c r="P52" s="54">
        <v>12948</v>
      </c>
      <c r="Q52" s="54">
        <v>-70.2</v>
      </c>
      <c r="R52" s="54">
        <v>-84.7</v>
      </c>
      <c r="S52" s="54">
        <v>3.4</v>
      </c>
    </row>
    <row r="53" spans="1:19" s="52" customFormat="1" ht="33.75" customHeight="1" x14ac:dyDescent="0.2">
      <c r="A53" s="64" t="s">
        <v>44</v>
      </c>
      <c r="B53" s="62"/>
      <c r="C53" s="62"/>
      <c r="D53" s="62"/>
      <c r="E53" s="62"/>
      <c r="F53" s="62"/>
      <c r="G53" s="63"/>
      <c r="H53" s="62"/>
      <c r="I53" s="63"/>
      <c r="J53" s="62"/>
      <c r="K53" s="62"/>
      <c r="L53" s="62"/>
      <c r="M53" s="63"/>
      <c r="N53" s="62"/>
      <c r="O53" s="63"/>
      <c r="P53" s="62"/>
      <c r="Q53" s="62"/>
      <c r="R53" s="62"/>
      <c r="S53" s="62"/>
    </row>
    <row r="54" spans="1:19" s="52" customFormat="1" x14ac:dyDescent="0.2">
      <c r="B54" s="53" t="s">
        <v>88</v>
      </c>
      <c r="C54" s="54">
        <v>4926</v>
      </c>
      <c r="D54" s="54">
        <v>3970</v>
      </c>
      <c r="E54" s="54">
        <v>324182</v>
      </c>
      <c r="F54" s="54">
        <v>264833</v>
      </c>
      <c r="G54" s="54">
        <v>335675</v>
      </c>
      <c r="H54" s="54">
        <v>-54.1</v>
      </c>
      <c r="I54" s="54">
        <v>298141</v>
      </c>
      <c r="J54" s="54">
        <v>37534</v>
      </c>
      <c r="K54" s="54">
        <v>-51.6</v>
      </c>
      <c r="L54" s="54">
        <v>-67.5</v>
      </c>
      <c r="M54" s="54">
        <v>1234976</v>
      </c>
      <c r="N54" s="54">
        <v>-37.4</v>
      </c>
      <c r="O54" s="54">
        <v>1119821</v>
      </c>
      <c r="P54" s="54">
        <v>115155</v>
      </c>
      <c r="Q54" s="54">
        <v>-34.700000000000003</v>
      </c>
      <c r="R54" s="54">
        <v>-55.4</v>
      </c>
      <c r="S54" s="54">
        <v>3.7</v>
      </c>
    </row>
    <row r="55" spans="1:19" s="52" customFormat="1" x14ac:dyDescent="0.2">
      <c r="B55" s="53" t="s">
        <v>101</v>
      </c>
      <c r="C55" s="62"/>
      <c r="D55" s="62"/>
      <c r="E55" s="62"/>
      <c r="F55" s="62"/>
      <c r="G55" s="63"/>
      <c r="H55" s="62"/>
      <c r="I55" s="63"/>
      <c r="J55" s="62"/>
      <c r="K55" s="62"/>
      <c r="L55" s="62"/>
      <c r="M55" s="63"/>
      <c r="N55" s="62"/>
      <c r="O55" s="63"/>
      <c r="P55" s="62"/>
      <c r="Q55" s="62"/>
      <c r="R55" s="62"/>
      <c r="S55" s="62"/>
    </row>
    <row r="56" spans="1:19" s="52" customFormat="1" x14ac:dyDescent="0.2">
      <c r="A56" s="55" t="s">
        <v>19</v>
      </c>
      <c r="B56" s="53" t="s">
        <v>89</v>
      </c>
      <c r="C56" s="54">
        <v>438</v>
      </c>
      <c r="D56" s="54">
        <v>312</v>
      </c>
      <c r="E56" s="54">
        <v>21269</v>
      </c>
      <c r="F56" s="54">
        <v>15068</v>
      </c>
      <c r="G56" s="54">
        <v>17020</v>
      </c>
      <c r="H56" s="54">
        <v>-57.4</v>
      </c>
      <c r="I56" s="54">
        <v>15109</v>
      </c>
      <c r="J56" s="54">
        <v>1911</v>
      </c>
      <c r="K56" s="54">
        <v>-54.2</v>
      </c>
      <c r="L56" s="54">
        <v>-72.599999999999994</v>
      </c>
      <c r="M56" s="54">
        <v>49448</v>
      </c>
      <c r="N56" s="54">
        <v>-50.4</v>
      </c>
      <c r="O56" s="54">
        <v>44815</v>
      </c>
      <c r="P56" s="54">
        <v>4633</v>
      </c>
      <c r="Q56" s="54">
        <v>-45.8</v>
      </c>
      <c r="R56" s="54">
        <v>-72.8</v>
      </c>
      <c r="S56" s="54">
        <v>2.9</v>
      </c>
    </row>
    <row r="57" spans="1:19" s="52" customFormat="1" x14ac:dyDescent="0.2">
      <c r="A57" s="55" t="s">
        <v>21</v>
      </c>
      <c r="B57" s="53" t="s">
        <v>90</v>
      </c>
      <c r="C57" s="54">
        <v>546</v>
      </c>
      <c r="D57" s="54">
        <v>445</v>
      </c>
      <c r="E57" s="54">
        <v>29517</v>
      </c>
      <c r="F57" s="54">
        <v>25054</v>
      </c>
      <c r="G57" s="54">
        <v>38793</v>
      </c>
      <c r="H57" s="54">
        <v>-43.4</v>
      </c>
      <c r="I57" s="54">
        <v>35017</v>
      </c>
      <c r="J57" s="54">
        <v>3776</v>
      </c>
      <c r="K57" s="54">
        <v>-40.299999999999997</v>
      </c>
      <c r="L57" s="54">
        <v>-61.6</v>
      </c>
      <c r="M57" s="54">
        <v>129083</v>
      </c>
      <c r="N57" s="54">
        <v>-24.4</v>
      </c>
      <c r="O57" s="54">
        <v>117261</v>
      </c>
      <c r="P57" s="54">
        <v>11822</v>
      </c>
      <c r="Q57" s="54">
        <v>-21.2</v>
      </c>
      <c r="R57" s="54">
        <v>-45.9</v>
      </c>
      <c r="S57" s="54">
        <v>3.3</v>
      </c>
    </row>
    <row r="58" spans="1:19" s="52" customFormat="1" x14ac:dyDescent="0.2">
      <c r="A58" s="55" t="s">
        <v>23</v>
      </c>
      <c r="B58" s="53" t="s">
        <v>91</v>
      </c>
      <c r="C58" s="54">
        <v>557</v>
      </c>
      <c r="D58" s="54">
        <v>481</v>
      </c>
      <c r="E58" s="54">
        <v>27049</v>
      </c>
      <c r="F58" s="54">
        <v>23180</v>
      </c>
      <c r="G58" s="54">
        <v>30372</v>
      </c>
      <c r="H58" s="54">
        <v>-43.7</v>
      </c>
      <c r="I58" s="54">
        <v>27030</v>
      </c>
      <c r="J58" s="54">
        <v>3342</v>
      </c>
      <c r="K58" s="54">
        <v>-45.2</v>
      </c>
      <c r="L58" s="54">
        <v>-27.7</v>
      </c>
      <c r="M58" s="54">
        <v>102509</v>
      </c>
      <c r="N58" s="54">
        <v>-31</v>
      </c>
      <c r="O58" s="54">
        <v>87724</v>
      </c>
      <c r="P58" s="54">
        <v>14785</v>
      </c>
      <c r="Q58" s="54">
        <v>-34.9</v>
      </c>
      <c r="R58" s="54">
        <v>6.7</v>
      </c>
      <c r="S58" s="54">
        <v>3.4</v>
      </c>
    </row>
    <row r="59" spans="1:19" s="52" customFormat="1" x14ac:dyDescent="0.2">
      <c r="A59" s="55" t="s">
        <v>25</v>
      </c>
      <c r="B59" s="53" t="s">
        <v>92</v>
      </c>
      <c r="C59" s="54">
        <v>677</v>
      </c>
      <c r="D59" s="54">
        <v>571</v>
      </c>
      <c r="E59" s="54">
        <v>37735</v>
      </c>
      <c r="F59" s="54">
        <v>32884</v>
      </c>
      <c r="G59" s="54">
        <v>37860</v>
      </c>
      <c r="H59" s="54">
        <v>-47.6</v>
      </c>
      <c r="I59" s="54">
        <v>35285</v>
      </c>
      <c r="J59" s="54">
        <v>2575</v>
      </c>
      <c r="K59" s="54">
        <v>-47</v>
      </c>
      <c r="L59" s="54">
        <v>-54.6</v>
      </c>
      <c r="M59" s="54">
        <v>261779</v>
      </c>
      <c r="N59" s="54">
        <v>-25</v>
      </c>
      <c r="O59" s="54">
        <v>249408</v>
      </c>
      <c r="P59" s="54">
        <v>12371</v>
      </c>
      <c r="Q59" s="54">
        <v>-25.5</v>
      </c>
      <c r="R59" s="54">
        <v>-12.3</v>
      </c>
      <c r="S59" s="54">
        <v>6.9</v>
      </c>
    </row>
    <row r="60" spans="1:19" s="52" customFormat="1" x14ac:dyDescent="0.2">
      <c r="A60" s="55" t="s">
        <v>27</v>
      </c>
      <c r="B60" s="53" t="s">
        <v>93</v>
      </c>
      <c r="C60" s="54">
        <v>825</v>
      </c>
      <c r="D60" s="54">
        <v>637</v>
      </c>
      <c r="E60" s="54">
        <v>43156</v>
      </c>
      <c r="F60" s="54">
        <v>34708</v>
      </c>
      <c r="G60" s="54">
        <v>20678</v>
      </c>
      <c r="H60" s="54">
        <v>-72.900000000000006</v>
      </c>
      <c r="I60" s="54">
        <v>19173</v>
      </c>
      <c r="J60" s="54">
        <v>1505</v>
      </c>
      <c r="K60" s="54">
        <v>-68.400000000000006</v>
      </c>
      <c r="L60" s="54">
        <v>-90.3</v>
      </c>
      <c r="M60" s="54">
        <v>129773</v>
      </c>
      <c r="N60" s="54">
        <v>-49.7</v>
      </c>
      <c r="O60" s="54">
        <v>122513</v>
      </c>
      <c r="P60" s="54">
        <v>7260</v>
      </c>
      <c r="Q60" s="54">
        <v>-43</v>
      </c>
      <c r="R60" s="54">
        <v>-83.1</v>
      </c>
      <c r="S60" s="54">
        <v>6.3</v>
      </c>
    </row>
    <row r="61" spans="1:19" s="52" customFormat="1" x14ac:dyDescent="0.2">
      <c r="A61" s="55" t="s">
        <v>29</v>
      </c>
      <c r="B61" s="53" t="s">
        <v>94</v>
      </c>
      <c r="C61" s="54">
        <v>101</v>
      </c>
      <c r="D61" s="54">
        <v>80</v>
      </c>
      <c r="E61" s="54">
        <v>4932</v>
      </c>
      <c r="F61" s="54">
        <v>3933</v>
      </c>
      <c r="G61" s="54">
        <v>6987</v>
      </c>
      <c r="H61" s="54">
        <v>-20</v>
      </c>
      <c r="I61" s="54">
        <v>6473</v>
      </c>
      <c r="J61" s="54">
        <v>514</v>
      </c>
      <c r="K61" s="54">
        <v>-8.1</v>
      </c>
      <c r="L61" s="54">
        <v>-69.5</v>
      </c>
      <c r="M61" s="54">
        <v>37270</v>
      </c>
      <c r="N61" s="54">
        <v>-9.9</v>
      </c>
      <c r="O61" s="54">
        <v>36089</v>
      </c>
      <c r="P61" s="54">
        <v>1181</v>
      </c>
      <c r="Q61" s="54">
        <v>-4</v>
      </c>
      <c r="R61" s="54">
        <v>-68.8</v>
      </c>
      <c r="S61" s="54">
        <v>5.3</v>
      </c>
    </row>
    <row r="62" spans="1:19" s="52" customFormat="1" x14ac:dyDescent="0.2">
      <c r="A62" s="55" t="s">
        <v>31</v>
      </c>
      <c r="B62" s="53" t="s">
        <v>95</v>
      </c>
      <c r="C62" s="54">
        <v>196</v>
      </c>
      <c r="D62" s="54">
        <v>157</v>
      </c>
      <c r="E62" s="54">
        <v>11122</v>
      </c>
      <c r="F62" s="54">
        <v>8938</v>
      </c>
      <c r="G62" s="54">
        <v>8958</v>
      </c>
      <c r="H62" s="54" t="s">
        <v>102</v>
      </c>
      <c r="I62" s="54">
        <v>8397</v>
      </c>
      <c r="J62" s="54">
        <v>561</v>
      </c>
      <c r="K62" s="54" t="s">
        <v>102</v>
      </c>
      <c r="L62" s="54" t="s">
        <v>102</v>
      </c>
      <c r="M62" s="54">
        <v>48540</v>
      </c>
      <c r="N62" s="54" t="s">
        <v>102</v>
      </c>
      <c r="O62" s="54">
        <v>45045</v>
      </c>
      <c r="P62" s="54">
        <v>3495</v>
      </c>
      <c r="Q62" s="54" t="s">
        <v>102</v>
      </c>
      <c r="R62" s="54" t="s">
        <v>102</v>
      </c>
      <c r="S62" s="54">
        <v>5.4</v>
      </c>
    </row>
    <row r="63" spans="1:19" s="52" customFormat="1" x14ac:dyDescent="0.2">
      <c r="A63" s="55" t="s">
        <v>33</v>
      </c>
      <c r="B63" s="53" t="s">
        <v>96</v>
      </c>
      <c r="C63" s="54">
        <v>76</v>
      </c>
      <c r="D63" s="54">
        <v>63</v>
      </c>
      <c r="E63" s="54">
        <v>6123</v>
      </c>
      <c r="F63" s="54">
        <v>4994</v>
      </c>
      <c r="G63" s="54">
        <v>7648</v>
      </c>
      <c r="H63" s="54">
        <v>-43.7</v>
      </c>
      <c r="I63" s="54">
        <v>7128</v>
      </c>
      <c r="J63" s="54">
        <v>520</v>
      </c>
      <c r="K63" s="54">
        <v>-42</v>
      </c>
      <c r="L63" s="54">
        <v>-60.1</v>
      </c>
      <c r="M63" s="54">
        <v>25011</v>
      </c>
      <c r="N63" s="54">
        <v>-28.6</v>
      </c>
      <c r="O63" s="54">
        <v>23667</v>
      </c>
      <c r="P63" s="54">
        <v>1344</v>
      </c>
      <c r="Q63" s="54">
        <v>-26</v>
      </c>
      <c r="R63" s="54">
        <v>-55.6</v>
      </c>
      <c r="S63" s="54">
        <v>3.3</v>
      </c>
    </row>
    <row r="64" spans="1:19" s="52" customFormat="1" x14ac:dyDescent="0.2">
      <c r="A64" s="55" t="s">
        <v>35</v>
      </c>
      <c r="B64" s="53" t="s">
        <v>97</v>
      </c>
      <c r="C64" s="54">
        <v>245</v>
      </c>
      <c r="D64" s="54">
        <v>195</v>
      </c>
      <c r="E64" s="54">
        <v>19646</v>
      </c>
      <c r="F64" s="54">
        <v>15647</v>
      </c>
      <c r="G64" s="54">
        <v>21071</v>
      </c>
      <c r="H64" s="54">
        <v>-56.2</v>
      </c>
      <c r="I64" s="54">
        <v>19276</v>
      </c>
      <c r="J64" s="54">
        <v>1795</v>
      </c>
      <c r="K64" s="54">
        <v>-55.1</v>
      </c>
      <c r="L64" s="54">
        <v>-65.8</v>
      </c>
      <c r="M64" s="54">
        <v>59769</v>
      </c>
      <c r="N64" s="54">
        <v>-45</v>
      </c>
      <c r="O64" s="54">
        <v>54542</v>
      </c>
      <c r="P64" s="54">
        <v>5227</v>
      </c>
      <c r="Q64" s="54">
        <v>-43</v>
      </c>
      <c r="R64" s="54">
        <v>-59.8</v>
      </c>
      <c r="S64" s="54">
        <v>2.8</v>
      </c>
    </row>
    <row r="65" spans="1:19" s="52" customFormat="1" x14ac:dyDescent="0.2">
      <c r="A65" s="55" t="s">
        <v>37</v>
      </c>
      <c r="B65" s="53" t="s">
        <v>98</v>
      </c>
      <c r="C65" s="54">
        <v>387</v>
      </c>
      <c r="D65" s="54">
        <v>308</v>
      </c>
      <c r="E65" s="54">
        <v>41885</v>
      </c>
      <c r="F65" s="54">
        <v>34026</v>
      </c>
      <c r="G65" s="54">
        <v>45360</v>
      </c>
      <c r="H65" s="54">
        <v>-58.9</v>
      </c>
      <c r="I65" s="54">
        <v>37269</v>
      </c>
      <c r="J65" s="54">
        <v>8091</v>
      </c>
      <c r="K65" s="54">
        <v>-56.3</v>
      </c>
      <c r="L65" s="54">
        <v>-67.7</v>
      </c>
      <c r="M65" s="54">
        <v>117338</v>
      </c>
      <c r="N65" s="54">
        <v>-51.1</v>
      </c>
      <c r="O65" s="54">
        <v>95842</v>
      </c>
      <c r="P65" s="54">
        <v>21496</v>
      </c>
      <c r="Q65" s="54">
        <v>-49</v>
      </c>
      <c r="R65" s="54">
        <v>-58.5</v>
      </c>
      <c r="S65" s="54">
        <v>2.6</v>
      </c>
    </row>
    <row r="66" spans="1:19" s="52" customFormat="1" x14ac:dyDescent="0.2">
      <c r="A66" s="55" t="s">
        <v>39</v>
      </c>
      <c r="B66" s="53" t="s">
        <v>99</v>
      </c>
      <c r="C66" s="54">
        <v>313</v>
      </c>
      <c r="D66" s="54">
        <v>248</v>
      </c>
      <c r="E66" s="54">
        <v>35374</v>
      </c>
      <c r="F66" s="54">
        <v>27643</v>
      </c>
      <c r="G66" s="54">
        <v>41523</v>
      </c>
      <c r="H66" s="54">
        <v>-59.4</v>
      </c>
      <c r="I66" s="54">
        <v>35072</v>
      </c>
      <c r="J66" s="54">
        <v>6451</v>
      </c>
      <c r="K66" s="54">
        <v>-55.2</v>
      </c>
      <c r="L66" s="54">
        <v>-73.2</v>
      </c>
      <c r="M66" s="54">
        <v>80176</v>
      </c>
      <c r="N66" s="54">
        <v>-52.4</v>
      </c>
      <c r="O66" s="54">
        <v>67668</v>
      </c>
      <c r="P66" s="54">
        <v>12508</v>
      </c>
      <c r="Q66" s="54">
        <v>-46.5</v>
      </c>
      <c r="R66" s="54">
        <v>-70.2</v>
      </c>
      <c r="S66" s="54">
        <v>1.9</v>
      </c>
    </row>
    <row r="67" spans="1:19" s="52" customFormat="1" x14ac:dyDescent="0.2">
      <c r="A67" s="55" t="s">
        <v>41</v>
      </c>
      <c r="B67" s="53" t="s">
        <v>100</v>
      </c>
      <c r="C67" s="54">
        <v>565</v>
      </c>
      <c r="D67" s="54">
        <v>473</v>
      </c>
      <c r="E67" s="54">
        <v>46374</v>
      </c>
      <c r="F67" s="54">
        <v>38758</v>
      </c>
      <c r="G67" s="54">
        <v>59405</v>
      </c>
      <c r="H67" s="54">
        <v>-49.5</v>
      </c>
      <c r="I67" s="54">
        <v>52912</v>
      </c>
      <c r="J67" s="54">
        <v>6493</v>
      </c>
      <c r="K67" s="54">
        <v>-49</v>
      </c>
      <c r="L67" s="54">
        <v>-52.6</v>
      </c>
      <c r="M67" s="54">
        <v>194280</v>
      </c>
      <c r="N67" s="54">
        <v>-31.2</v>
      </c>
      <c r="O67" s="54">
        <v>175247</v>
      </c>
      <c r="P67" s="54">
        <v>19033</v>
      </c>
      <c r="Q67" s="54">
        <v>-30.7</v>
      </c>
      <c r="R67" s="54">
        <v>-36</v>
      </c>
      <c r="S67" s="54">
        <v>3.3</v>
      </c>
    </row>
    <row r="68" spans="1:19" s="52" customFormat="1" ht="33.75" customHeight="1" x14ac:dyDescent="0.2">
      <c r="A68" s="64" t="s">
        <v>45</v>
      </c>
      <c r="B68" s="62"/>
      <c r="C68" s="62"/>
      <c r="D68" s="62"/>
      <c r="E68" s="62"/>
      <c r="F68" s="62"/>
      <c r="G68" s="63"/>
      <c r="H68" s="62"/>
      <c r="I68" s="63"/>
      <c r="J68" s="62"/>
      <c r="K68" s="62"/>
      <c r="L68" s="62"/>
      <c r="M68" s="63"/>
      <c r="N68" s="62"/>
      <c r="O68" s="63"/>
      <c r="P68" s="62"/>
      <c r="Q68" s="62"/>
      <c r="R68" s="62"/>
      <c r="S68" s="62"/>
    </row>
    <row r="69" spans="1:19" s="52" customFormat="1" x14ac:dyDescent="0.2">
      <c r="B69" s="53" t="s">
        <v>88</v>
      </c>
      <c r="C69" s="54">
        <v>4912</v>
      </c>
      <c r="D69" s="54">
        <v>3875</v>
      </c>
      <c r="E69" s="54">
        <v>323782</v>
      </c>
      <c r="F69" s="54">
        <v>251810</v>
      </c>
      <c r="G69" s="54">
        <v>298477</v>
      </c>
      <c r="H69" s="54">
        <v>137.4</v>
      </c>
      <c r="I69" s="54">
        <v>263809</v>
      </c>
      <c r="J69" s="54">
        <v>34668</v>
      </c>
      <c r="K69" s="54">
        <v>132</v>
      </c>
      <c r="L69" s="54">
        <v>187.9</v>
      </c>
      <c r="M69" s="54">
        <v>1117746</v>
      </c>
      <c r="N69" s="54">
        <v>77.400000000000006</v>
      </c>
      <c r="O69" s="54">
        <v>1007720</v>
      </c>
      <c r="P69" s="54">
        <v>110026</v>
      </c>
      <c r="Q69" s="54">
        <v>73.8</v>
      </c>
      <c r="R69" s="54">
        <v>118.9</v>
      </c>
      <c r="S69" s="54">
        <v>3.7</v>
      </c>
    </row>
    <row r="70" spans="1:19" s="52" customFormat="1" x14ac:dyDescent="0.2">
      <c r="B70" s="53" t="s">
        <v>101</v>
      </c>
      <c r="C70" s="62"/>
      <c r="D70" s="62"/>
      <c r="E70" s="62"/>
      <c r="F70" s="62"/>
      <c r="G70" s="63"/>
      <c r="H70" s="62"/>
      <c r="I70" s="63"/>
      <c r="J70" s="62"/>
      <c r="K70" s="62"/>
      <c r="L70" s="62"/>
      <c r="M70" s="63"/>
      <c r="N70" s="62"/>
      <c r="O70" s="63"/>
      <c r="P70" s="62"/>
      <c r="Q70" s="62"/>
      <c r="R70" s="62"/>
      <c r="S70" s="62"/>
    </row>
    <row r="71" spans="1:19" s="52" customFormat="1" x14ac:dyDescent="0.2">
      <c r="A71" s="55" t="s">
        <v>19</v>
      </c>
      <c r="B71" s="53" t="s">
        <v>89</v>
      </c>
      <c r="C71" s="54">
        <v>436</v>
      </c>
      <c r="D71" s="54">
        <v>314</v>
      </c>
      <c r="E71" s="54">
        <v>21196</v>
      </c>
      <c r="F71" s="54">
        <v>15635</v>
      </c>
      <c r="G71" s="54">
        <v>13789</v>
      </c>
      <c r="H71" s="54">
        <v>76.8</v>
      </c>
      <c r="I71" s="54">
        <v>12008</v>
      </c>
      <c r="J71" s="54">
        <v>1781</v>
      </c>
      <c r="K71" s="54">
        <v>69.400000000000006</v>
      </c>
      <c r="L71" s="54">
        <v>150.5</v>
      </c>
      <c r="M71" s="54">
        <v>41404</v>
      </c>
      <c r="N71" s="54">
        <v>44.4</v>
      </c>
      <c r="O71" s="54">
        <v>37471</v>
      </c>
      <c r="P71" s="54">
        <v>3933</v>
      </c>
      <c r="Q71" s="54">
        <v>48</v>
      </c>
      <c r="R71" s="54">
        <v>16.899999999999999</v>
      </c>
      <c r="S71" s="54">
        <v>3</v>
      </c>
    </row>
    <row r="72" spans="1:19" s="52" customFormat="1" x14ac:dyDescent="0.2">
      <c r="A72" s="55" t="s">
        <v>21</v>
      </c>
      <c r="B72" s="53" t="s">
        <v>90</v>
      </c>
      <c r="C72" s="54">
        <v>544</v>
      </c>
      <c r="D72" s="54">
        <v>434</v>
      </c>
      <c r="E72" s="54">
        <v>29514</v>
      </c>
      <c r="F72" s="54">
        <v>23735</v>
      </c>
      <c r="G72" s="54">
        <v>36169</v>
      </c>
      <c r="H72" s="54">
        <v>137.5</v>
      </c>
      <c r="I72" s="54">
        <v>33131</v>
      </c>
      <c r="J72" s="54">
        <v>3038</v>
      </c>
      <c r="K72" s="54">
        <v>137.6</v>
      </c>
      <c r="L72" s="54">
        <v>137.19999999999999</v>
      </c>
      <c r="M72" s="54">
        <v>117459</v>
      </c>
      <c r="N72" s="54">
        <v>90</v>
      </c>
      <c r="O72" s="54">
        <v>106743</v>
      </c>
      <c r="P72" s="54">
        <v>10716</v>
      </c>
      <c r="Q72" s="54">
        <v>89.6</v>
      </c>
      <c r="R72" s="54">
        <v>94.4</v>
      </c>
      <c r="S72" s="54">
        <v>3.2</v>
      </c>
    </row>
    <row r="73" spans="1:19" s="52" customFormat="1" x14ac:dyDescent="0.2">
      <c r="A73" s="55" t="s">
        <v>23</v>
      </c>
      <c r="B73" s="53" t="s">
        <v>91</v>
      </c>
      <c r="C73" s="54">
        <v>562</v>
      </c>
      <c r="D73" s="54">
        <v>479</v>
      </c>
      <c r="E73" s="54">
        <v>26996</v>
      </c>
      <c r="F73" s="54">
        <v>22325</v>
      </c>
      <c r="G73" s="54">
        <v>26556</v>
      </c>
      <c r="H73" s="54">
        <v>153.80000000000001</v>
      </c>
      <c r="I73" s="54">
        <v>23152</v>
      </c>
      <c r="J73" s="54">
        <v>3404</v>
      </c>
      <c r="K73" s="54">
        <v>140.19999999999999</v>
      </c>
      <c r="L73" s="54">
        <v>311.60000000000002</v>
      </c>
      <c r="M73" s="54">
        <v>86370</v>
      </c>
      <c r="N73" s="54">
        <v>91.6</v>
      </c>
      <c r="O73" s="54">
        <v>72508</v>
      </c>
      <c r="P73" s="54">
        <v>13862</v>
      </c>
      <c r="Q73" s="54">
        <v>84.7</v>
      </c>
      <c r="R73" s="54">
        <v>137.6</v>
      </c>
      <c r="S73" s="54">
        <v>3.3</v>
      </c>
    </row>
    <row r="74" spans="1:19" s="52" customFormat="1" x14ac:dyDescent="0.2">
      <c r="A74" s="55" t="s">
        <v>25</v>
      </c>
      <c r="B74" s="53" t="s">
        <v>92</v>
      </c>
      <c r="C74" s="54">
        <v>673</v>
      </c>
      <c r="D74" s="54">
        <v>568</v>
      </c>
      <c r="E74" s="54">
        <v>37668</v>
      </c>
      <c r="F74" s="54">
        <v>31647</v>
      </c>
      <c r="G74" s="54">
        <v>32556</v>
      </c>
      <c r="H74" s="54">
        <v>94.5</v>
      </c>
      <c r="I74" s="54">
        <v>30272</v>
      </c>
      <c r="J74" s="54">
        <v>2284</v>
      </c>
      <c r="K74" s="54">
        <v>88.4</v>
      </c>
      <c r="L74" s="54">
        <v>240.9</v>
      </c>
      <c r="M74" s="54">
        <v>243222</v>
      </c>
      <c r="N74" s="54">
        <v>69.5</v>
      </c>
      <c r="O74" s="54">
        <v>231008</v>
      </c>
      <c r="P74" s="54">
        <v>12214</v>
      </c>
      <c r="Q74" s="54">
        <v>65.900000000000006</v>
      </c>
      <c r="R74" s="54">
        <v>183.8</v>
      </c>
      <c r="S74" s="54">
        <v>7.5</v>
      </c>
    </row>
    <row r="75" spans="1:19" s="52" customFormat="1" x14ac:dyDescent="0.2">
      <c r="A75" s="55" t="s">
        <v>27</v>
      </c>
      <c r="B75" s="53" t="s">
        <v>93</v>
      </c>
      <c r="C75" s="54">
        <v>825</v>
      </c>
      <c r="D75" s="54">
        <v>604</v>
      </c>
      <c r="E75" s="54">
        <v>43065</v>
      </c>
      <c r="F75" s="54">
        <v>29617</v>
      </c>
      <c r="G75" s="54">
        <v>19906</v>
      </c>
      <c r="H75" s="54">
        <v>110.3</v>
      </c>
      <c r="I75" s="54">
        <v>18643</v>
      </c>
      <c r="J75" s="54">
        <v>1263</v>
      </c>
      <c r="K75" s="54">
        <v>113.4</v>
      </c>
      <c r="L75" s="54">
        <v>73.3</v>
      </c>
      <c r="M75" s="54">
        <v>121148</v>
      </c>
      <c r="N75" s="54">
        <v>90</v>
      </c>
      <c r="O75" s="54">
        <v>114275</v>
      </c>
      <c r="P75" s="54">
        <v>6873</v>
      </c>
      <c r="Q75" s="54">
        <v>89.4</v>
      </c>
      <c r="R75" s="54">
        <v>101.9</v>
      </c>
      <c r="S75" s="54">
        <v>6.1</v>
      </c>
    </row>
    <row r="76" spans="1:19" s="52" customFormat="1" x14ac:dyDescent="0.2">
      <c r="A76" s="55" t="s">
        <v>29</v>
      </c>
      <c r="B76" s="53" t="s">
        <v>94</v>
      </c>
      <c r="C76" s="54">
        <v>100</v>
      </c>
      <c r="D76" s="54">
        <v>77</v>
      </c>
      <c r="E76" s="54">
        <v>4875</v>
      </c>
      <c r="F76" s="54">
        <v>3754</v>
      </c>
      <c r="G76" s="54">
        <v>8180</v>
      </c>
      <c r="H76" s="54">
        <v>310.2</v>
      </c>
      <c r="I76" s="54">
        <v>7746</v>
      </c>
      <c r="J76" s="54">
        <v>434</v>
      </c>
      <c r="K76" s="54">
        <v>308.5</v>
      </c>
      <c r="L76" s="54">
        <v>342.9</v>
      </c>
      <c r="M76" s="54">
        <v>33677</v>
      </c>
      <c r="N76" s="54">
        <v>73.2</v>
      </c>
      <c r="O76" s="54">
        <v>32240</v>
      </c>
      <c r="P76" s="54">
        <v>1437</v>
      </c>
      <c r="Q76" s="54">
        <v>68.900000000000006</v>
      </c>
      <c r="R76" s="54">
        <v>312.89999999999998</v>
      </c>
      <c r="S76" s="54">
        <v>4.0999999999999996</v>
      </c>
    </row>
    <row r="77" spans="1:19" s="52" customFormat="1" x14ac:dyDescent="0.2">
      <c r="A77" s="55" t="s">
        <v>31</v>
      </c>
      <c r="B77" s="53" t="s">
        <v>95</v>
      </c>
      <c r="C77" s="54">
        <v>194</v>
      </c>
      <c r="D77" s="54">
        <v>143</v>
      </c>
      <c r="E77" s="54">
        <v>11086</v>
      </c>
      <c r="F77" s="54">
        <v>7658</v>
      </c>
      <c r="G77" s="54">
        <v>7843</v>
      </c>
      <c r="H77" s="54">
        <v>55.9</v>
      </c>
      <c r="I77" s="54">
        <v>7304</v>
      </c>
      <c r="J77" s="54">
        <v>539</v>
      </c>
      <c r="K77" s="54">
        <v>62.7</v>
      </c>
      <c r="L77" s="54">
        <v>-0.4</v>
      </c>
      <c r="M77" s="54">
        <v>43566</v>
      </c>
      <c r="N77" s="54">
        <v>29.5</v>
      </c>
      <c r="O77" s="54">
        <v>40685</v>
      </c>
      <c r="P77" s="54">
        <v>2881</v>
      </c>
      <c r="Q77" s="54">
        <v>29.8</v>
      </c>
      <c r="R77" s="54">
        <v>25.2</v>
      </c>
      <c r="S77" s="54">
        <v>5.6</v>
      </c>
    </row>
    <row r="78" spans="1:19" s="52" customFormat="1" x14ac:dyDescent="0.2">
      <c r="A78" s="55" t="s">
        <v>33</v>
      </c>
      <c r="B78" s="53" t="s">
        <v>96</v>
      </c>
      <c r="C78" s="54">
        <v>75</v>
      </c>
      <c r="D78" s="54">
        <v>67</v>
      </c>
      <c r="E78" s="54">
        <v>6102</v>
      </c>
      <c r="F78" s="54">
        <v>5167</v>
      </c>
      <c r="G78" s="54">
        <v>6329</v>
      </c>
      <c r="H78" s="54">
        <v>174.3</v>
      </c>
      <c r="I78" s="54">
        <v>5958</v>
      </c>
      <c r="J78" s="54">
        <v>371</v>
      </c>
      <c r="K78" s="54">
        <v>181.4</v>
      </c>
      <c r="L78" s="54">
        <v>95.3</v>
      </c>
      <c r="M78" s="54">
        <v>21162</v>
      </c>
      <c r="N78" s="54">
        <v>146.69999999999999</v>
      </c>
      <c r="O78" s="54">
        <v>20192</v>
      </c>
      <c r="P78" s="54">
        <v>970</v>
      </c>
      <c r="Q78" s="54">
        <v>148.30000000000001</v>
      </c>
      <c r="R78" s="54">
        <v>117</v>
      </c>
      <c r="S78" s="54">
        <v>3.3</v>
      </c>
    </row>
    <row r="79" spans="1:19" s="52" customFormat="1" x14ac:dyDescent="0.2">
      <c r="A79" s="55" t="s">
        <v>35</v>
      </c>
      <c r="B79" s="53" t="s">
        <v>97</v>
      </c>
      <c r="C79" s="54">
        <v>244</v>
      </c>
      <c r="D79" s="54">
        <v>191</v>
      </c>
      <c r="E79" s="54">
        <v>19620</v>
      </c>
      <c r="F79" s="54">
        <v>15069</v>
      </c>
      <c r="G79" s="54">
        <v>17427</v>
      </c>
      <c r="H79" s="54">
        <v>179.5</v>
      </c>
      <c r="I79" s="54">
        <v>15674</v>
      </c>
      <c r="J79" s="54">
        <v>1753</v>
      </c>
      <c r="K79" s="54">
        <v>171.7</v>
      </c>
      <c r="L79" s="54">
        <v>277</v>
      </c>
      <c r="M79" s="54">
        <v>49560</v>
      </c>
      <c r="N79" s="54">
        <v>70.2</v>
      </c>
      <c r="O79" s="54">
        <v>43656</v>
      </c>
      <c r="P79" s="54">
        <v>5904</v>
      </c>
      <c r="Q79" s="54">
        <v>69.599999999999994</v>
      </c>
      <c r="R79" s="54">
        <v>74.599999999999994</v>
      </c>
      <c r="S79" s="54">
        <v>2.8</v>
      </c>
    </row>
    <row r="80" spans="1:19" s="52" customFormat="1" x14ac:dyDescent="0.2">
      <c r="A80" s="55" t="s">
        <v>37</v>
      </c>
      <c r="B80" s="53" t="s">
        <v>98</v>
      </c>
      <c r="C80" s="54">
        <v>385</v>
      </c>
      <c r="D80" s="54">
        <v>287</v>
      </c>
      <c r="E80" s="54">
        <v>41779</v>
      </c>
      <c r="F80" s="54">
        <v>31630</v>
      </c>
      <c r="G80" s="54">
        <v>39772</v>
      </c>
      <c r="H80" s="54">
        <v>162.4</v>
      </c>
      <c r="I80" s="54">
        <v>31880</v>
      </c>
      <c r="J80" s="54">
        <v>7892</v>
      </c>
      <c r="K80" s="54">
        <v>180.7</v>
      </c>
      <c r="L80" s="54">
        <v>107.8</v>
      </c>
      <c r="M80" s="54">
        <v>109436</v>
      </c>
      <c r="N80" s="54">
        <v>74.7</v>
      </c>
      <c r="O80" s="54">
        <v>87878</v>
      </c>
      <c r="P80" s="54">
        <v>21558</v>
      </c>
      <c r="Q80" s="54">
        <v>72.900000000000006</v>
      </c>
      <c r="R80" s="54">
        <v>82.6</v>
      </c>
      <c r="S80" s="54">
        <v>2.8</v>
      </c>
    </row>
    <row r="81" spans="1:19" s="52" customFormat="1" x14ac:dyDescent="0.2">
      <c r="A81" s="55" t="s">
        <v>39</v>
      </c>
      <c r="B81" s="53" t="s">
        <v>99</v>
      </c>
      <c r="C81" s="54">
        <v>312</v>
      </c>
      <c r="D81" s="54">
        <v>245</v>
      </c>
      <c r="E81" s="54">
        <v>35578</v>
      </c>
      <c r="F81" s="54">
        <v>27788</v>
      </c>
      <c r="G81" s="54">
        <v>36771</v>
      </c>
      <c r="H81" s="54">
        <v>233.6</v>
      </c>
      <c r="I81" s="54">
        <v>30138</v>
      </c>
      <c r="J81" s="54">
        <v>6633</v>
      </c>
      <c r="K81" s="54">
        <v>204.7</v>
      </c>
      <c r="L81" s="54">
        <v>485.4</v>
      </c>
      <c r="M81" s="54">
        <v>71396</v>
      </c>
      <c r="N81" s="54">
        <v>153.9</v>
      </c>
      <c r="O81" s="54">
        <v>58160</v>
      </c>
      <c r="P81" s="54">
        <v>13236</v>
      </c>
      <c r="Q81" s="54">
        <v>142.6</v>
      </c>
      <c r="R81" s="54">
        <v>219.1</v>
      </c>
      <c r="S81" s="54">
        <v>1.9</v>
      </c>
    </row>
    <row r="82" spans="1:19" s="52" customFormat="1" x14ac:dyDescent="0.2">
      <c r="A82" s="55" t="s">
        <v>41</v>
      </c>
      <c r="B82" s="53" t="s">
        <v>100</v>
      </c>
      <c r="C82" s="54">
        <v>562</v>
      </c>
      <c r="D82" s="54">
        <v>466</v>
      </c>
      <c r="E82" s="54">
        <v>46303</v>
      </c>
      <c r="F82" s="54">
        <v>37785</v>
      </c>
      <c r="G82" s="54">
        <v>53179</v>
      </c>
      <c r="H82" s="54">
        <v>118.9</v>
      </c>
      <c r="I82" s="54">
        <v>47903</v>
      </c>
      <c r="J82" s="54">
        <v>5276</v>
      </c>
      <c r="K82" s="54">
        <v>111.1</v>
      </c>
      <c r="L82" s="54">
        <v>229.5</v>
      </c>
      <c r="M82" s="54">
        <v>179346</v>
      </c>
      <c r="N82" s="54">
        <v>69.599999999999994</v>
      </c>
      <c r="O82" s="54">
        <v>162904</v>
      </c>
      <c r="P82" s="54">
        <v>16442</v>
      </c>
      <c r="Q82" s="54">
        <v>62.4</v>
      </c>
      <c r="R82" s="54">
        <v>204.4</v>
      </c>
      <c r="S82" s="54">
        <v>3.4</v>
      </c>
    </row>
    <row r="83" spans="1:19" s="52" customFormat="1" ht="33.75" customHeight="1" x14ac:dyDescent="0.2">
      <c r="A83" s="64" t="s">
        <v>46</v>
      </c>
      <c r="B83" s="62"/>
      <c r="C83" s="62"/>
      <c r="D83" s="62"/>
      <c r="E83" s="62"/>
      <c r="F83" s="62"/>
      <c r="G83" s="63"/>
      <c r="H83" s="62"/>
      <c r="I83" s="63"/>
      <c r="J83" s="62"/>
      <c r="K83" s="62"/>
      <c r="L83" s="62"/>
      <c r="M83" s="63"/>
      <c r="N83" s="62"/>
      <c r="O83" s="63"/>
      <c r="P83" s="62"/>
      <c r="Q83" s="62"/>
      <c r="R83" s="62"/>
      <c r="S83" s="62"/>
    </row>
    <row r="84" spans="1:19" s="52" customFormat="1" x14ac:dyDescent="0.2">
      <c r="B84" s="53" t="s">
        <v>88</v>
      </c>
      <c r="C84" s="54">
        <v>4916</v>
      </c>
      <c r="D84" s="54">
        <v>4094</v>
      </c>
      <c r="E84" s="54">
        <v>325374</v>
      </c>
      <c r="F84" s="54">
        <v>267245</v>
      </c>
      <c r="G84" s="54">
        <v>407234</v>
      </c>
      <c r="H84" s="54">
        <v>5</v>
      </c>
      <c r="I84" s="54">
        <v>365230</v>
      </c>
      <c r="J84" s="54">
        <v>42004</v>
      </c>
      <c r="K84" s="54">
        <v>1.5</v>
      </c>
      <c r="L84" s="54">
        <v>50.9</v>
      </c>
      <c r="M84" s="54">
        <v>1376210</v>
      </c>
      <c r="N84" s="54">
        <v>10.5</v>
      </c>
      <c r="O84" s="54">
        <v>1253564</v>
      </c>
      <c r="P84" s="54">
        <v>122646</v>
      </c>
      <c r="Q84" s="54">
        <v>8.1999999999999993</v>
      </c>
      <c r="R84" s="54">
        <v>41</v>
      </c>
      <c r="S84" s="54">
        <v>3.4</v>
      </c>
    </row>
    <row r="85" spans="1:19" s="52" customFormat="1" x14ac:dyDescent="0.2">
      <c r="B85" s="53" t="s">
        <v>101</v>
      </c>
      <c r="C85" s="62"/>
      <c r="D85" s="62"/>
      <c r="E85" s="62"/>
      <c r="F85" s="62"/>
      <c r="G85" s="63"/>
      <c r="H85" s="62"/>
      <c r="I85" s="63"/>
      <c r="J85" s="62"/>
      <c r="K85" s="62"/>
      <c r="L85" s="62"/>
      <c r="M85" s="63"/>
      <c r="N85" s="62"/>
      <c r="O85" s="63"/>
      <c r="P85" s="62"/>
      <c r="Q85" s="62"/>
      <c r="R85" s="62"/>
      <c r="S85" s="62"/>
    </row>
    <row r="86" spans="1:19" s="52" customFormat="1" x14ac:dyDescent="0.2">
      <c r="A86" s="55" t="s">
        <v>19</v>
      </c>
      <c r="B86" s="53" t="s">
        <v>89</v>
      </c>
      <c r="C86" s="54">
        <v>436</v>
      </c>
      <c r="D86" s="54">
        <v>335</v>
      </c>
      <c r="E86" s="54">
        <v>21111</v>
      </c>
      <c r="F86" s="54">
        <v>17076</v>
      </c>
      <c r="G86" s="54">
        <v>21117</v>
      </c>
      <c r="H86" s="54">
        <v>-31.2</v>
      </c>
      <c r="I86" s="54">
        <v>19077</v>
      </c>
      <c r="J86" s="54">
        <v>2040</v>
      </c>
      <c r="K86" s="54">
        <v>-32.6</v>
      </c>
      <c r="L86" s="54">
        <v>-14.5</v>
      </c>
      <c r="M86" s="54">
        <v>58989</v>
      </c>
      <c r="N86" s="54">
        <v>-28.8</v>
      </c>
      <c r="O86" s="54">
        <v>54332</v>
      </c>
      <c r="P86" s="54">
        <v>4657</v>
      </c>
      <c r="Q86" s="54">
        <v>-29.3</v>
      </c>
      <c r="R86" s="54">
        <v>-23</v>
      </c>
      <c r="S86" s="54">
        <v>2.8</v>
      </c>
    </row>
    <row r="87" spans="1:19" s="52" customFormat="1" x14ac:dyDescent="0.2">
      <c r="A87" s="55" t="s">
        <v>21</v>
      </c>
      <c r="B87" s="53" t="s">
        <v>90</v>
      </c>
      <c r="C87" s="54">
        <v>542</v>
      </c>
      <c r="D87" s="54">
        <v>470</v>
      </c>
      <c r="E87" s="54">
        <v>29525</v>
      </c>
      <c r="F87" s="54">
        <v>24820</v>
      </c>
      <c r="G87" s="54">
        <v>47975</v>
      </c>
      <c r="H87" s="54">
        <v>7.1</v>
      </c>
      <c r="I87" s="54">
        <v>43469</v>
      </c>
      <c r="J87" s="54">
        <v>4506</v>
      </c>
      <c r="K87" s="54">
        <v>3.9</v>
      </c>
      <c r="L87" s="54">
        <v>52.5</v>
      </c>
      <c r="M87" s="54">
        <v>143927</v>
      </c>
      <c r="N87" s="54">
        <v>11.3</v>
      </c>
      <c r="O87" s="54">
        <v>130308</v>
      </c>
      <c r="P87" s="54">
        <v>13619</v>
      </c>
      <c r="Q87" s="54">
        <v>8.8000000000000007</v>
      </c>
      <c r="R87" s="54">
        <v>41.9</v>
      </c>
      <c r="S87" s="54">
        <v>3</v>
      </c>
    </row>
    <row r="88" spans="1:19" s="52" customFormat="1" x14ac:dyDescent="0.2">
      <c r="A88" s="55" t="s">
        <v>23</v>
      </c>
      <c r="B88" s="53" t="s">
        <v>91</v>
      </c>
      <c r="C88" s="54">
        <v>565</v>
      </c>
      <c r="D88" s="54">
        <v>512</v>
      </c>
      <c r="E88" s="54">
        <v>27041</v>
      </c>
      <c r="F88" s="54">
        <v>24124</v>
      </c>
      <c r="G88" s="54">
        <v>47991</v>
      </c>
      <c r="H88" s="54">
        <v>10.199999999999999</v>
      </c>
      <c r="I88" s="54">
        <v>45020</v>
      </c>
      <c r="J88" s="54">
        <v>2971</v>
      </c>
      <c r="K88" s="54">
        <v>9.5</v>
      </c>
      <c r="L88" s="54">
        <v>21.6</v>
      </c>
      <c r="M88" s="54">
        <v>139756</v>
      </c>
      <c r="N88" s="54">
        <v>11.3</v>
      </c>
      <c r="O88" s="54">
        <v>125551</v>
      </c>
      <c r="P88" s="54">
        <v>14205</v>
      </c>
      <c r="Q88" s="54">
        <v>7.7</v>
      </c>
      <c r="R88" s="54">
        <v>59.8</v>
      </c>
      <c r="S88" s="54">
        <v>2.9</v>
      </c>
    </row>
    <row r="89" spans="1:19" s="52" customFormat="1" x14ac:dyDescent="0.2">
      <c r="A89" s="55" t="s">
        <v>25</v>
      </c>
      <c r="B89" s="53" t="s">
        <v>92</v>
      </c>
      <c r="C89" s="54">
        <v>670</v>
      </c>
      <c r="D89" s="54">
        <v>582</v>
      </c>
      <c r="E89" s="54">
        <v>37606</v>
      </c>
      <c r="F89" s="54">
        <v>32042</v>
      </c>
      <c r="G89" s="54">
        <v>47787</v>
      </c>
      <c r="H89" s="54">
        <v>-7.5</v>
      </c>
      <c r="I89" s="54">
        <v>44774</v>
      </c>
      <c r="J89" s="54">
        <v>3013</v>
      </c>
      <c r="K89" s="54">
        <v>-9.4</v>
      </c>
      <c r="L89" s="54">
        <v>34</v>
      </c>
      <c r="M89" s="54">
        <v>285424</v>
      </c>
      <c r="N89" s="54">
        <v>20.9</v>
      </c>
      <c r="O89" s="54">
        <v>273495</v>
      </c>
      <c r="P89" s="54">
        <v>11929</v>
      </c>
      <c r="Q89" s="54">
        <v>20.5</v>
      </c>
      <c r="R89" s="54">
        <v>29.1</v>
      </c>
      <c r="S89" s="54">
        <v>6</v>
      </c>
    </row>
    <row r="90" spans="1:19" s="52" customFormat="1" x14ac:dyDescent="0.2">
      <c r="A90" s="55" t="s">
        <v>27</v>
      </c>
      <c r="B90" s="53" t="s">
        <v>93</v>
      </c>
      <c r="C90" s="54">
        <v>826</v>
      </c>
      <c r="D90" s="54">
        <v>663</v>
      </c>
      <c r="E90" s="54">
        <v>43108</v>
      </c>
      <c r="F90" s="54">
        <v>35419</v>
      </c>
      <c r="G90" s="54">
        <v>36353</v>
      </c>
      <c r="H90" s="54">
        <v>-31.4</v>
      </c>
      <c r="I90" s="54">
        <v>34865</v>
      </c>
      <c r="J90" s="54">
        <v>1488</v>
      </c>
      <c r="K90" s="54">
        <v>-30.7</v>
      </c>
      <c r="L90" s="54">
        <v>-44.1</v>
      </c>
      <c r="M90" s="54">
        <v>176538</v>
      </c>
      <c r="N90" s="54">
        <v>-8.6</v>
      </c>
      <c r="O90" s="54">
        <v>169377</v>
      </c>
      <c r="P90" s="54">
        <v>7161</v>
      </c>
      <c r="Q90" s="54">
        <v>-8.1</v>
      </c>
      <c r="R90" s="54">
        <v>-19.2</v>
      </c>
      <c r="S90" s="54">
        <v>4.9000000000000004</v>
      </c>
    </row>
    <row r="91" spans="1:19" s="52" customFormat="1" x14ac:dyDescent="0.2">
      <c r="A91" s="55" t="s">
        <v>29</v>
      </c>
      <c r="B91" s="53" t="s">
        <v>94</v>
      </c>
      <c r="C91" s="54">
        <v>102</v>
      </c>
      <c r="D91" s="54">
        <v>83</v>
      </c>
      <c r="E91" s="54">
        <v>4928</v>
      </c>
      <c r="F91" s="54">
        <v>4194</v>
      </c>
      <c r="G91" s="54">
        <v>5798</v>
      </c>
      <c r="H91" s="54">
        <v>18.899999999999999</v>
      </c>
      <c r="I91" s="54">
        <v>5394</v>
      </c>
      <c r="J91" s="54">
        <v>404</v>
      </c>
      <c r="K91" s="54">
        <v>19.899999999999999</v>
      </c>
      <c r="L91" s="54">
        <v>6.3</v>
      </c>
      <c r="M91" s="54">
        <v>34969</v>
      </c>
      <c r="N91" s="54">
        <v>34.1</v>
      </c>
      <c r="O91" s="54">
        <v>33247</v>
      </c>
      <c r="P91" s="54">
        <v>1722</v>
      </c>
      <c r="Q91" s="54">
        <v>31.8</v>
      </c>
      <c r="R91" s="54">
        <v>102.8</v>
      </c>
      <c r="S91" s="54">
        <v>6</v>
      </c>
    </row>
    <row r="92" spans="1:19" s="52" customFormat="1" x14ac:dyDescent="0.2">
      <c r="A92" s="55" t="s">
        <v>31</v>
      </c>
      <c r="B92" s="53" t="s">
        <v>95</v>
      </c>
      <c r="C92" s="54">
        <v>194</v>
      </c>
      <c r="D92" s="54">
        <v>154</v>
      </c>
      <c r="E92" s="54">
        <v>11642</v>
      </c>
      <c r="F92" s="54">
        <v>8570</v>
      </c>
      <c r="G92" s="54">
        <v>9930</v>
      </c>
      <c r="H92" s="54">
        <v>-6.7</v>
      </c>
      <c r="I92" s="54">
        <v>9144</v>
      </c>
      <c r="J92" s="54">
        <v>786</v>
      </c>
      <c r="K92" s="54">
        <v>-7.5</v>
      </c>
      <c r="L92" s="54">
        <v>2.9</v>
      </c>
      <c r="M92" s="54">
        <v>46093</v>
      </c>
      <c r="N92" s="54">
        <v>-1.8</v>
      </c>
      <c r="O92" s="54">
        <v>43095</v>
      </c>
      <c r="P92" s="54">
        <v>2998</v>
      </c>
      <c r="Q92" s="54">
        <v>-3.3</v>
      </c>
      <c r="R92" s="54">
        <v>27.5</v>
      </c>
      <c r="S92" s="54">
        <v>4.5999999999999996</v>
      </c>
    </row>
    <row r="93" spans="1:19" s="52" customFormat="1" x14ac:dyDescent="0.2">
      <c r="A93" s="55" t="s">
        <v>33</v>
      </c>
      <c r="B93" s="53" t="s">
        <v>96</v>
      </c>
      <c r="C93" s="54">
        <v>76</v>
      </c>
      <c r="D93" s="54">
        <v>68</v>
      </c>
      <c r="E93" s="54">
        <v>6125</v>
      </c>
      <c r="F93" s="54">
        <v>5196</v>
      </c>
      <c r="G93" s="54">
        <v>6703</v>
      </c>
      <c r="H93" s="54">
        <v>15</v>
      </c>
      <c r="I93" s="54">
        <v>6197</v>
      </c>
      <c r="J93" s="54">
        <v>506</v>
      </c>
      <c r="K93" s="54">
        <v>13.4</v>
      </c>
      <c r="L93" s="54">
        <v>39</v>
      </c>
      <c r="M93" s="54">
        <v>21916</v>
      </c>
      <c r="N93" s="54">
        <v>28.8</v>
      </c>
      <c r="O93" s="54">
        <v>20744</v>
      </c>
      <c r="P93" s="54">
        <v>1172</v>
      </c>
      <c r="Q93" s="54">
        <v>26.8</v>
      </c>
      <c r="R93" s="54">
        <v>77.8</v>
      </c>
      <c r="S93" s="54">
        <v>3.3</v>
      </c>
    </row>
    <row r="94" spans="1:19" s="52" customFormat="1" x14ac:dyDescent="0.2">
      <c r="A94" s="55" t="s">
        <v>35</v>
      </c>
      <c r="B94" s="53" t="s">
        <v>97</v>
      </c>
      <c r="C94" s="54">
        <v>242</v>
      </c>
      <c r="D94" s="54">
        <v>196</v>
      </c>
      <c r="E94" s="54">
        <v>19574</v>
      </c>
      <c r="F94" s="54">
        <v>15046</v>
      </c>
      <c r="G94" s="54">
        <v>24321</v>
      </c>
      <c r="H94" s="54">
        <v>36.200000000000003</v>
      </c>
      <c r="I94" s="54">
        <v>22338</v>
      </c>
      <c r="J94" s="54">
        <v>1983</v>
      </c>
      <c r="K94" s="54">
        <v>34.1</v>
      </c>
      <c r="L94" s="54">
        <v>64.599999999999994</v>
      </c>
      <c r="M94" s="54">
        <v>62425</v>
      </c>
      <c r="N94" s="54">
        <v>23.7</v>
      </c>
      <c r="O94" s="54">
        <v>55563</v>
      </c>
      <c r="P94" s="54">
        <v>6862</v>
      </c>
      <c r="Q94" s="54">
        <v>21.5</v>
      </c>
      <c r="R94" s="54">
        <v>44.6</v>
      </c>
      <c r="S94" s="54">
        <v>2.6</v>
      </c>
    </row>
    <row r="95" spans="1:19" s="52" customFormat="1" x14ac:dyDescent="0.2">
      <c r="A95" s="55" t="s">
        <v>37</v>
      </c>
      <c r="B95" s="53" t="s">
        <v>98</v>
      </c>
      <c r="C95" s="54">
        <v>387</v>
      </c>
      <c r="D95" s="54">
        <v>293</v>
      </c>
      <c r="E95" s="54">
        <v>42075</v>
      </c>
      <c r="F95" s="54">
        <v>32525</v>
      </c>
      <c r="G95" s="54">
        <v>47868</v>
      </c>
      <c r="H95" s="54">
        <v>17.7</v>
      </c>
      <c r="I95" s="54">
        <v>38075</v>
      </c>
      <c r="J95" s="54">
        <v>9793</v>
      </c>
      <c r="K95" s="54">
        <v>7.4</v>
      </c>
      <c r="L95" s="54">
        <v>88.3</v>
      </c>
      <c r="M95" s="54">
        <v>126100</v>
      </c>
      <c r="N95" s="54">
        <v>5.5</v>
      </c>
      <c r="O95" s="54">
        <v>99679</v>
      </c>
      <c r="P95" s="54">
        <v>26421</v>
      </c>
      <c r="Q95" s="54">
        <v>-2.6</v>
      </c>
      <c r="R95" s="54">
        <v>54</v>
      </c>
      <c r="S95" s="54">
        <v>2.6</v>
      </c>
    </row>
    <row r="96" spans="1:19" s="52" customFormat="1" x14ac:dyDescent="0.2">
      <c r="A96" s="55" t="s">
        <v>39</v>
      </c>
      <c r="B96" s="53" t="s">
        <v>99</v>
      </c>
      <c r="C96" s="54">
        <v>314</v>
      </c>
      <c r="D96" s="54">
        <v>252</v>
      </c>
      <c r="E96" s="54">
        <v>36338</v>
      </c>
      <c r="F96" s="54">
        <v>29230</v>
      </c>
      <c r="G96" s="54">
        <v>48008</v>
      </c>
      <c r="H96" s="54">
        <v>65.3</v>
      </c>
      <c r="I96" s="54">
        <v>39850</v>
      </c>
      <c r="J96" s="54">
        <v>8158</v>
      </c>
      <c r="K96" s="54">
        <v>55.6</v>
      </c>
      <c r="L96" s="54">
        <v>138.30000000000001</v>
      </c>
      <c r="M96" s="54">
        <v>85123</v>
      </c>
      <c r="N96" s="54">
        <v>51.4</v>
      </c>
      <c r="O96" s="54">
        <v>70002</v>
      </c>
      <c r="P96" s="54">
        <v>15121</v>
      </c>
      <c r="Q96" s="54">
        <v>43.1</v>
      </c>
      <c r="R96" s="54">
        <v>107.4</v>
      </c>
      <c r="S96" s="54">
        <v>1.8</v>
      </c>
    </row>
    <row r="97" spans="1:19" s="52" customFormat="1" x14ac:dyDescent="0.2">
      <c r="A97" s="55" t="s">
        <v>41</v>
      </c>
      <c r="B97" s="53" t="s">
        <v>100</v>
      </c>
      <c r="C97" s="54">
        <v>562</v>
      </c>
      <c r="D97" s="54">
        <v>486</v>
      </c>
      <c r="E97" s="54">
        <v>46301</v>
      </c>
      <c r="F97" s="54">
        <v>39003</v>
      </c>
      <c r="G97" s="54">
        <v>63383</v>
      </c>
      <c r="H97" s="54">
        <v>15</v>
      </c>
      <c r="I97" s="54">
        <v>57027</v>
      </c>
      <c r="J97" s="54">
        <v>6356</v>
      </c>
      <c r="K97" s="54">
        <v>11.1</v>
      </c>
      <c r="L97" s="54">
        <v>67.5</v>
      </c>
      <c r="M97" s="54">
        <v>194950</v>
      </c>
      <c r="N97" s="54">
        <v>20.3</v>
      </c>
      <c r="O97" s="54">
        <v>178171</v>
      </c>
      <c r="P97" s="54">
        <v>16779</v>
      </c>
      <c r="Q97" s="54">
        <v>18.2</v>
      </c>
      <c r="R97" s="54">
        <v>48.4</v>
      </c>
      <c r="S97" s="54">
        <v>3.1</v>
      </c>
    </row>
    <row r="98" spans="1:19" s="52" customFormat="1" ht="33.75" customHeight="1" x14ac:dyDescent="0.2">
      <c r="A98" s="64" t="s">
        <v>47</v>
      </c>
      <c r="B98" s="62"/>
      <c r="C98" s="62"/>
      <c r="D98" s="62"/>
      <c r="E98" s="62"/>
      <c r="F98" s="62"/>
      <c r="G98" s="63"/>
      <c r="H98" s="62"/>
      <c r="I98" s="63"/>
      <c r="J98" s="62"/>
      <c r="K98" s="62"/>
      <c r="L98" s="62"/>
      <c r="M98" s="63"/>
      <c r="N98" s="62"/>
      <c r="O98" s="63"/>
      <c r="P98" s="62"/>
      <c r="Q98" s="62"/>
      <c r="R98" s="62"/>
      <c r="S98" s="62"/>
    </row>
    <row r="99" spans="1:19" s="52" customFormat="1" x14ac:dyDescent="0.2">
      <c r="B99" s="53" t="s">
        <v>88</v>
      </c>
      <c r="C99" s="54">
        <v>4922</v>
      </c>
      <c r="D99" s="54">
        <v>4501</v>
      </c>
      <c r="E99" s="54">
        <v>326065</v>
      </c>
      <c r="F99" s="54">
        <v>289813</v>
      </c>
      <c r="G99" s="54">
        <v>860430</v>
      </c>
      <c r="H99" s="54">
        <v>5.7</v>
      </c>
      <c r="I99" s="54">
        <v>776782</v>
      </c>
      <c r="J99" s="54">
        <v>83648</v>
      </c>
      <c r="K99" s="54">
        <v>6.6</v>
      </c>
      <c r="L99" s="54">
        <v>-1.9</v>
      </c>
      <c r="M99" s="54">
        <v>2381611</v>
      </c>
      <c r="N99" s="54">
        <v>10.199999999999999</v>
      </c>
      <c r="O99" s="54">
        <v>2177822</v>
      </c>
      <c r="P99" s="54">
        <v>203789</v>
      </c>
      <c r="Q99" s="54">
        <v>11.2</v>
      </c>
      <c r="R99" s="54">
        <v>-0.1</v>
      </c>
      <c r="S99" s="54">
        <v>2.8</v>
      </c>
    </row>
    <row r="100" spans="1:19" s="52" customFormat="1" x14ac:dyDescent="0.2">
      <c r="B100" s="53" t="s">
        <v>101</v>
      </c>
      <c r="C100" s="62"/>
      <c r="D100" s="62"/>
      <c r="E100" s="62"/>
      <c r="F100" s="62"/>
      <c r="G100" s="63"/>
      <c r="H100" s="62"/>
      <c r="I100" s="63"/>
      <c r="J100" s="62"/>
      <c r="K100" s="62"/>
      <c r="L100" s="62"/>
      <c r="M100" s="63"/>
      <c r="N100" s="62"/>
      <c r="O100" s="63"/>
      <c r="P100" s="62"/>
      <c r="Q100" s="62"/>
      <c r="R100" s="62"/>
      <c r="S100" s="62"/>
    </row>
    <row r="101" spans="1:19" s="52" customFormat="1" x14ac:dyDescent="0.2">
      <c r="A101" s="55" t="s">
        <v>19</v>
      </c>
      <c r="B101" s="53" t="s">
        <v>89</v>
      </c>
      <c r="C101" s="54">
        <v>434</v>
      </c>
      <c r="D101" s="54">
        <v>395</v>
      </c>
      <c r="E101" s="54">
        <v>20936</v>
      </c>
      <c r="F101" s="54">
        <v>18953</v>
      </c>
      <c r="G101" s="54">
        <v>56917</v>
      </c>
      <c r="H101" s="54">
        <v>-11.3</v>
      </c>
      <c r="I101" s="54">
        <v>50451</v>
      </c>
      <c r="J101" s="54">
        <v>6466</v>
      </c>
      <c r="K101" s="54">
        <v>-8.3000000000000007</v>
      </c>
      <c r="L101" s="54">
        <v>-29.5</v>
      </c>
      <c r="M101" s="54">
        <v>155110</v>
      </c>
      <c r="N101" s="54">
        <v>-3.4</v>
      </c>
      <c r="O101" s="54">
        <v>139212</v>
      </c>
      <c r="P101" s="54">
        <v>15898</v>
      </c>
      <c r="Q101" s="54">
        <v>-0.2</v>
      </c>
      <c r="R101" s="54">
        <v>-24.2</v>
      </c>
      <c r="S101" s="54">
        <v>2.7</v>
      </c>
    </row>
    <row r="102" spans="1:19" s="52" customFormat="1" x14ac:dyDescent="0.2">
      <c r="A102" s="55" t="s">
        <v>21</v>
      </c>
      <c r="B102" s="53" t="s">
        <v>90</v>
      </c>
      <c r="C102" s="54">
        <v>538</v>
      </c>
      <c r="D102" s="54">
        <v>497</v>
      </c>
      <c r="E102" s="54">
        <v>29441</v>
      </c>
      <c r="F102" s="54">
        <v>26335</v>
      </c>
      <c r="G102" s="54">
        <v>94288</v>
      </c>
      <c r="H102" s="54">
        <v>5.7</v>
      </c>
      <c r="I102" s="54">
        <v>85276</v>
      </c>
      <c r="J102" s="54">
        <v>9012</v>
      </c>
      <c r="K102" s="54">
        <v>8.3000000000000007</v>
      </c>
      <c r="L102" s="54">
        <v>-13.7</v>
      </c>
      <c r="M102" s="54">
        <v>235545</v>
      </c>
      <c r="N102" s="54">
        <v>7.9</v>
      </c>
      <c r="O102" s="54">
        <v>213518</v>
      </c>
      <c r="P102" s="54">
        <v>22027</v>
      </c>
      <c r="Q102" s="54">
        <v>10.7</v>
      </c>
      <c r="R102" s="54">
        <v>-13.8</v>
      </c>
      <c r="S102" s="54">
        <v>2.5</v>
      </c>
    </row>
    <row r="103" spans="1:19" s="52" customFormat="1" x14ac:dyDescent="0.2">
      <c r="A103" s="55" t="s">
        <v>23</v>
      </c>
      <c r="B103" s="53" t="s">
        <v>91</v>
      </c>
      <c r="C103" s="54">
        <v>569</v>
      </c>
      <c r="D103" s="54">
        <v>546</v>
      </c>
      <c r="E103" s="54">
        <v>27506</v>
      </c>
      <c r="F103" s="54">
        <v>25539</v>
      </c>
      <c r="G103" s="54">
        <v>105617</v>
      </c>
      <c r="H103" s="54">
        <v>25.1</v>
      </c>
      <c r="I103" s="54">
        <v>98834</v>
      </c>
      <c r="J103" s="54">
        <v>6783</v>
      </c>
      <c r="K103" s="54">
        <v>25</v>
      </c>
      <c r="L103" s="54">
        <v>25.5</v>
      </c>
      <c r="M103" s="54">
        <v>266814</v>
      </c>
      <c r="N103" s="54">
        <v>26.9</v>
      </c>
      <c r="O103" s="54">
        <v>245798</v>
      </c>
      <c r="P103" s="54">
        <v>21016</v>
      </c>
      <c r="Q103" s="54">
        <v>26.4</v>
      </c>
      <c r="R103" s="54">
        <v>33.6</v>
      </c>
      <c r="S103" s="54">
        <v>2.5</v>
      </c>
    </row>
    <row r="104" spans="1:19" s="52" customFormat="1" x14ac:dyDescent="0.2">
      <c r="A104" s="55" t="s">
        <v>25</v>
      </c>
      <c r="B104" s="53" t="s">
        <v>92</v>
      </c>
      <c r="C104" s="54">
        <v>680</v>
      </c>
      <c r="D104" s="54">
        <v>641</v>
      </c>
      <c r="E104" s="54">
        <v>38094</v>
      </c>
      <c r="F104" s="54">
        <v>35023</v>
      </c>
      <c r="G104" s="54">
        <v>101815</v>
      </c>
      <c r="H104" s="54">
        <v>4.5</v>
      </c>
      <c r="I104" s="54">
        <v>96020</v>
      </c>
      <c r="J104" s="54">
        <v>5795</v>
      </c>
      <c r="K104" s="54">
        <v>5.5</v>
      </c>
      <c r="L104" s="54">
        <v>-10.5</v>
      </c>
      <c r="M104" s="54">
        <v>413257</v>
      </c>
      <c r="N104" s="54">
        <v>8.4</v>
      </c>
      <c r="O104" s="54">
        <v>394409</v>
      </c>
      <c r="P104" s="54">
        <v>18848</v>
      </c>
      <c r="Q104" s="54">
        <v>8.8000000000000007</v>
      </c>
      <c r="R104" s="54">
        <v>1.5</v>
      </c>
      <c r="S104" s="54">
        <v>4.0999999999999996</v>
      </c>
    </row>
    <row r="105" spans="1:19" s="52" customFormat="1" x14ac:dyDescent="0.2">
      <c r="A105" s="55" t="s">
        <v>27</v>
      </c>
      <c r="B105" s="53" t="s">
        <v>93</v>
      </c>
      <c r="C105" s="54">
        <v>826</v>
      </c>
      <c r="D105" s="54">
        <v>753</v>
      </c>
      <c r="E105" s="54">
        <v>43117</v>
      </c>
      <c r="F105" s="54">
        <v>39612</v>
      </c>
      <c r="G105" s="54">
        <v>108657</v>
      </c>
      <c r="H105" s="54">
        <v>-5</v>
      </c>
      <c r="I105" s="54">
        <v>103901</v>
      </c>
      <c r="J105" s="54">
        <v>4756</v>
      </c>
      <c r="K105" s="54">
        <v>-0.5</v>
      </c>
      <c r="L105" s="54">
        <v>-52.5</v>
      </c>
      <c r="M105" s="54">
        <v>396415</v>
      </c>
      <c r="N105" s="54">
        <v>3.9</v>
      </c>
      <c r="O105" s="54">
        <v>380517</v>
      </c>
      <c r="P105" s="54">
        <v>15898</v>
      </c>
      <c r="Q105" s="54">
        <v>8.8000000000000007</v>
      </c>
      <c r="R105" s="54">
        <v>-50.3</v>
      </c>
      <c r="S105" s="54">
        <v>3.6</v>
      </c>
    </row>
    <row r="106" spans="1:19" s="52" customFormat="1" x14ac:dyDescent="0.2">
      <c r="A106" s="55" t="s">
        <v>29</v>
      </c>
      <c r="B106" s="53" t="s">
        <v>94</v>
      </c>
      <c r="C106" s="54">
        <v>102</v>
      </c>
      <c r="D106" s="54">
        <v>92</v>
      </c>
      <c r="E106" s="54">
        <v>4926</v>
      </c>
      <c r="F106" s="54">
        <v>4442</v>
      </c>
      <c r="G106" s="54">
        <v>9129</v>
      </c>
      <c r="H106" s="54">
        <v>-8.6</v>
      </c>
      <c r="I106" s="54">
        <v>8327</v>
      </c>
      <c r="J106" s="54">
        <v>802</v>
      </c>
      <c r="K106" s="54">
        <v>-1.5</v>
      </c>
      <c r="L106" s="54">
        <v>-47.7</v>
      </c>
      <c r="M106" s="54">
        <v>45227</v>
      </c>
      <c r="N106" s="54">
        <v>16.3</v>
      </c>
      <c r="O106" s="54">
        <v>42812</v>
      </c>
      <c r="P106" s="54">
        <v>2415</v>
      </c>
      <c r="Q106" s="54">
        <v>22.4</v>
      </c>
      <c r="R106" s="54">
        <v>-38.299999999999997</v>
      </c>
      <c r="S106" s="54">
        <v>5</v>
      </c>
    </row>
    <row r="107" spans="1:19" s="52" customFormat="1" x14ac:dyDescent="0.2">
      <c r="A107" s="55" t="s">
        <v>31</v>
      </c>
      <c r="B107" s="53" t="s">
        <v>95</v>
      </c>
      <c r="C107" s="54">
        <v>194</v>
      </c>
      <c r="D107" s="54">
        <v>169</v>
      </c>
      <c r="E107" s="54">
        <v>11111</v>
      </c>
      <c r="F107" s="54">
        <v>9496</v>
      </c>
      <c r="G107" s="54">
        <v>20869</v>
      </c>
      <c r="H107" s="54">
        <v>-2.1</v>
      </c>
      <c r="I107" s="54">
        <v>19618</v>
      </c>
      <c r="J107" s="54">
        <v>1251</v>
      </c>
      <c r="K107" s="54">
        <v>0.3</v>
      </c>
      <c r="L107" s="54">
        <v>-28.6</v>
      </c>
      <c r="M107" s="54">
        <v>71919</v>
      </c>
      <c r="N107" s="54">
        <v>4.9000000000000004</v>
      </c>
      <c r="O107" s="54">
        <v>68410</v>
      </c>
      <c r="P107" s="54">
        <v>3509</v>
      </c>
      <c r="Q107" s="54">
        <v>6.8</v>
      </c>
      <c r="R107" s="54">
        <v>-22.1</v>
      </c>
      <c r="S107" s="54">
        <v>3.4</v>
      </c>
    </row>
    <row r="108" spans="1:19" s="52" customFormat="1" x14ac:dyDescent="0.2">
      <c r="A108" s="55" t="s">
        <v>33</v>
      </c>
      <c r="B108" s="53" t="s">
        <v>96</v>
      </c>
      <c r="C108" s="54">
        <v>76</v>
      </c>
      <c r="D108" s="54">
        <v>71</v>
      </c>
      <c r="E108" s="54">
        <v>6126</v>
      </c>
      <c r="F108" s="54">
        <v>5431</v>
      </c>
      <c r="G108" s="54">
        <v>10543</v>
      </c>
      <c r="H108" s="54">
        <v>-7.4</v>
      </c>
      <c r="I108" s="54">
        <v>9724</v>
      </c>
      <c r="J108" s="54">
        <v>819</v>
      </c>
      <c r="K108" s="54">
        <v>-6.5</v>
      </c>
      <c r="L108" s="54">
        <v>-17.2</v>
      </c>
      <c r="M108" s="54">
        <v>28721</v>
      </c>
      <c r="N108" s="54">
        <v>1.5</v>
      </c>
      <c r="O108" s="54">
        <v>27031</v>
      </c>
      <c r="P108" s="54">
        <v>1690</v>
      </c>
      <c r="Q108" s="54">
        <v>1.7</v>
      </c>
      <c r="R108" s="54">
        <v>-1.7</v>
      </c>
      <c r="S108" s="54">
        <v>2.7</v>
      </c>
    </row>
    <row r="109" spans="1:19" s="52" customFormat="1" x14ac:dyDescent="0.2">
      <c r="A109" s="55" t="s">
        <v>35</v>
      </c>
      <c r="B109" s="53" t="s">
        <v>97</v>
      </c>
      <c r="C109" s="54">
        <v>241</v>
      </c>
      <c r="D109" s="54">
        <v>219</v>
      </c>
      <c r="E109" s="54">
        <v>19486</v>
      </c>
      <c r="F109" s="54">
        <v>16854</v>
      </c>
      <c r="G109" s="54">
        <v>47491</v>
      </c>
      <c r="H109" s="54">
        <v>3.3</v>
      </c>
      <c r="I109" s="54">
        <v>43341</v>
      </c>
      <c r="J109" s="54">
        <v>4150</v>
      </c>
      <c r="K109" s="54">
        <v>3.6</v>
      </c>
      <c r="L109" s="54">
        <v>0.9</v>
      </c>
      <c r="M109" s="54">
        <v>102791</v>
      </c>
      <c r="N109" s="54">
        <v>3.6</v>
      </c>
      <c r="O109" s="54">
        <v>92097</v>
      </c>
      <c r="P109" s="54">
        <v>10694</v>
      </c>
      <c r="Q109" s="54">
        <v>3</v>
      </c>
      <c r="R109" s="54">
        <v>8.8000000000000007</v>
      </c>
      <c r="S109" s="54">
        <v>2.2000000000000002</v>
      </c>
    </row>
    <row r="110" spans="1:19" s="52" customFormat="1" x14ac:dyDescent="0.2">
      <c r="A110" s="55" t="s">
        <v>37</v>
      </c>
      <c r="B110" s="53" t="s">
        <v>98</v>
      </c>
      <c r="C110" s="54">
        <v>388</v>
      </c>
      <c r="D110" s="54">
        <v>333</v>
      </c>
      <c r="E110" s="54">
        <v>42887</v>
      </c>
      <c r="F110" s="54">
        <v>36793</v>
      </c>
      <c r="G110" s="54">
        <v>106205</v>
      </c>
      <c r="H110" s="54">
        <v>8</v>
      </c>
      <c r="I110" s="54">
        <v>88378</v>
      </c>
      <c r="J110" s="54">
        <v>17827</v>
      </c>
      <c r="K110" s="54">
        <v>4.5999999999999996</v>
      </c>
      <c r="L110" s="54">
        <v>28.6</v>
      </c>
      <c r="M110" s="54">
        <v>225645</v>
      </c>
      <c r="N110" s="54">
        <v>7.5</v>
      </c>
      <c r="O110" s="54">
        <v>186728</v>
      </c>
      <c r="P110" s="54">
        <v>38917</v>
      </c>
      <c r="Q110" s="54">
        <v>4.2</v>
      </c>
      <c r="R110" s="54">
        <v>26.2</v>
      </c>
      <c r="S110" s="54">
        <v>2.1</v>
      </c>
    </row>
    <row r="111" spans="1:19" s="52" customFormat="1" x14ac:dyDescent="0.2">
      <c r="A111" s="55" t="s">
        <v>39</v>
      </c>
      <c r="B111" s="53" t="s">
        <v>99</v>
      </c>
      <c r="C111" s="54">
        <v>313</v>
      </c>
      <c r="D111" s="54">
        <v>269</v>
      </c>
      <c r="E111" s="54">
        <v>36230</v>
      </c>
      <c r="F111" s="54">
        <v>31027</v>
      </c>
      <c r="G111" s="54">
        <v>82451</v>
      </c>
      <c r="H111" s="54">
        <v>21.8</v>
      </c>
      <c r="I111" s="54">
        <v>68481</v>
      </c>
      <c r="J111" s="54">
        <v>13970</v>
      </c>
      <c r="K111" s="54">
        <v>20.8</v>
      </c>
      <c r="L111" s="54">
        <v>26.8</v>
      </c>
      <c r="M111" s="54">
        <v>142209</v>
      </c>
      <c r="N111" s="54">
        <v>24.6</v>
      </c>
      <c r="O111" s="54">
        <v>117172</v>
      </c>
      <c r="P111" s="54">
        <v>25037</v>
      </c>
      <c r="Q111" s="54">
        <v>23.9</v>
      </c>
      <c r="R111" s="54">
        <v>27.9</v>
      </c>
      <c r="S111" s="54">
        <v>1.7</v>
      </c>
    </row>
    <row r="112" spans="1:19" s="52" customFormat="1" x14ac:dyDescent="0.2">
      <c r="A112" s="55" t="s">
        <v>41</v>
      </c>
      <c r="B112" s="53" t="s">
        <v>100</v>
      </c>
      <c r="C112" s="54">
        <v>561</v>
      </c>
      <c r="D112" s="54">
        <v>516</v>
      </c>
      <c r="E112" s="54">
        <v>46205</v>
      </c>
      <c r="F112" s="54">
        <v>40308</v>
      </c>
      <c r="G112" s="54">
        <v>116448</v>
      </c>
      <c r="H112" s="54">
        <v>6.2</v>
      </c>
      <c r="I112" s="54">
        <v>104431</v>
      </c>
      <c r="J112" s="54">
        <v>12017</v>
      </c>
      <c r="K112" s="54">
        <v>5.3</v>
      </c>
      <c r="L112" s="54">
        <v>14</v>
      </c>
      <c r="M112" s="54">
        <v>297958</v>
      </c>
      <c r="N112" s="54">
        <v>18.600000000000001</v>
      </c>
      <c r="O112" s="54">
        <v>270118</v>
      </c>
      <c r="P112" s="54">
        <v>27840</v>
      </c>
      <c r="Q112" s="54">
        <v>17.2</v>
      </c>
      <c r="R112" s="54">
        <v>34.200000000000003</v>
      </c>
      <c r="S112" s="54">
        <v>2.6</v>
      </c>
    </row>
    <row r="113" spans="1:19" s="52" customFormat="1" ht="33.75" customHeight="1" x14ac:dyDescent="0.2">
      <c r="A113" s="64" t="s">
        <v>48</v>
      </c>
      <c r="B113" s="62"/>
      <c r="C113" s="62"/>
      <c r="D113" s="62"/>
      <c r="E113" s="62"/>
      <c r="F113" s="62"/>
      <c r="G113" s="63"/>
      <c r="H113" s="62"/>
      <c r="I113" s="63"/>
      <c r="J113" s="62"/>
      <c r="K113" s="62"/>
      <c r="L113" s="62"/>
      <c r="M113" s="63"/>
      <c r="N113" s="62"/>
      <c r="O113" s="63"/>
      <c r="P113" s="62"/>
      <c r="Q113" s="62"/>
      <c r="R113" s="62"/>
      <c r="S113" s="62"/>
    </row>
    <row r="114" spans="1:19" s="52" customFormat="1" x14ac:dyDescent="0.2">
      <c r="B114" s="53" t="s">
        <v>88</v>
      </c>
      <c r="C114" s="54">
        <v>4903</v>
      </c>
      <c r="D114" s="54">
        <v>4610</v>
      </c>
      <c r="E114" s="54">
        <v>325538</v>
      </c>
      <c r="F114" s="54">
        <v>300663</v>
      </c>
      <c r="G114" s="54">
        <v>1278414</v>
      </c>
      <c r="H114" s="54">
        <v>8.1999999999999993</v>
      </c>
      <c r="I114" s="54">
        <v>1104300</v>
      </c>
      <c r="J114" s="54">
        <v>174114</v>
      </c>
      <c r="K114" s="54">
        <v>12.9</v>
      </c>
      <c r="L114" s="54">
        <v>-14.5</v>
      </c>
      <c r="M114" s="54">
        <v>3447397</v>
      </c>
      <c r="N114" s="54">
        <v>9.8000000000000007</v>
      </c>
      <c r="O114" s="54">
        <v>3021349</v>
      </c>
      <c r="P114" s="54">
        <v>426048</v>
      </c>
      <c r="Q114" s="54">
        <v>14.2</v>
      </c>
      <c r="R114" s="54">
        <v>-13.6</v>
      </c>
      <c r="S114" s="54">
        <v>2.7</v>
      </c>
    </row>
    <row r="115" spans="1:19" s="52" customFormat="1" x14ac:dyDescent="0.2">
      <c r="B115" s="53" t="s">
        <v>101</v>
      </c>
      <c r="C115" s="62"/>
      <c r="D115" s="62"/>
      <c r="E115" s="62"/>
      <c r="F115" s="62"/>
      <c r="G115" s="63"/>
      <c r="H115" s="62"/>
      <c r="I115" s="63"/>
      <c r="J115" s="62"/>
      <c r="K115" s="62"/>
      <c r="L115" s="62"/>
      <c r="M115" s="63"/>
      <c r="N115" s="62"/>
      <c r="O115" s="63"/>
      <c r="P115" s="62"/>
      <c r="Q115" s="62"/>
      <c r="R115" s="62"/>
      <c r="S115" s="62"/>
    </row>
    <row r="116" spans="1:19" s="52" customFormat="1" x14ac:dyDescent="0.2">
      <c r="A116" s="55" t="s">
        <v>19</v>
      </c>
      <c r="B116" s="53" t="s">
        <v>89</v>
      </c>
      <c r="C116" s="54">
        <v>433</v>
      </c>
      <c r="D116" s="54">
        <v>404</v>
      </c>
      <c r="E116" s="54">
        <v>20823</v>
      </c>
      <c r="F116" s="54">
        <v>19387</v>
      </c>
      <c r="G116" s="54">
        <v>79526</v>
      </c>
      <c r="H116" s="54">
        <v>-22.3</v>
      </c>
      <c r="I116" s="54">
        <v>62720</v>
      </c>
      <c r="J116" s="54">
        <v>16806</v>
      </c>
      <c r="K116" s="54">
        <v>-14.4</v>
      </c>
      <c r="L116" s="54">
        <v>-42.1</v>
      </c>
      <c r="M116" s="54">
        <v>221368</v>
      </c>
      <c r="N116" s="54">
        <v>-21.6</v>
      </c>
      <c r="O116" s="54">
        <v>174251</v>
      </c>
      <c r="P116" s="54">
        <v>47117</v>
      </c>
      <c r="Q116" s="54">
        <v>-13.9</v>
      </c>
      <c r="R116" s="54">
        <v>-41.1</v>
      </c>
      <c r="S116" s="54">
        <v>2.8</v>
      </c>
    </row>
    <row r="117" spans="1:19" s="52" customFormat="1" x14ac:dyDescent="0.2">
      <c r="A117" s="55" t="s">
        <v>21</v>
      </c>
      <c r="B117" s="53" t="s">
        <v>90</v>
      </c>
      <c r="C117" s="54">
        <v>537</v>
      </c>
      <c r="D117" s="54">
        <v>513</v>
      </c>
      <c r="E117" s="54">
        <v>29665</v>
      </c>
      <c r="F117" s="54">
        <v>27776</v>
      </c>
      <c r="G117" s="54">
        <v>130005</v>
      </c>
      <c r="H117" s="54">
        <v>1.2</v>
      </c>
      <c r="I117" s="54">
        <v>112914</v>
      </c>
      <c r="J117" s="54">
        <v>17091</v>
      </c>
      <c r="K117" s="54">
        <v>7.3</v>
      </c>
      <c r="L117" s="54">
        <v>-26.6</v>
      </c>
      <c r="M117" s="54">
        <v>328142</v>
      </c>
      <c r="N117" s="54">
        <v>7.5</v>
      </c>
      <c r="O117" s="54">
        <v>291132</v>
      </c>
      <c r="P117" s="54">
        <v>37010</v>
      </c>
      <c r="Q117" s="54">
        <v>12.3</v>
      </c>
      <c r="R117" s="54">
        <v>-19.5</v>
      </c>
      <c r="S117" s="54">
        <v>2.5</v>
      </c>
    </row>
    <row r="118" spans="1:19" s="52" customFormat="1" x14ac:dyDescent="0.2">
      <c r="A118" s="55" t="s">
        <v>23</v>
      </c>
      <c r="B118" s="53" t="s">
        <v>91</v>
      </c>
      <c r="C118" s="54">
        <v>567</v>
      </c>
      <c r="D118" s="54">
        <v>549</v>
      </c>
      <c r="E118" s="54">
        <v>27261</v>
      </c>
      <c r="F118" s="54">
        <v>25825</v>
      </c>
      <c r="G118" s="54">
        <v>132455</v>
      </c>
      <c r="H118" s="54">
        <v>20.5</v>
      </c>
      <c r="I118" s="54">
        <v>120437</v>
      </c>
      <c r="J118" s="54">
        <v>12018</v>
      </c>
      <c r="K118" s="54">
        <v>21.8</v>
      </c>
      <c r="L118" s="54">
        <v>8.4</v>
      </c>
      <c r="M118" s="54">
        <v>330413</v>
      </c>
      <c r="N118" s="54">
        <v>21.8</v>
      </c>
      <c r="O118" s="54">
        <v>297875</v>
      </c>
      <c r="P118" s="54">
        <v>32538</v>
      </c>
      <c r="Q118" s="54">
        <v>22.1</v>
      </c>
      <c r="R118" s="54">
        <v>18.8</v>
      </c>
      <c r="S118" s="54">
        <v>2.5</v>
      </c>
    </row>
    <row r="119" spans="1:19" s="52" customFormat="1" x14ac:dyDescent="0.2">
      <c r="A119" s="55" t="s">
        <v>25</v>
      </c>
      <c r="B119" s="53" t="s">
        <v>92</v>
      </c>
      <c r="C119" s="54">
        <v>675</v>
      </c>
      <c r="D119" s="54">
        <v>649</v>
      </c>
      <c r="E119" s="54">
        <v>38027</v>
      </c>
      <c r="F119" s="54">
        <v>35802</v>
      </c>
      <c r="G119" s="54">
        <v>148024</v>
      </c>
      <c r="H119" s="54">
        <v>15</v>
      </c>
      <c r="I119" s="54">
        <v>136638</v>
      </c>
      <c r="J119" s="54">
        <v>11386</v>
      </c>
      <c r="K119" s="54">
        <v>17.600000000000001</v>
      </c>
      <c r="L119" s="54">
        <v>-9.5</v>
      </c>
      <c r="M119" s="54">
        <v>564461</v>
      </c>
      <c r="N119" s="54">
        <v>10.199999999999999</v>
      </c>
      <c r="O119" s="54">
        <v>531198</v>
      </c>
      <c r="P119" s="54">
        <v>33263</v>
      </c>
      <c r="Q119" s="54">
        <v>11.6</v>
      </c>
      <c r="R119" s="54">
        <v>-8</v>
      </c>
      <c r="S119" s="54">
        <v>3.8</v>
      </c>
    </row>
    <row r="120" spans="1:19" s="52" customFormat="1" x14ac:dyDescent="0.2">
      <c r="A120" s="55" t="s">
        <v>27</v>
      </c>
      <c r="B120" s="53" t="s">
        <v>93</v>
      </c>
      <c r="C120" s="54">
        <v>824</v>
      </c>
      <c r="D120" s="54">
        <v>782</v>
      </c>
      <c r="E120" s="54">
        <v>43077</v>
      </c>
      <c r="F120" s="54">
        <v>40773</v>
      </c>
      <c r="G120" s="54">
        <v>166623</v>
      </c>
      <c r="H120" s="54">
        <v>-0.3</v>
      </c>
      <c r="I120" s="54">
        <v>149366</v>
      </c>
      <c r="J120" s="54">
        <v>17257</v>
      </c>
      <c r="K120" s="54">
        <v>8.6</v>
      </c>
      <c r="L120" s="54">
        <v>-41.7</v>
      </c>
      <c r="M120" s="54">
        <v>630378</v>
      </c>
      <c r="N120" s="54">
        <v>2.2999999999999998</v>
      </c>
      <c r="O120" s="54">
        <v>561791</v>
      </c>
      <c r="P120" s="54">
        <v>68587</v>
      </c>
      <c r="Q120" s="54">
        <v>12.3</v>
      </c>
      <c r="R120" s="54">
        <v>-40.9</v>
      </c>
      <c r="S120" s="54">
        <v>3.8</v>
      </c>
    </row>
    <row r="121" spans="1:19" s="52" customFormat="1" x14ac:dyDescent="0.2">
      <c r="A121" s="55" t="s">
        <v>29</v>
      </c>
      <c r="B121" s="53" t="s">
        <v>94</v>
      </c>
      <c r="C121" s="54">
        <v>102</v>
      </c>
      <c r="D121" s="54">
        <v>94</v>
      </c>
      <c r="E121" s="54">
        <v>4924</v>
      </c>
      <c r="F121" s="54">
        <v>4558</v>
      </c>
      <c r="G121" s="54">
        <v>13232</v>
      </c>
      <c r="H121" s="54">
        <v>3.2</v>
      </c>
      <c r="I121" s="54">
        <v>11261</v>
      </c>
      <c r="J121" s="54">
        <v>1971</v>
      </c>
      <c r="K121" s="54">
        <v>8.6</v>
      </c>
      <c r="L121" s="54">
        <v>-19.5</v>
      </c>
      <c r="M121" s="54">
        <v>52236</v>
      </c>
      <c r="N121" s="54">
        <v>6</v>
      </c>
      <c r="O121" s="54">
        <v>47517</v>
      </c>
      <c r="P121" s="54">
        <v>4719</v>
      </c>
      <c r="Q121" s="54">
        <v>11.4</v>
      </c>
      <c r="R121" s="54">
        <v>-28.6</v>
      </c>
      <c r="S121" s="54">
        <v>3.9</v>
      </c>
    </row>
    <row r="122" spans="1:19" s="52" customFormat="1" x14ac:dyDescent="0.2">
      <c r="A122" s="55" t="s">
        <v>31</v>
      </c>
      <c r="B122" s="53" t="s">
        <v>95</v>
      </c>
      <c r="C122" s="54">
        <v>194</v>
      </c>
      <c r="D122" s="54">
        <v>176</v>
      </c>
      <c r="E122" s="54">
        <v>11168</v>
      </c>
      <c r="F122" s="54">
        <v>9757</v>
      </c>
      <c r="G122" s="54">
        <v>32096</v>
      </c>
      <c r="H122" s="54">
        <v>17.3</v>
      </c>
      <c r="I122" s="54">
        <v>29623</v>
      </c>
      <c r="J122" s="54">
        <v>2473</v>
      </c>
      <c r="K122" s="54">
        <v>20</v>
      </c>
      <c r="L122" s="54">
        <v>-7.4</v>
      </c>
      <c r="M122" s="54">
        <v>113795</v>
      </c>
      <c r="N122" s="54">
        <v>26.3</v>
      </c>
      <c r="O122" s="54">
        <v>106873</v>
      </c>
      <c r="P122" s="54">
        <v>6922</v>
      </c>
      <c r="Q122" s="54">
        <v>28.9</v>
      </c>
      <c r="R122" s="54">
        <v>-3.4</v>
      </c>
      <c r="S122" s="54">
        <v>3.5</v>
      </c>
    </row>
    <row r="123" spans="1:19" s="52" customFormat="1" x14ac:dyDescent="0.2">
      <c r="A123" s="55" t="s">
        <v>33</v>
      </c>
      <c r="B123" s="53" t="s">
        <v>96</v>
      </c>
      <c r="C123" s="54">
        <v>76</v>
      </c>
      <c r="D123" s="54">
        <v>72</v>
      </c>
      <c r="E123" s="54">
        <v>6033</v>
      </c>
      <c r="F123" s="54">
        <v>5445</v>
      </c>
      <c r="G123" s="54">
        <v>16007</v>
      </c>
      <c r="H123" s="54">
        <v>6.1</v>
      </c>
      <c r="I123" s="54">
        <v>13869</v>
      </c>
      <c r="J123" s="54">
        <v>2138</v>
      </c>
      <c r="K123" s="54">
        <v>7.4</v>
      </c>
      <c r="L123" s="54">
        <v>-1.7</v>
      </c>
      <c r="M123" s="54">
        <v>40023</v>
      </c>
      <c r="N123" s="54">
        <v>19.2</v>
      </c>
      <c r="O123" s="54">
        <v>35667</v>
      </c>
      <c r="P123" s="54">
        <v>4356</v>
      </c>
      <c r="Q123" s="54">
        <v>19.2</v>
      </c>
      <c r="R123" s="54">
        <v>19.100000000000001</v>
      </c>
      <c r="S123" s="54">
        <v>2.5</v>
      </c>
    </row>
    <row r="124" spans="1:19" s="52" customFormat="1" x14ac:dyDescent="0.2">
      <c r="A124" s="55" t="s">
        <v>35</v>
      </c>
      <c r="B124" s="53" t="s">
        <v>97</v>
      </c>
      <c r="C124" s="54">
        <v>236</v>
      </c>
      <c r="D124" s="54">
        <v>221</v>
      </c>
      <c r="E124" s="54">
        <v>19116</v>
      </c>
      <c r="F124" s="54">
        <v>17241</v>
      </c>
      <c r="G124" s="54">
        <v>76788</v>
      </c>
      <c r="H124" s="54">
        <v>9.1999999999999993</v>
      </c>
      <c r="I124" s="54">
        <v>67592</v>
      </c>
      <c r="J124" s="54">
        <v>9196</v>
      </c>
      <c r="K124" s="54">
        <v>13.2</v>
      </c>
      <c r="L124" s="54">
        <v>-13.5</v>
      </c>
      <c r="M124" s="54">
        <v>177212</v>
      </c>
      <c r="N124" s="54">
        <v>20.100000000000001</v>
      </c>
      <c r="O124" s="54">
        <v>153841</v>
      </c>
      <c r="P124" s="54">
        <v>23371</v>
      </c>
      <c r="Q124" s="54">
        <v>23.2</v>
      </c>
      <c r="R124" s="54">
        <v>3.1</v>
      </c>
      <c r="S124" s="54">
        <v>2.2999999999999998</v>
      </c>
    </row>
    <row r="125" spans="1:19" s="52" customFormat="1" x14ac:dyDescent="0.2">
      <c r="A125" s="55" t="s">
        <v>37</v>
      </c>
      <c r="B125" s="53" t="s">
        <v>98</v>
      </c>
      <c r="C125" s="54">
        <v>387</v>
      </c>
      <c r="D125" s="54">
        <v>344</v>
      </c>
      <c r="E125" s="54">
        <v>43166</v>
      </c>
      <c r="F125" s="54">
        <v>39125</v>
      </c>
      <c r="G125" s="54">
        <v>192499</v>
      </c>
      <c r="H125" s="54">
        <v>12.9</v>
      </c>
      <c r="I125" s="54">
        <v>156571</v>
      </c>
      <c r="J125" s="54">
        <v>35928</v>
      </c>
      <c r="K125" s="54">
        <v>16.399999999999999</v>
      </c>
      <c r="L125" s="54">
        <v>-0.3</v>
      </c>
      <c r="M125" s="54">
        <v>374046</v>
      </c>
      <c r="N125" s="54">
        <v>13.3</v>
      </c>
      <c r="O125" s="54">
        <v>301771</v>
      </c>
      <c r="P125" s="54">
        <v>72275</v>
      </c>
      <c r="Q125" s="54">
        <v>14.6</v>
      </c>
      <c r="R125" s="54">
        <v>8</v>
      </c>
      <c r="S125" s="54">
        <v>1.9</v>
      </c>
    </row>
    <row r="126" spans="1:19" s="52" customFormat="1" x14ac:dyDescent="0.2">
      <c r="A126" s="55" t="s">
        <v>39</v>
      </c>
      <c r="B126" s="53" t="s">
        <v>99</v>
      </c>
      <c r="C126" s="54">
        <v>314</v>
      </c>
      <c r="D126" s="54">
        <v>280</v>
      </c>
      <c r="E126" s="54">
        <v>36409</v>
      </c>
      <c r="F126" s="54">
        <v>32648</v>
      </c>
      <c r="G126" s="54">
        <v>130839</v>
      </c>
      <c r="H126" s="54">
        <v>29.5</v>
      </c>
      <c r="I126" s="54">
        <v>103764</v>
      </c>
      <c r="J126" s="54">
        <v>27075</v>
      </c>
      <c r="K126" s="54">
        <v>31.1</v>
      </c>
      <c r="L126" s="54">
        <v>23.6</v>
      </c>
      <c r="M126" s="54">
        <v>230045</v>
      </c>
      <c r="N126" s="54">
        <v>34.299999999999997</v>
      </c>
      <c r="O126" s="54">
        <v>181055</v>
      </c>
      <c r="P126" s="54">
        <v>48990</v>
      </c>
      <c r="Q126" s="54">
        <v>36.5</v>
      </c>
      <c r="R126" s="54">
        <v>26.8</v>
      </c>
      <c r="S126" s="54">
        <v>1.8</v>
      </c>
    </row>
    <row r="127" spans="1:19" s="52" customFormat="1" x14ac:dyDescent="0.2">
      <c r="A127" s="55" t="s">
        <v>41</v>
      </c>
      <c r="B127" s="53" t="s">
        <v>100</v>
      </c>
      <c r="C127" s="54">
        <v>558</v>
      </c>
      <c r="D127" s="54">
        <v>526</v>
      </c>
      <c r="E127" s="54">
        <v>45869</v>
      </c>
      <c r="F127" s="54">
        <v>42326</v>
      </c>
      <c r="G127" s="54">
        <v>160320</v>
      </c>
      <c r="H127" s="54">
        <v>8.6</v>
      </c>
      <c r="I127" s="54">
        <v>139545</v>
      </c>
      <c r="J127" s="54">
        <v>20775</v>
      </c>
      <c r="K127" s="54">
        <v>11.2</v>
      </c>
      <c r="L127" s="54">
        <v>-6.2</v>
      </c>
      <c r="M127" s="54">
        <v>385278</v>
      </c>
      <c r="N127" s="54">
        <v>16.5</v>
      </c>
      <c r="O127" s="54">
        <v>338378</v>
      </c>
      <c r="P127" s="54">
        <v>46900</v>
      </c>
      <c r="Q127" s="54">
        <v>17.3</v>
      </c>
      <c r="R127" s="54">
        <v>11.4</v>
      </c>
      <c r="S127" s="54">
        <v>2.4</v>
      </c>
    </row>
    <row r="128" spans="1:19" s="52" customFormat="1" ht="33.75" customHeight="1" x14ac:dyDescent="0.2">
      <c r="A128" s="64" t="s">
        <v>49</v>
      </c>
      <c r="B128" s="62"/>
      <c r="C128" s="62"/>
      <c r="D128" s="62"/>
      <c r="E128" s="62"/>
      <c r="F128" s="62"/>
      <c r="G128" s="63"/>
      <c r="H128" s="62"/>
      <c r="I128" s="63"/>
      <c r="J128" s="62"/>
      <c r="K128" s="62"/>
      <c r="L128" s="62"/>
      <c r="M128" s="63"/>
      <c r="N128" s="62"/>
      <c r="O128" s="63"/>
      <c r="P128" s="62"/>
      <c r="Q128" s="62"/>
      <c r="R128" s="62"/>
      <c r="S128" s="62"/>
    </row>
    <row r="129" spans="1:19" s="52" customFormat="1" x14ac:dyDescent="0.2">
      <c r="B129" s="53" t="s">
        <v>88</v>
      </c>
      <c r="C129" s="54">
        <v>4911</v>
      </c>
      <c r="D129" s="54">
        <v>4641</v>
      </c>
      <c r="E129" s="54">
        <v>327067</v>
      </c>
      <c r="F129" s="54">
        <v>307028</v>
      </c>
      <c r="G129" s="54">
        <v>1653484</v>
      </c>
      <c r="H129" s="54">
        <v>18.8</v>
      </c>
      <c r="I129" s="54">
        <v>1419664</v>
      </c>
      <c r="J129" s="54">
        <v>233820</v>
      </c>
      <c r="K129" s="54">
        <v>23.4</v>
      </c>
      <c r="L129" s="54">
        <v>-3.1</v>
      </c>
      <c r="M129" s="54">
        <v>4172512</v>
      </c>
      <c r="N129" s="54">
        <v>19.8</v>
      </c>
      <c r="O129" s="54">
        <v>3628881</v>
      </c>
      <c r="P129" s="54">
        <v>543631</v>
      </c>
      <c r="Q129" s="54">
        <v>25.4</v>
      </c>
      <c r="R129" s="54">
        <v>-7.8</v>
      </c>
      <c r="S129" s="54">
        <v>2.5</v>
      </c>
    </row>
    <row r="130" spans="1:19" s="52" customFormat="1" x14ac:dyDescent="0.2">
      <c r="B130" s="53" t="s">
        <v>101</v>
      </c>
      <c r="C130" s="62"/>
      <c r="D130" s="62"/>
      <c r="E130" s="62"/>
      <c r="F130" s="62"/>
      <c r="G130" s="63"/>
      <c r="H130" s="62"/>
      <c r="I130" s="63"/>
      <c r="J130" s="62"/>
      <c r="K130" s="62"/>
      <c r="L130" s="62"/>
      <c r="M130" s="63"/>
      <c r="N130" s="62"/>
      <c r="O130" s="63"/>
      <c r="P130" s="62"/>
      <c r="Q130" s="62"/>
      <c r="R130" s="62"/>
      <c r="S130" s="62"/>
    </row>
    <row r="131" spans="1:19" s="52" customFormat="1" x14ac:dyDescent="0.2">
      <c r="A131" s="55" t="s">
        <v>19</v>
      </c>
      <c r="B131" s="53" t="s">
        <v>89</v>
      </c>
      <c r="C131" s="54">
        <v>435</v>
      </c>
      <c r="D131" s="54">
        <v>394</v>
      </c>
      <c r="E131" s="54">
        <v>20935</v>
      </c>
      <c r="F131" s="54">
        <v>19241</v>
      </c>
      <c r="G131" s="54">
        <v>99547</v>
      </c>
      <c r="H131" s="54">
        <v>-13</v>
      </c>
      <c r="I131" s="54">
        <v>76207</v>
      </c>
      <c r="J131" s="54">
        <v>23340</v>
      </c>
      <c r="K131" s="54">
        <v>-6.1</v>
      </c>
      <c r="L131" s="54">
        <v>-29.9</v>
      </c>
      <c r="M131" s="54">
        <v>270081</v>
      </c>
      <c r="N131" s="54">
        <v>-8.1</v>
      </c>
      <c r="O131" s="54">
        <v>208563</v>
      </c>
      <c r="P131" s="54">
        <v>61518</v>
      </c>
      <c r="Q131" s="54">
        <v>3.1</v>
      </c>
      <c r="R131" s="54">
        <v>-32.9</v>
      </c>
      <c r="S131" s="54">
        <v>2.7</v>
      </c>
    </row>
    <row r="132" spans="1:19" s="52" customFormat="1" x14ac:dyDescent="0.2">
      <c r="A132" s="55" t="s">
        <v>21</v>
      </c>
      <c r="B132" s="53" t="s">
        <v>90</v>
      </c>
      <c r="C132" s="54">
        <v>538</v>
      </c>
      <c r="D132" s="54">
        <v>515</v>
      </c>
      <c r="E132" s="54">
        <v>29592</v>
      </c>
      <c r="F132" s="54">
        <v>27867</v>
      </c>
      <c r="G132" s="54">
        <v>171455</v>
      </c>
      <c r="H132" s="54">
        <v>10.9</v>
      </c>
      <c r="I132" s="54">
        <v>147362</v>
      </c>
      <c r="J132" s="54">
        <v>24093</v>
      </c>
      <c r="K132" s="54">
        <v>17.8</v>
      </c>
      <c r="L132" s="54">
        <v>-18.5</v>
      </c>
      <c r="M132" s="54">
        <v>397591</v>
      </c>
      <c r="N132" s="54">
        <v>16.8</v>
      </c>
      <c r="O132" s="54">
        <v>346646</v>
      </c>
      <c r="P132" s="54">
        <v>50945</v>
      </c>
      <c r="Q132" s="54">
        <v>22</v>
      </c>
      <c r="R132" s="54">
        <v>-9.6</v>
      </c>
      <c r="S132" s="54">
        <v>2.2999999999999998</v>
      </c>
    </row>
    <row r="133" spans="1:19" s="52" customFormat="1" x14ac:dyDescent="0.2">
      <c r="A133" s="55" t="s">
        <v>23</v>
      </c>
      <c r="B133" s="53" t="s">
        <v>91</v>
      </c>
      <c r="C133" s="54">
        <v>566</v>
      </c>
      <c r="D133" s="54">
        <v>550</v>
      </c>
      <c r="E133" s="54">
        <v>27279</v>
      </c>
      <c r="F133" s="54">
        <v>26289</v>
      </c>
      <c r="G133" s="54">
        <v>169419</v>
      </c>
      <c r="H133" s="54">
        <v>32.6</v>
      </c>
      <c r="I133" s="54">
        <v>153350</v>
      </c>
      <c r="J133" s="54">
        <v>16069</v>
      </c>
      <c r="K133" s="54">
        <v>33.5</v>
      </c>
      <c r="L133" s="54">
        <v>24.4</v>
      </c>
      <c r="M133" s="54">
        <v>400103</v>
      </c>
      <c r="N133" s="54">
        <v>33.6</v>
      </c>
      <c r="O133" s="54">
        <v>362374</v>
      </c>
      <c r="P133" s="54">
        <v>37729</v>
      </c>
      <c r="Q133" s="54">
        <v>36.1</v>
      </c>
      <c r="R133" s="54">
        <v>13.8</v>
      </c>
      <c r="S133" s="54">
        <v>2.4</v>
      </c>
    </row>
    <row r="134" spans="1:19" s="52" customFormat="1" x14ac:dyDescent="0.2">
      <c r="A134" s="55" t="s">
        <v>25</v>
      </c>
      <c r="B134" s="53" t="s">
        <v>92</v>
      </c>
      <c r="C134" s="54">
        <v>681</v>
      </c>
      <c r="D134" s="54">
        <v>660</v>
      </c>
      <c r="E134" s="54">
        <v>38282</v>
      </c>
      <c r="F134" s="54">
        <v>36684</v>
      </c>
      <c r="G134" s="54">
        <v>174262</v>
      </c>
      <c r="H134" s="54">
        <v>16.7</v>
      </c>
      <c r="I134" s="54">
        <v>161497</v>
      </c>
      <c r="J134" s="54">
        <v>12765</v>
      </c>
      <c r="K134" s="54">
        <v>19.7</v>
      </c>
      <c r="L134" s="54">
        <v>-11.4</v>
      </c>
      <c r="M134" s="54">
        <v>625535</v>
      </c>
      <c r="N134" s="54">
        <v>16.3</v>
      </c>
      <c r="O134" s="54">
        <v>588214</v>
      </c>
      <c r="P134" s="54">
        <v>37321</v>
      </c>
      <c r="Q134" s="54">
        <v>19</v>
      </c>
      <c r="R134" s="54">
        <v>-13.8</v>
      </c>
      <c r="S134" s="54">
        <v>3.6</v>
      </c>
    </row>
    <row r="135" spans="1:19" s="52" customFormat="1" x14ac:dyDescent="0.2">
      <c r="A135" s="55" t="s">
        <v>27</v>
      </c>
      <c r="B135" s="53" t="s">
        <v>93</v>
      </c>
      <c r="C135" s="54">
        <v>824</v>
      </c>
      <c r="D135" s="54">
        <v>792</v>
      </c>
      <c r="E135" s="54">
        <v>43122</v>
      </c>
      <c r="F135" s="54">
        <v>41383</v>
      </c>
      <c r="G135" s="54">
        <v>201727</v>
      </c>
      <c r="H135" s="54">
        <v>10.8</v>
      </c>
      <c r="I135" s="54">
        <v>178834</v>
      </c>
      <c r="J135" s="54">
        <v>22893</v>
      </c>
      <c r="K135" s="54">
        <v>20.6</v>
      </c>
      <c r="L135" s="54">
        <v>-32.4</v>
      </c>
      <c r="M135" s="54">
        <v>710176</v>
      </c>
      <c r="N135" s="54">
        <v>12.4</v>
      </c>
      <c r="O135" s="54">
        <v>625919</v>
      </c>
      <c r="P135" s="54">
        <v>84257</v>
      </c>
      <c r="Q135" s="54">
        <v>26.2</v>
      </c>
      <c r="R135" s="54">
        <v>-38</v>
      </c>
      <c r="S135" s="54">
        <v>3.5</v>
      </c>
    </row>
    <row r="136" spans="1:19" s="52" customFormat="1" x14ac:dyDescent="0.2">
      <c r="A136" s="55" t="s">
        <v>29</v>
      </c>
      <c r="B136" s="53" t="s">
        <v>94</v>
      </c>
      <c r="C136" s="54">
        <v>101</v>
      </c>
      <c r="D136" s="54">
        <v>97</v>
      </c>
      <c r="E136" s="54">
        <v>4910</v>
      </c>
      <c r="F136" s="54">
        <v>4721</v>
      </c>
      <c r="G136" s="54">
        <v>16286</v>
      </c>
      <c r="H136" s="54">
        <v>10.4</v>
      </c>
      <c r="I136" s="54">
        <v>13793</v>
      </c>
      <c r="J136" s="54">
        <v>2493</v>
      </c>
      <c r="K136" s="54">
        <v>14.9</v>
      </c>
      <c r="L136" s="54">
        <v>-9.4</v>
      </c>
      <c r="M136" s="54">
        <v>62471</v>
      </c>
      <c r="N136" s="54">
        <v>13.9</v>
      </c>
      <c r="O136" s="54">
        <v>55708</v>
      </c>
      <c r="P136" s="54">
        <v>6763</v>
      </c>
      <c r="Q136" s="54">
        <v>17.600000000000001</v>
      </c>
      <c r="R136" s="54">
        <v>-9.3000000000000007</v>
      </c>
      <c r="S136" s="54">
        <v>3.8</v>
      </c>
    </row>
    <row r="137" spans="1:19" s="52" customFormat="1" x14ac:dyDescent="0.2">
      <c r="A137" s="55" t="s">
        <v>31</v>
      </c>
      <c r="B137" s="53" t="s">
        <v>95</v>
      </c>
      <c r="C137" s="54">
        <v>194</v>
      </c>
      <c r="D137" s="54">
        <v>177</v>
      </c>
      <c r="E137" s="54">
        <v>11116</v>
      </c>
      <c r="F137" s="54">
        <v>9946</v>
      </c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</row>
    <row r="138" spans="1:19" s="52" customFormat="1" x14ac:dyDescent="0.2">
      <c r="A138" s="55" t="s">
        <v>33</v>
      </c>
      <c r="B138" s="53" t="s">
        <v>96</v>
      </c>
      <c r="C138" s="54">
        <v>76</v>
      </c>
      <c r="D138" s="54">
        <v>72</v>
      </c>
      <c r="E138" s="54">
        <v>6032</v>
      </c>
      <c r="F138" s="54">
        <v>5499</v>
      </c>
      <c r="G138" s="54">
        <v>21474</v>
      </c>
      <c r="H138" s="54">
        <v>16.7</v>
      </c>
      <c r="I138" s="54">
        <v>18731</v>
      </c>
      <c r="J138" s="54">
        <v>2743</v>
      </c>
      <c r="K138" s="54">
        <v>15.7</v>
      </c>
      <c r="L138" s="54">
        <v>24.2</v>
      </c>
      <c r="M138" s="54">
        <v>51394</v>
      </c>
      <c r="N138" s="54">
        <v>28.1</v>
      </c>
      <c r="O138" s="54">
        <v>45446</v>
      </c>
      <c r="P138" s="54">
        <v>5948</v>
      </c>
      <c r="Q138" s="54">
        <v>25.8</v>
      </c>
      <c r="R138" s="54">
        <v>49.2</v>
      </c>
      <c r="S138" s="54">
        <v>2.4</v>
      </c>
    </row>
    <row r="139" spans="1:19" s="52" customFormat="1" x14ac:dyDescent="0.2">
      <c r="A139" s="55" t="s">
        <v>35</v>
      </c>
      <c r="B139" s="53" t="s">
        <v>97</v>
      </c>
      <c r="C139" s="54">
        <v>237</v>
      </c>
      <c r="D139" s="54">
        <v>220</v>
      </c>
      <c r="E139" s="54">
        <v>19169</v>
      </c>
      <c r="F139" s="54">
        <v>17168</v>
      </c>
      <c r="G139" s="54">
        <v>100128</v>
      </c>
      <c r="H139" s="54">
        <v>24.8</v>
      </c>
      <c r="I139" s="54">
        <v>87529</v>
      </c>
      <c r="J139" s="54">
        <v>12599</v>
      </c>
      <c r="K139" s="54">
        <v>27.6</v>
      </c>
      <c r="L139" s="54">
        <v>7.9</v>
      </c>
      <c r="M139" s="54">
        <v>232441</v>
      </c>
      <c r="N139" s="54">
        <v>36.6</v>
      </c>
      <c r="O139" s="54">
        <v>202775</v>
      </c>
      <c r="P139" s="54">
        <v>29666</v>
      </c>
      <c r="Q139" s="54">
        <v>40.4</v>
      </c>
      <c r="R139" s="54">
        <v>15.3</v>
      </c>
      <c r="S139" s="54">
        <v>2.2999999999999998</v>
      </c>
    </row>
    <row r="140" spans="1:19" s="52" customFormat="1" x14ac:dyDescent="0.2">
      <c r="A140" s="55" t="s">
        <v>37</v>
      </c>
      <c r="B140" s="53" t="s">
        <v>98</v>
      </c>
      <c r="C140" s="54">
        <v>386</v>
      </c>
      <c r="D140" s="54">
        <v>350</v>
      </c>
      <c r="E140" s="54">
        <v>43495</v>
      </c>
      <c r="F140" s="54">
        <v>40361</v>
      </c>
      <c r="G140" s="54">
        <v>265331</v>
      </c>
      <c r="H140" s="54">
        <v>25.6</v>
      </c>
      <c r="I140" s="54">
        <v>215947</v>
      </c>
      <c r="J140" s="54">
        <v>49384</v>
      </c>
      <c r="K140" s="54">
        <v>29.4</v>
      </c>
      <c r="L140" s="54">
        <v>11.1</v>
      </c>
      <c r="M140" s="54">
        <v>511248</v>
      </c>
      <c r="N140" s="54">
        <v>25.1</v>
      </c>
      <c r="O140" s="54">
        <v>416919</v>
      </c>
      <c r="P140" s="54">
        <v>94329</v>
      </c>
      <c r="Q140" s="54">
        <v>28.3</v>
      </c>
      <c r="R140" s="54">
        <v>12.7</v>
      </c>
      <c r="S140" s="54">
        <v>1.9</v>
      </c>
    </row>
    <row r="141" spans="1:19" s="52" customFormat="1" x14ac:dyDescent="0.2">
      <c r="A141" s="55" t="s">
        <v>39</v>
      </c>
      <c r="B141" s="53" t="s">
        <v>99</v>
      </c>
      <c r="C141" s="54">
        <v>315</v>
      </c>
      <c r="D141" s="54">
        <v>288</v>
      </c>
      <c r="E141" s="54">
        <v>37247</v>
      </c>
      <c r="F141" s="54">
        <v>34687</v>
      </c>
      <c r="G141" s="54">
        <v>174656</v>
      </c>
      <c r="H141" s="54">
        <v>39.6</v>
      </c>
      <c r="I141" s="54">
        <v>139110</v>
      </c>
      <c r="J141" s="54">
        <v>35546</v>
      </c>
      <c r="K141" s="54">
        <v>41.9</v>
      </c>
      <c r="L141" s="54">
        <v>31.4</v>
      </c>
      <c r="M141" s="54">
        <v>309385</v>
      </c>
      <c r="N141" s="54">
        <v>39</v>
      </c>
      <c r="O141" s="54">
        <v>241107</v>
      </c>
      <c r="P141" s="54">
        <v>68278</v>
      </c>
      <c r="Q141" s="54">
        <v>40.1</v>
      </c>
      <c r="R141" s="54">
        <v>35.200000000000003</v>
      </c>
      <c r="S141" s="54">
        <v>1.8</v>
      </c>
    </row>
    <row r="142" spans="1:19" s="52" customFormat="1" x14ac:dyDescent="0.2">
      <c r="A142" s="55" t="s">
        <v>41</v>
      </c>
      <c r="B142" s="53" t="s">
        <v>100</v>
      </c>
      <c r="C142" s="54">
        <v>558</v>
      </c>
      <c r="D142" s="54">
        <v>526</v>
      </c>
      <c r="E142" s="54">
        <v>45888</v>
      </c>
      <c r="F142" s="54">
        <v>43182</v>
      </c>
      <c r="G142" s="54">
        <v>222365</v>
      </c>
      <c r="H142" s="54">
        <v>22.9</v>
      </c>
      <c r="I142" s="54">
        <v>193440</v>
      </c>
      <c r="J142" s="54">
        <v>28925</v>
      </c>
      <c r="K142" s="54">
        <v>24.9</v>
      </c>
      <c r="L142" s="54">
        <v>10.6</v>
      </c>
      <c r="M142" s="54">
        <v>480198</v>
      </c>
      <c r="N142" s="54">
        <v>23.1</v>
      </c>
      <c r="O142" s="54">
        <v>420824</v>
      </c>
      <c r="P142" s="54">
        <v>59374</v>
      </c>
      <c r="Q142" s="54">
        <v>23.8</v>
      </c>
      <c r="R142" s="54">
        <v>17.8</v>
      </c>
      <c r="S142" s="54">
        <v>2.2000000000000002</v>
      </c>
    </row>
    <row r="143" spans="1:19" s="52" customFormat="1" ht="33.75" customHeight="1" x14ac:dyDescent="0.2">
      <c r="A143" s="64" t="s">
        <v>50</v>
      </c>
      <c r="B143" s="62"/>
      <c r="C143" s="62"/>
      <c r="D143" s="62"/>
      <c r="E143" s="62"/>
      <c r="F143" s="62"/>
      <c r="G143" s="63"/>
      <c r="H143" s="62"/>
      <c r="I143" s="63"/>
      <c r="J143" s="62"/>
      <c r="K143" s="62"/>
      <c r="L143" s="62"/>
      <c r="M143" s="63"/>
      <c r="N143" s="62"/>
      <c r="O143" s="63"/>
      <c r="P143" s="62"/>
      <c r="Q143" s="62"/>
      <c r="R143" s="62"/>
      <c r="S143" s="62"/>
    </row>
    <row r="144" spans="1:19" s="52" customFormat="1" x14ac:dyDescent="0.2">
      <c r="B144" s="53" t="s">
        <v>88</v>
      </c>
      <c r="C144" s="54">
        <v>4910</v>
      </c>
      <c r="D144" s="54">
        <v>4676</v>
      </c>
      <c r="E144" s="54">
        <v>327105</v>
      </c>
      <c r="F144" s="54">
        <v>310559</v>
      </c>
      <c r="G144" s="54">
        <v>1686874</v>
      </c>
      <c r="H144" s="54">
        <v>23.2</v>
      </c>
      <c r="I144" s="54">
        <v>1444966</v>
      </c>
      <c r="J144" s="54">
        <v>241908</v>
      </c>
      <c r="K144" s="54">
        <v>21.4</v>
      </c>
      <c r="L144" s="54">
        <v>34.799999999999997</v>
      </c>
      <c r="M144" s="54">
        <v>3966486</v>
      </c>
      <c r="N144" s="54">
        <v>19.2</v>
      </c>
      <c r="O144" s="54">
        <v>3431534</v>
      </c>
      <c r="P144" s="54">
        <v>534952</v>
      </c>
      <c r="Q144" s="54">
        <v>17.8</v>
      </c>
      <c r="R144" s="54">
        <v>29</v>
      </c>
      <c r="S144" s="54">
        <v>2.4</v>
      </c>
    </row>
    <row r="145" spans="1:19" s="52" customFormat="1" x14ac:dyDescent="0.2">
      <c r="B145" s="53" t="s">
        <v>101</v>
      </c>
      <c r="C145" s="62"/>
      <c r="D145" s="62"/>
      <c r="E145" s="62"/>
      <c r="F145" s="62"/>
      <c r="G145" s="63"/>
      <c r="H145" s="62"/>
      <c r="I145" s="63"/>
      <c r="J145" s="62"/>
      <c r="K145" s="62"/>
      <c r="L145" s="62"/>
      <c r="M145" s="63"/>
      <c r="N145" s="62"/>
      <c r="O145" s="63"/>
      <c r="P145" s="62"/>
      <c r="Q145" s="62"/>
      <c r="R145" s="62"/>
      <c r="S145" s="62"/>
    </row>
    <row r="146" spans="1:19" s="52" customFormat="1" x14ac:dyDescent="0.2">
      <c r="A146" s="55" t="s">
        <v>19</v>
      </c>
      <c r="B146" s="53" t="s">
        <v>89</v>
      </c>
      <c r="C146" s="54">
        <v>433</v>
      </c>
      <c r="D146" s="54">
        <v>392</v>
      </c>
      <c r="E146" s="54">
        <v>20848</v>
      </c>
      <c r="F146" s="54">
        <v>19210</v>
      </c>
      <c r="G146" s="54">
        <v>108218</v>
      </c>
      <c r="H146" s="54">
        <v>6.1</v>
      </c>
      <c r="I146" s="54">
        <v>85537</v>
      </c>
      <c r="J146" s="54">
        <v>22681</v>
      </c>
      <c r="K146" s="54">
        <v>6.6</v>
      </c>
      <c r="L146" s="54">
        <v>3.9</v>
      </c>
      <c r="M146" s="54">
        <v>268577</v>
      </c>
      <c r="N146" s="54">
        <v>11</v>
      </c>
      <c r="O146" s="54">
        <v>215069</v>
      </c>
      <c r="P146" s="54">
        <v>53508</v>
      </c>
      <c r="Q146" s="54">
        <v>13.7</v>
      </c>
      <c r="R146" s="54">
        <v>1.3</v>
      </c>
      <c r="S146" s="54">
        <v>2.5</v>
      </c>
    </row>
    <row r="147" spans="1:19" s="52" customFormat="1" x14ac:dyDescent="0.2">
      <c r="A147" s="55" t="s">
        <v>21</v>
      </c>
      <c r="B147" s="53" t="s">
        <v>90</v>
      </c>
      <c r="C147" s="54">
        <v>534</v>
      </c>
      <c r="D147" s="54">
        <v>511</v>
      </c>
      <c r="E147" s="54">
        <v>29518</v>
      </c>
      <c r="F147" s="54">
        <v>27821</v>
      </c>
      <c r="G147" s="54">
        <v>170213</v>
      </c>
      <c r="H147" s="54">
        <v>19.600000000000001</v>
      </c>
      <c r="I147" s="54">
        <v>149014</v>
      </c>
      <c r="J147" s="54">
        <v>21199</v>
      </c>
      <c r="K147" s="54">
        <v>21.4</v>
      </c>
      <c r="L147" s="54">
        <v>8.5</v>
      </c>
      <c r="M147" s="54">
        <v>363338</v>
      </c>
      <c r="N147" s="54">
        <v>15.3</v>
      </c>
      <c r="O147" s="54">
        <v>321196</v>
      </c>
      <c r="P147" s="54">
        <v>42142</v>
      </c>
      <c r="Q147" s="54">
        <v>16.8</v>
      </c>
      <c r="R147" s="54">
        <v>5.3</v>
      </c>
      <c r="S147" s="54">
        <v>2.1</v>
      </c>
    </row>
    <row r="148" spans="1:19" s="52" customFormat="1" x14ac:dyDescent="0.2">
      <c r="A148" s="55" t="s">
        <v>23</v>
      </c>
      <c r="B148" s="53" t="s">
        <v>91</v>
      </c>
      <c r="C148" s="54">
        <v>567</v>
      </c>
      <c r="D148" s="54">
        <v>552</v>
      </c>
      <c r="E148" s="54">
        <v>27239</v>
      </c>
      <c r="F148" s="54">
        <v>26390</v>
      </c>
      <c r="G148" s="54">
        <v>162163</v>
      </c>
      <c r="H148" s="54">
        <v>25.2</v>
      </c>
      <c r="I148" s="54">
        <v>146711</v>
      </c>
      <c r="J148" s="54">
        <v>15452</v>
      </c>
      <c r="K148" s="54">
        <v>22.7</v>
      </c>
      <c r="L148" s="54">
        <v>56.3</v>
      </c>
      <c r="M148" s="54">
        <v>364383</v>
      </c>
      <c r="N148" s="54">
        <v>18.8</v>
      </c>
      <c r="O148" s="54">
        <v>329446</v>
      </c>
      <c r="P148" s="54">
        <v>34937</v>
      </c>
      <c r="Q148" s="54">
        <v>18.2</v>
      </c>
      <c r="R148" s="54">
        <v>24.1</v>
      </c>
      <c r="S148" s="54">
        <v>2.2000000000000002</v>
      </c>
    </row>
    <row r="149" spans="1:19" s="52" customFormat="1" x14ac:dyDescent="0.2">
      <c r="A149" s="55" t="s">
        <v>25</v>
      </c>
      <c r="B149" s="53" t="s">
        <v>92</v>
      </c>
      <c r="C149" s="54">
        <v>687</v>
      </c>
      <c r="D149" s="54">
        <v>667</v>
      </c>
      <c r="E149" s="54">
        <v>38380</v>
      </c>
      <c r="F149" s="54">
        <v>36497</v>
      </c>
      <c r="G149" s="54">
        <v>177205</v>
      </c>
      <c r="H149" s="54">
        <v>17.2</v>
      </c>
      <c r="I149" s="54">
        <v>161640</v>
      </c>
      <c r="J149" s="54">
        <v>15565</v>
      </c>
      <c r="K149" s="54">
        <v>17.100000000000001</v>
      </c>
      <c r="L149" s="54">
        <v>18</v>
      </c>
      <c r="M149" s="54">
        <v>566126</v>
      </c>
      <c r="N149" s="54">
        <v>8.9</v>
      </c>
      <c r="O149" s="54">
        <v>527401</v>
      </c>
      <c r="P149" s="54">
        <v>38725</v>
      </c>
      <c r="Q149" s="54">
        <v>8.5</v>
      </c>
      <c r="R149" s="54">
        <v>13.5</v>
      </c>
      <c r="S149" s="54">
        <v>3.2</v>
      </c>
    </row>
    <row r="150" spans="1:19" s="52" customFormat="1" x14ac:dyDescent="0.2">
      <c r="A150" s="55" t="s">
        <v>27</v>
      </c>
      <c r="B150" s="53" t="s">
        <v>93</v>
      </c>
      <c r="C150" s="54">
        <v>824</v>
      </c>
      <c r="D150" s="54">
        <v>797</v>
      </c>
      <c r="E150" s="54">
        <v>43115</v>
      </c>
      <c r="F150" s="54">
        <v>41651</v>
      </c>
      <c r="G150" s="54">
        <v>189533</v>
      </c>
      <c r="H150" s="54">
        <v>12</v>
      </c>
      <c r="I150" s="54">
        <v>167851</v>
      </c>
      <c r="J150" s="54">
        <v>21682</v>
      </c>
      <c r="K150" s="54">
        <v>13.2</v>
      </c>
      <c r="L150" s="54">
        <v>2.9</v>
      </c>
      <c r="M150" s="54">
        <v>624405</v>
      </c>
      <c r="N150" s="54">
        <v>11.4</v>
      </c>
      <c r="O150" s="54">
        <v>548433</v>
      </c>
      <c r="P150" s="54">
        <v>75972</v>
      </c>
      <c r="Q150" s="54">
        <v>12.5</v>
      </c>
      <c r="R150" s="54">
        <v>4.5</v>
      </c>
      <c r="S150" s="54">
        <v>3.3</v>
      </c>
    </row>
    <row r="151" spans="1:19" s="52" customFormat="1" x14ac:dyDescent="0.2">
      <c r="A151" s="55" t="s">
        <v>29</v>
      </c>
      <c r="B151" s="53" t="s">
        <v>94</v>
      </c>
      <c r="C151" s="54">
        <v>102</v>
      </c>
      <c r="D151" s="54">
        <v>99</v>
      </c>
      <c r="E151" s="54">
        <v>4950</v>
      </c>
      <c r="F151" s="54">
        <v>4765</v>
      </c>
      <c r="G151" s="54">
        <v>20875</v>
      </c>
      <c r="H151" s="54">
        <v>20</v>
      </c>
      <c r="I151" s="54">
        <v>16611</v>
      </c>
      <c r="J151" s="54">
        <v>4264</v>
      </c>
      <c r="K151" s="54">
        <v>13.3</v>
      </c>
      <c r="L151" s="54">
        <v>56.2</v>
      </c>
      <c r="M151" s="54">
        <v>63452</v>
      </c>
      <c r="N151" s="54">
        <v>6</v>
      </c>
      <c r="O151" s="54">
        <v>55132</v>
      </c>
      <c r="P151" s="54">
        <v>8320</v>
      </c>
      <c r="Q151" s="54">
        <v>5.3</v>
      </c>
      <c r="R151" s="54">
        <v>10.3</v>
      </c>
      <c r="S151" s="54">
        <v>3</v>
      </c>
    </row>
    <row r="152" spans="1:19" s="52" customFormat="1" x14ac:dyDescent="0.2">
      <c r="A152" s="55" t="s">
        <v>31</v>
      </c>
      <c r="B152" s="53" t="s">
        <v>95</v>
      </c>
      <c r="C152" s="54">
        <v>194</v>
      </c>
      <c r="D152" s="54">
        <v>178</v>
      </c>
      <c r="E152" s="54">
        <v>11121</v>
      </c>
      <c r="F152" s="54">
        <v>9788</v>
      </c>
      <c r="G152" s="54">
        <v>42144</v>
      </c>
      <c r="H152" s="54">
        <v>20.7</v>
      </c>
      <c r="I152" s="54">
        <v>38383</v>
      </c>
      <c r="J152" s="54">
        <v>3761</v>
      </c>
      <c r="K152" s="54">
        <v>18</v>
      </c>
      <c r="L152" s="54">
        <v>57.5</v>
      </c>
      <c r="M152" s="54">
        <v>117166</v>
      </c>
      <c r="N152" s="54">
        <v>22.7</v>
      </c>
      <c r="O152" s="54">
        <v>107614</v>
      </c>
      <c r="P152" s="54">
        <v>9552</v>
      </c>
      <c r="Q152" s="54">
        <v>20.100000000000001</v>
      </c>
      <c r="R152" s="54">
        <v>63.2</v>
      </c>
      <c r="S152" s="54">
        <v>2.8</v>
      </c>
    </row>
    <row r="153" spans="1:19" s="52" customFormat="1" x14ac:dyDescent="0.2">
      <c r="A153" s="55" t="s">
        <v>33</v>
      </c>
      <c r="B153" s="53" t="s">
        <v>96</v>
      </c>
      <c r="C153" s="54">
        <v>76</v>
      </c>
      <c r="D153" s="54">
        <v>74</v>
      </c>
      <c r="E153" s="54">
        <v>6028</v>
      </c>
      <c r="F153" s="54">
        <v>5869</v>
      </c>
      <c r="G153" s="54">
        <v>23552</v>
      </c>
      <c r="H153" s="54">
        <v>13.4</v>
      </c>
      <c r="I153" s="54">
        <v>21155</v>
      </c>
      <c r="J153" s="54">
        <v>2397</v>
      </c>
      <c r="K153" s="54">
        <v>11.8</v>
      </c>
      <c r="L153" s="54">
        <v>29.2</v>
      </c>
      <c r="M153" s="54">
        <v>58806</v>
      </c>
      <c r="N153" s="54">
        <v>29.6</v>
      </c>
      <c r="O153" s="54">
        <v>53955</v>
      </c>
      <c r="P153" s="54">
        <v>4851</v>
      </c>
      <c r="Q153" s="54">
        <v>28.4</v>
      </c>
      <c r="R153" s="54">
        <v>44.5</v>
      </c>
      <c r="S153" s="54">
        <v>2.5</v>
      </c>
    </row>
    <row r="154" spans="1:19" s="52" customFormat="1" x14ac:dyDescent="0.2">
      <c r="A154" s="55" t="s">
        <v>35</v>
      </c>
      <c r="B154" s="53" t="s">
        <v>97</v>
      </c>
      <c r="C154" s="54">
        <v>236</v>
      </c>
      <c r="D154" s="54">
        <v>226</v>
      </c>
      <c r="E154" s="54">
        <v>19116</v>
      </c>
      <c r="F154" s="54">
        <v>18048</v>
      </c>
      <c r="G154" s="54">
        <v>119027</v>
      </c>
      <c r="H154" s="54">
        <v>32.9</v>
      </c>
      <c r="I154" s="54">
        <v>104807</v>
      </c>
      <c r="J154" s="54">
        <v>14220</v>
      </c>
      <c r="K154" s="54">
        <v>29.7</v>
      </c>
      <c r="L154" s="54">
        <v>63.3</v>
      </c>
      <c r="M154" s="54">
        <v>247288</v>
      </c>
      <c r="N154" s="54">
        <v>33.700000000000003</v>
      </c>
      <c r="O154" s="54">
        <v>214274</v>
      </c>
      <c r="P154" s="54">
        <v>33014</v>
      </c>
      <c r="Q154" s="54">
        <v>30.2</v>
      </c>
      <c r="R154" s="54">
        <v>62.2</v>
      </c>
      <c r="S154" s="54">
        <v>2.1</v>
      </c>
    </row>
    <row r="155" spans="1:19" s="52" customFormat="1" x14ac:dyDescent="0.2">
      <c r="A155" s="55" t="s">
        <v>37</v>
      </c>
      <c r="B155" s="53" t="s">
        <v>98</v>
      </c>
      <c r="C155" s="54">
        <v>386</v>
      </c>
      <c r="D155" s="54">
        <v>355</v>
      </c>
      <c r="E155" s="54">
        <v>43906</v>
      </c>
      <c r="F155" s="54">
        <v>41058</v>
      </c>
      <c r="G155" s="54">
        <v>253806</v>
      </c>
      <c r="H155" s="54">
        <v>34.4</v>
      </c>
      <c r="I155" s="54">
        <v>202050</v>
      </c>
      <c r="J155" s="54">
        <v>51756</v>
      </c>
      <c r="K155" s="54">
        <v>28.2</v>
      </c>
      <c r="L155" s="54">
        <v>66.3</v>
      </c>
      <c r="M155" s="54">
        <v>480676</v>
      </c>
      <c r="N155" s="54">
        <v>32.1</v>
      </c>
      <c r="O155" s="54">
        <v>378533</v>
      </c>
      <c r="P155" s="54">
        <v>102143</v>
      </c>
      <c r="Q155" s="54">
        <v>25.4</v>
      </c>
      <c r="R155" s="54">
        <v>64.599999999999994</v>
      </c>
      <c r="S155" s="54">
        <v>1.9</v>
      </c>
    </row>
    <row r="156" spans="1:19" s="52" customFormat="1" x14ac:dyDescent="0.2">
      <c r="A156" s="55" t="s">
        <v>39</v>
      </c>
      <c r="B156" s="53" t="s">
        <v>99</v>
      </c>
      <c r="C156" s="54">
        <v>314</v>
      </c>
      <c r="D156" s="54">
        <v>291</v>
      </c>
      <c r="E156" s="54">
        <v>37163</v>
      </c>
      <c r="F156" s="54">
        <v>35359</v>
      </c>
      <c r="G156" s="54">
        <v>196781</v>
      </c>
      <c r="H156" s="54">
        <v>37.6</v>
      </c>
      <c r="I156" s="54">
        <v>154355</v>
      </c>
      <c r="J156" s="54">
        <v>42426</v>
      </c>
      <c r="K156" s="54">
        <v>31.8</v>
      </c>
      <c r="L156" s="54">
        <v>64</v>
      </c>
      <c r="M156" s="54">
        <v>329692</v>
      </c>
      <c r="N156" s="54">
        <v>36.200000000000003</v>
      </c>
      <c r="O156" s="54">
        <v>255485</v>
      </c>
      <c r="P156" s="54">
        <v>74207</v>
      </c>
      <c r="Q156" s="54">
        <v>30.1</v>
      </c>
      <c r="R156" s="54">
        <v>62.6</v>
      </c>
      <c r="S156" s="54">
        <v>1.7</v>
      </c>
    </row>
    <row r="157" spans="1:19" s="52" customFormat="1" x14ac:dyDescent="0.2">
      <c r="A157" s="55" t="s">
        <v>41</v>
      </c>
      <c r="B157" s="53" t="s">
        <v>100</v>
      </c>
      <c r="C157" s="54">
        <v>557</v>
      </c>
      <c r="D157" s="54">
        <v>534</v>
      </c>
      <c r="E157" s="54">
        <v>45721</v>
      </c>
      <c r="F157" s="54">
        <v>44103</v>
      </c>
      <c r="G157" s="54">
        <v>223357</v>
      </c>
      <c r="H157" s="54">
        <v>23.4</v>
      </c>
      <c r="I157" s="54">
        <v>196852</v>
      </c>
      <c r="J157" s="54">
        <v>26505</v>
      </c>
      <c r="K157" s="54">
        <v>23.3</v>
      </c>
      <c r="L157" s="54">
        <v>24.7</v>
      </c>
      <c r="M157" s="54">
        <v>482577</v>
      </c>
      <c r="N157" s="54">
        <v>23.4</v>
      </c>
      <c r="O157" s="54">
        <v>424996</v>
      </c>
      <c r="P157" s="54">
        <v>57581</v>
      </c>
      <c r="Q157" s="54">
        <v>21.7</v>
      </c>
      <c r="R157" s="54">
        <v>37.299999999999997</v>
      </c>
      <c r="S157" s="54">
        <v>2.2000000000000002</v>
      </c>
    </row>
    <row r="158" spans="1:19" s="52" customFormat="1" ht="33.75" customHeight="1" x14ac:dyDescent="0.2">
      <c r="A158" s="64" t="s">
        <v>51</v>
      </c>
      <c r="B158" s="62"/>
      <c r="C158" s="62"/>
      <c r="D158" s="62"/>
      <c r="E158" s="62"/>
      <c r="F158" s="62"/>
      <c r="G158" s="63"/>
      <c r="H158" s="62"/>
      <c r="I158" s="63"/>
      <c r="J158" s="62"/>
      <c r="K158" s="62"/>
      <c r="L158" s="62"/>
      <c r="M158" s="63"/>
      <c r="N158" s="62"/>
      <c r="O158" s="63"/>
      <c r="P158" s="62"/>
      <c r="Q158" s="62"/>
      <c r="R158" s="62"/>
      <c r="S158" s="62"/>
    </row>
    <row r="159" spans="1:19" s="52" customFormat="1" x14ac:dyDescent="0.2">
      <c r="B159" s="53" t="s">
        <v>88</v>
      </c>
      <c r="C159" s="54">
        <v>4894</v>
      </c>
      <c r="D159" s="54">
        <v>4664</v>
      </c>
      <c r="E159" s="54">
        <v>326357</v>
      </c>
      <c r="F159" s="54">
        <v>309895</v>
      </c>
      <c r="G159" s="54">
        <v>1746008</v>
      </c>
      <c r="H159" s="54">
        <v>67</v>
      </c>
      <c r="I159" s="54">
        <v>1462846</v>
      </c>
      <c r="J159" s="54">
        <v>283162</v>
      </c>
      <c r="K159" s="54">
        <v>53.3</v>
      </c>
      <c r="L159" s="54">
        <v>209.2</v>
      </c>
      <c r="M159" s="54">
        <v>4263559</v>
      </c>
      <c r="N159" s="54">
        <v>47.8</v>
      </c>
      <c r="O159" s="54">
        <v>3626962</v>
      </c>
      <c r="P159" s="54">
        <v>636597</v>
      </c>
      <c r="Q159" s="54">
        <v>36.6</v>
      </c>
      <c r="R159" s="54">
        <v>177.8</v>
      </c>
      <c r="S159" s="54">
        <v>2.4</v>
      </c>
    </row>
    <row r="160" spans="1:19" s="52" customFormat="1" x14ac:dyDescent="0.2">
      <c r="B160" s="53" t="s">
        <v>101</v>
      </c>
      <c r="C160" s="62"/>
      <c r="D160" s="62"/>
      <c r="E160" s="62"/>
      <c r="F160" s="62"/>
      <c r="G160" s="63"/>
      <c r="H160" s="62"/>
      <c r="I160" s="63"/>
      <c r="J160" s="62"/>
      <c r="K160" s="62"/>
      <c r="L160" s="62"/>
      <c r="M160" s="63"/>
      <c r="N160" s="62"/>
      <c r="O160" s="63"/>
      <c r="P160" s="62"/>
      <c r="Q160" s="62"/>
      <c r="R160" s="62"/>
      <c r="S160" s="62"/>
    </row>
    <row r="161" spans="1:19" s="52" customFormat="1" x14ac:dyDescent="0.2">
      <c r="A161" s="55" t="s">
        <v>19</v>
      </c>
      <c r="B161" s="53" t="s">
        <v>89</v>
      </c>
      <c r="C161" s="54">
        <v>428</v>
      </c>
      <c r="D161" s="54">
        <v>386</v>
      </c>
      <c r="E161" s="54">
        <v>20714</v>
      </c>
      <c r="F161" s="54">
        <v>18837</v>
      </c>
      <c r="G161" s="54">
        <v>101562</v>
      </c>
      <c r="H161" s="54">
        <v>35.799999999999997</v>
      </c>
      <c r="I161" s="54">
        <v>79858</v>
      </c>
      <c r="J161" s="54">
        <v>21704</v>
      </c>
      <c r="K161" s="54">
        <v>17.399999999999999</v>
      </c>
      <c r="L161" s="54">
        <v>221.1</v>
      </c>
      <c r="M161" s="54">
        <v>274736</v>
      </c>
      <c r="N161" s="54">
        <v>36.299999999999997</v>
      </c>
      <c r="O161" s="54">
        <v>220812</v>
      </c>
      <c r="P161" s="54">
        <v>53924</v>
      </c>
      <c r="Q161" s="54">
        <v>19.100000000000001</v>
      </c>
      <c r="R161" s="54">
        <v>232</v>
      </c>
      <c r="S161" s="54">
        <v>2.7</v>
      </c>
    </row>
    <row r="162" spans="1:19" s="52" customFormat="1" x14ac:dyDescent="0.2">
      <c r="A162" s="55" t="s">
        <v>21</v>
      </c>
      <c r="B162" s="53" t="s">
        <v>90</v>
      </c>
      <c r="C162" s="54">
        <v>534</v>
      </c>
      <c r="D162" s="54">
        <v>504</v>
      </c>
      <c r="E162" s="54">
        <v>29353</v>
      </c>
      <c r="F162" s="54">
        <v>27679</v>
      </c>
      <c r="G162" s="54">
        <v>163375</v>
      </c>
      <c r="H162" s="54">
        <v>59.5</v>
      </c>
      <c r="I162" s="54">
        <v>139871</v>
      </c>
      <c r="J162" s="54">
        <v>23504</v>
      </c>
      <c r="K162" s="54">
        <v>51.5</v>
      </c>
      <c r="L162" s="54">
        <v>132.80000000000001</v>
      </c>
      <c r="M162" s="54">
        <v>360095</v>
      </c>
      <c r="N162" s="54">
        <v>39.6</v>
      </c>
      <c r="O162" s="54">
        <v>313473</v>
      </c>
      <c r="P162" s="54">
        <v>46622</v>
      </c>
      <c r="Q162" s="54">
        <v>34.200000000000003</v>
      </c>
      <c r="R162" s="54">
        <v>91</v>
      </c>
      <c r="S162" s="54">
        <v>2.2000000000000002</v>
      </c>
    </row>
    <row r="163" spans="1:19" s="52" customFormat="1" x14ac:dyDescent="0.2">
      <c r="A163" s="55" t="s">
        <v>23</v>
      </c>
      <c r="B163" s="53" t="s">
        <v>91</v>
      </c>
      <c r="C163" s="54">
        <v>566</v>
      </c>
      <c r="D163" s="54">
        <v>549</v>
      </c>
      <c r="E163" s="54">
        <v>27258</v>
      </c>
      <c r="F163" s="54">
        <v>26344</v>
      </c>
      <c r="G163" s="54">
        <v>149025</v>
      </c>
      <c r="H163" s="54">
        <v>53.5</v>
      </c>
      <c r="I163" s="54">
        <v>134109</v>
      </c>
      <c r="J163" s="54">
        <v>14916</v>
      </c>
      <c r="K163" s="54">
        <v>45.8</v>
      </c>
      <c r="L163" s="54">
        <v>192.3</v>
      </c>
      <c r="M163" s="54">
        <v>361568</v>
      </c>
      <c r="N163" s="54">
        <v>35.9</v>
      </c>
      <c r="O163" s="54">
        <v>327879</v>
      </c>
      <c r="P163" s="54">
        <v>33689</v>
      </c>
      <c r="Q163" s="54">
        <v>32.6</v>
      </c>
      <c r="R163" s="54">
        <v>80</v>
      </c>
      <c r="S163" s="54">
        <v>2.4</v>
      </c>
    </row>
    <row r="164" spans="1:19" s="52" customFormat="1" x14ac:dyDescent="0.2">
      <c r="A164" s="55" t="s">
        <v>25</v>
      </c>
      <c r="B164" s="53" t="s">
        <v>92</v>
      </c>
      <c r="C164" s="54">
        <v>687</v>
      </c>
      <c r="D164" s="54">
        <v>667</v>
      </c>
      <c r="E164" s="54">
        <v>38234</v>
      </c>
      <c r="F164" s="54">
        <v>36795</v>
      </c>
      <c r="G164" s="54">
        <v>164217</v>
      </c>
      <c r="H164" s="54">
        <v>42.9</v>
      </c>
      <c r="I164" s="54">
        <v>152985</v>
      </c>
      <c r="J164" s="54">
        <v>11232</v>
      </c>
      <c r="K164" s="54">
        <v>40.9</v>
      </c>
      <c r="L164" s="54">
        <v>78.900000000000006</v>
      </c>
      <c r="M164" s="54">
        <v>587121</v>
      </c>
      <c r="N164" s="54">
        <v>23.8</v>
      </c>
      <c r="O164" s="54">
        <v>557591</v>
      </c>
      <c r="P164" s="54">
        <v>29530</v>
      </c>
      <c r="Q164" s="54">
        <v>22.4</v>
      </c>
      <c r="R164" s="54">
        <v>57.3</v>
      </c>
      <c r="S164" s="54">
        <v>3.6</v>
      </c>
    </row>
    <row r="165" spans="1:19" s="52" customFormat="1" x14ac:dyDescent="0.2">
      <c r="A165" s="55" t="s">
        <v>27</v>
      </c>
      <c r="B165" s="53" t="s">
        <v>93</v>
      </c>
      <c r="C165" s="54">
        <v>818</v>
      </c>
      <c r="D165" s="54">
        <v>797</v>
      </c>
      <c r="E165" s="54">
        <v>42890</v>
      </c>
      <c r="F165" s="54">
        <v>41713</v>
      </c>
      <c r="G165" s="54">
        <v>198642</v>
      </c>
      <c r="H165" s="54">
        <v>30.9</v>
      </c>
      <c r="I165" s="54">
        <v>177748</v>
      </c>
      <c r="J165" s="54">
        <v>20894</v>
      </c>
      <c r="K165" s="54">
        <v>21.5</v>
      </c>
      <c r="L165" s="54">
        <v>279.89999999999998</v>
      </c>
      <c r="M165" s="54">
        <v>663669</v>
      </c>
      <c r="N165" s="54">
        <v>22.3</v>
      </c>
      <c r="O165" s="54">
        <v>593602</v>
      </c>
      <c r="P165" s="54">
        <v>70067</v>
      </c>
      <c r="Q165" s="54">
        <v>13.3</v>
      </c>
      <c r="R165" s="54">
        <v>267.5</v>
      </c>
      <c r="S165" s="54">
        <v>3.3</v>
      </c>
    </row>
    <row r="166" spans="1:19" s="52" customFormat="1" x14ac:dyDescent="0.2">
      <c r="A166" s="55" t="s">
        <v>29</v>
      </c>
      <c r="B166" s="53" t="s">
        <v>94</v>
      </c>
      <c r="C166" s="54">
        <v>102</v>
      </c>
      <c r="D166" s="54">
        <v>100</v>
      </c>
      <c r="E166" s="54">
        <v>4952</v>
      </c>
      <c r="F166" s="54">
        <v>4774</v>
      </c>
      <c r="G166" s="54">
        <v>18899</v>
      </c>
      <c r="H166" s="54">
        <v>44.7</v>
      </c>
      <c r="I166" s="54">
        <v>16126</v>
      </c>
      <c r="J166" s="54">
        <v>2773</v>
      </c>
      <c r="K166" s="54">
        <v>35</v>
      </c>
      <c r="L166" s="54">
        <v>149.1</v>
      </c>
      <c r="M166" s="54">
        <v>65771</v>
      </c>
      <c r="N166" s="54">
        <v>29.3</v>
      </c>
      <c r="O166" s="54">
        <v>59040</v>
      </c>
      <c r="P166" s="54">
        <v>6731</v>
      </c>
      <c r="Q166" s="54">
        <v>22.3</v>
      </c>
      <c r="R166" s="54">
        <v>159.6</v>
      </c>
      <c r="S166" s="54">
        <v>3.5</v>
      </c>
    </row>
    <row r="167" spans="1:19" s="52" customFormat="1" x14ac:dyDescent="0.2">
      <c r="A167" s="55" t="s">
        <v>31</v>
      </c>
      <c r="B167" s="53" t="s">
        <v>95</v>
      </c>
      <c r="C167" s="54">
        <v>193</v>
      </c>
      <c r="D167" s="54">
        <v>179</v>
      </c>
      <c r="E167" s="54">
        <v>11161</v>
      </c>
      <c r="F167" s="54">
        <v>10059</v>
      </c>
      <c r="G167" s="54">
        <v>42701</v>
      </c>
      <c r="H167" s="54">
        <v>45.3</v>
      </c>
      <c r="I167" s="54">
        <v>38203</v>
      </c>
      <c r="J167" s="54">
        <v>4498</v>
      </c>
      <c r="K167" s="54">
        <v>38.5</v>
      </c>
      <c r="L167" s="54">
        <v>149.30000000000001</v>
      </c>
      <c r="M167" s="54">
        <v>125422</v>
      </c>
      <c r="N167" s="54">
        <v>36.799999999999997</v>
      </c>
      <c r="O167" s="54">
        <v>114944</v>
      </c>
      <c r="P167" s="54">
        <v>10478</v>
      </c>
      <c r="Q167" s="54">
        <v>33.299999999999997</v>
      </c>
      <c r="R167" s="54">
        <v>91.4</v>
      </c>
      <c r="S167" s="54">
        <v>2.9</v>
      </c>
    </row>
    <row r="168" spans="1:19" s="52" customFormat="1" x14ac:dyDescent="0.2">
      <c r="A168" s="55" t="s">
        <v>33</v>
      </c>
      <c r="B168" s="53" t="s">
        <v>96</v>
      </c>
      <c r="C168" s="54">
        <v>76</v>
      </c>
      <c r="D168" s="54">
        <v>74</v>
      </c>
      <c r="E168" s="54">
        <v>6004</v>
      </c>
      <c r="F168" s="54">
        <v>5724</v>
      </c>
      <c r="G168" s="54">
        <v>26873</v>
      </c>
      <c r="H168" s="54">
        <v>89.8</v>
      </c>
      <c r="I168" s="54">
        <v>23560</v>
      </c>
      <c r="J168" s="54">
        <v>3313</v>
      </c>
      <c r="K168" s="54">
        <v>81.5</v>
      </c>
      <c r="L168" s="54">
        <v>181</v>
      </c>
      <c r="M168" s="54">
        <v>64953</v>
      </c>
      <c r="N168" s="54">
        <v>61.4</v>
      </c>
      <c r="O168" s="54">
        <v>58031</v>
      </c>
      <c r="P168" s="54">
        <v>6922</v>
      </c>
      <c r="Q168" s="54">
        <v>54.3</v>
      </c>
      <c r="R168" s="54">
        <v>161</v>
      </c>
      <c r="S168" s="54">
        <v>2.4</v>
      </c>
    </row>
    <row r="169" spans="1:19" s="52" customFormat="1" x14ac:dyDescent="0.2">
      <c r="A169" s="55" t="s">
        <v>35</v>
      </c>
      <c r="B169" s="53" t="s">
        <v>97</v>
      </c>
      <c r="C169" s="54">
        <v>233</v>
      </c>
      <c r="D169" s="54">
        <v>226</v>
      </c>
      <c r="E169" s="54">
        <v>18953</v>
      </c>
      <c r="F169" s="54">
        <v>17705</v>
      </c>
      <c r="G169" s="54">
        <v>114572</v>
      </c>
      <c r="H169" s="54">
        <v>67.400000000000006</v>
      </c>
      <c r="I169" s="54">
        <v>100171</v>
      </c>
      <c r="J169" s="54">
        <v>14401</v>
      </c>
      <c r="K169" s="54">
        <v>56.3</v>
      </c>
      <c r="L169" s="54">
        <v>229.6</v>
      </c>
      <c r="M169" s="54">
        <v>250918</v>
      </c>
      <c r="N169" s="54">
        <v>59.8</v>
      </c>
      <c r="O169" s="54">
        <v>218025</v>
      </c>
      <c r="P169" s="54">
        <v>32893</v>
      </c>
      <c r="Q169" s="54">
        <v>50.5</v>
      </c>
      <c r="R169" s="54">
        <v>169.9</v>
      </c>
      <c r="S169" s="54">
        <v>2.2000000000000002</v>
      </c>
    </row>
    <row r="170" spans="1:19" s="52" customFormat="1" x14ac:dyDescent="0.2">
      <c r="A170" s="55" t="s">
        <v>37</v>
      </c>
      <c r="B170" s="53" t="s">
        <v>98</v>
      </c>
      <c r="C170" s="54">
        <v>387</v>
      </c>
      <c r="D170" s="54">
        <v>360</v>
      </c>
      <c r="E170" s="54">
        <v>43961</v>
      </c>
      <c r="F170" s="54">
        <v>41265</v>
      </c>
      <c r="G170" s="54">
        <v>302625</v>
      </c>
      <c r="H170" s="54">
        <v>115.5</v>
      </c>
      <c r="I170" s="54">
        <v>224729</v>
      </c>
      <c r="J170" s="54">
        <v>77896</v>
      </c>
      <c r="K170" s="54">
        <v>85.1</v>
      </c>
      <c r="L170" s="54">
        <v>309.5</v>
      </c>
      <c r="M170" s="54">
        <v>594637</v>
      </c>
      <c r="N170" s="54">
        <v>101.3</v>
      </c>
      <c r="O170" s="54">
        <v>428283</v>
      </c>
      <c r="P170" s="54">
        <v>166354</v>
      </c>
      <c r="Q170" s="54">
        <v>70.7</v>
      </c>
      <c r="R170" s="54">
        <v>274.3</v>
      </c>
      <c r="S170" s="54">
        <v>2</v>
      </c>
    </row>
    <row r="171" spans="1:19" s="52" customFormat="1" x14ac:dyDescent="0.2">
      <c r="A171" s="55" t="s">
        <v>39</v>
      </c>
      <c r="B171" s="53" t="s">
        <v>99</v>
      </c>
      <c r="C171" s="54">
        <v>314</v>
      </c>
      <c r="D171" s="54">
        <v>289</v>
      </c>
      <c r="E171" s="54">
        <v>37148</v>
      </c>
      <c r="F171" s="54">
        <v>34997</v>
      </c>
      <c r="G171" s="54">
        <v>209083</v>
      </c>
      <c r="H171" s="54">
        <v>111.3</v>
      </c>
      <c r="I171" s="54">
        <v>155299</v>
      </c>
      <c r="J171" s="54">
        <v>53784</v>
      </c>
      <c r="K171" s="54">
        <v>88.5</v>
      </c>
      <c r="L171" s="54">
        <v>224.5</v>
      </c>
      <c r="M171" s="54">
        <v>369511</v>
      </c>
      <c r="N171" s="54">
        <v>109.2</v>
      </c>
      <c r="O171" s="54">
        <v>264575</v>
      </c>
      <c r="P171" s="54">
        <v>104936</v>
      </c>
      <c r="Q171" s="54">
        <v>83.7</v>
      </c>
      <c r="R171" s="54">
        <v>221.9</v>
      </c>
      <c r="S171" s="54">
        <v>1.8</v>
      </c>
    </row>
    <row r="172" spans="1:19" s="52" customFormat="1" x14ac:dyDescent="0.2">
      <c r="A172" s="55" t="s">
        <v>41</v>
      </c>
      <c r="B172" s="53" t="s">
        <v>100</v>
      </c>
      <c r="C172" s="54">
        <v>556</v>
      </c>
      <c r="D172" s="54">
        <v>533</v>
      </c>
      <c r="E172" s="54">
        <v>45729</v>
      </c>
      <c r="F172" s="54">
        <v>44003</v>
      </c>
      <c r="G172" s="54">
        <v>254434</v>
      </c>
      <c r="H172" s="54">
        <v>81.5</v>
      </c>
      <c r="I172" s="54">
        <v>220187</v>
      </c>
      <c r="J172" s="54">
        <v>34247</v>
      </c>
      <c r="K172" s="54">
        <v>74.2</v>
      </c>
      <c r="L172" s="54">
        <v>148.5</v>
      </c>
      <c r="M172" s="54">
        <v>545158</v>
      </c>
      <c r="N172" s="54">
        <v>64.7</v>
      </c>
      <c r="O172" s="54">
        <v>470707</v>
      </c>
      <c r="P172" s="54">
        <v>74451</v>
      </c>
      <c r="Q172" s="54">
        <v>57.5</v>
      </c>
      <c r="R172" s="54">
        <v>132.5</v>
      </c>
      <c r="S172" s="54">
        <v>2.1</v>
      </c>
    </row>
    <row r="173" spans="1:19" s="52" customFormat="1" ht="33.75" customHeight="1" x14ac:dyDescent="0.2">
      <c r="A173" s="64" t="s">
        <v>52</v>
      </c>
      <c r="B173" s="62"/>
      <c r="C173" s="62"/>
      <c r="D173" s="62"/>
      <c r="E173" s="62"/>
      <c r="F173" s="62"/>
      <c r="G173" s="63"/>
      <c r="H173" s="62"/>
      <c r="I173" s="63"/>
      <c r="J173" s="62"/>
      <c r="K173" s="62"/>
      <c r="L173" s="62"/>
      <c r="M173" s="63"/>
      <c r="N173" s="62"/>
      <c r="O173" s="63"/>
      <c r="P173" s="62"/>
      <c r="Q173" s="62"/>
      <c r="R173" s="62"/>
      <c r="S173" s="62"/>
    </row>
    <row r="174" spans="1:19" s="52" customFormat="1" x14ac:dyDescent="0.2">
      <c r="B174" s="53" t="s">
        <v>88</v>
      </c>
      <c r="C174" s="54">
        <v>4903</v>
      </c>
      <c r="D174" s="54">
        <v>4593</v>
      </c>
      <c r="E174" s="54">
        <v>327792</v>
      </c>
      <c r="F174" s="54">
        <v>310721</v>
      </c>
      <c r="G174" s="54">
        <v>1399117</v>
      </c>
      <c r="H174" s="54">
        <v>312.89999999999998</v>
      </c>
      <c r="I174" s="54">
        <v>1156886</v>
      </c>
      <c r="J174" s="54">
        <v>242231</v>
      </c>
      <c r="K174" s="54">
        <v>280.2</v>
      </c>
      <c r="L174" s="54">
        <v>600.20000000000005</v>
      </c>
      <c r="M174" s="54">
        <v>3316158</v>
      </c>
      <c r="N174" s="54">
        <v>162.1</v>
      </c>
      <c r="O174" s="54">
        <v>2794694</v>
      </c>
      <c r="P174" s="54">
        <v>521464</v>
      </c>
      <c r="Q174" s="54">
        <v>142.4</v>
      </c>
      <c r="R174" s="54">
        <v>365.1</v>
      </c>
      <c r="S174" s="54">
        <v>2.4</v>
      </c>
    </row>
    <row r="175" spans="1:19" s="52" customFormat="1" x14ac:dyDescent="0.2">
      <c r="B175" s="53" t="s">
        <v>101</v>
      </c>
      <c r="C175" s="62"/>
      <c r="D175" s="62"/>
      <c r="E175" s="62"/>
      <c r="F175" s="62"/>
      <c r="G175" s="63"/>
      <c r="H175" s="62"/>
      <c r="I175" s="63"/>
      <c r="J175" s="62"/>
      <c r="K175" s="62"/>
      <c r="L175" s="62"/>
      <c r="M175" s="63"/>
      <c r="N175" s="62"/>
      <c r="O175" s="63"/>
      <c r="P175" s="62"/>
      <c r="Q175" s="62"/>
      <c r="R175" s="62"/>
      <c r="S175" s="62"/>
    </row>
    <row r="176" spans="1:19" s="52" customFormat="1" x14ac:dyDescent="0.2">
      <c r="A176" s="55" t="s">
        <v>19</v>
      </c>
      <c r="B176" s="53" t="s">
        <v>89</v>
      </c>
      <c r="C176" s="54">
        <v>429</v>
      </c>
      <c r="D176" s="54">
        <v>372</v>
      </c>
      <c r="E176" s="54">
        <v>20716</v>
      </c>
      <c r="F176" s="54">
        <v>18660</v>
      </c>
      <c r="G176" s="54">
        <v>76820</v>
      </c>
      <c r="H176" s="54">
        <v>357.3</v>
      </c>
      <c r="I176" s="54">
        <v>58915</v>
      </c>
      <c r="J176" s="54">
        <v>17905</v>
      </c>
      <c r="K176" s="54">
        <v>291.5</v>
      </c>
      <c r="L176" s="54">
        <v>923.7</v>
      </c>
      <c r="M176" s="54">
        <v>197632</v>
      </c>
      <c r="N176" s="54">
        <v>299.60000000000002</v>
      </c>
      <c r="O176" s="54">
        <v>155136</v>
      </c>
      <c r="P176" s="54">
        <v>42496</v>
      </c>
      <c r="Q176" s="54">
        <v>251.1</v>
      </c>
      <c r="R176" s="54">
        <v>707.4</v>
      </c>
      <c r="S176" s="54">
        <v>2.6</v>
      </c>
    </row>
    <row r="177" spans="1:19" s="52" customFormat="1" x14ac:dyDescent="0.2">
      <c r="A177" s="55" t="s">
        <v>21</v>
      </c>
      <c r="B177" s="53" t="s">
        <v>90</v>
      </c>
      <c r="C177" s="54">
        <v>537</v>
      </c>
      <c r="D177" s="54">
        <v>499</v>
      </c>
      <c r="E177" s="54">
        <v>29610</v>
      </c>
      <c r="F177" s="54">
        <v>27882</v>
      </c>
      <c r="G177" s="54">
        <v>129385</v>
      </c>
      <c r="H177" s="54">
        <v>220.5</v>
      </c>
      <c r="I177" s="54">
        <v>110741</v>
      </c>
      <c r="J177" s="54">
        <v>18644</v>
      </c>
      <c r="K177" s="54">
        <v>204.5</v>
      </c>
      <c r="L177" s="54">
        <v>366.9</v>
      </c>
      <c r="M177" s="54">
        <v>282048</v>
      </c>
      <c r="N177" s="54">
        <v>121.1</v>
      </c>
      <c r="O177" s="54">
        <v>240523</v>
      </c>
      <c r="P177" s="54">
        <v>41525</v>
      </c>
      <c r="Q177" s="54">
        <v>109.7</v>
      </c>
      <c r="R177" s="54">
        <v>222.8</v>
      </c>
      <c r="S177" s="54">
        <v>2.2000000000000002</v>
      </c>
    </row>
    <row r="178" spans="1:19" s="52" customFormat="1" x14ac:dyDescent="0.2">
      <c r="A178" s="55" t="s">
        <v>23</v>
      </c>
      <c r="B178" s="53" t="s">
        <v>91</v>
      </c>
      <c r="C178" s="54">
        <v>566</v>
      </c>
      <c r="D178" s="54">
        <v>539</v>
      </c>
      <c r="E178" s="54">
        <v>27253</v>
      </c>
      <c r="F178" s="54">
        <v>26326</v>
      </c>
      <c r="G178" s="54">
        <v>110752</v>
      </c>
      <c r="H178" s="54">
        <v>243.4</v>
      </c>
      <c r="I178" s="54">
        <v>100624</v>
      </c>
      <c r="J178" s="54">
        <v>10128</v>
      </c>
      <c r="K178" s="54">
        <v>245.3</v>
      </c>
      <c r="L178" s="54">
        <v>225.8</v>
      </c>
      <c r="M178" s="54">
        <v>278900</v>
      </c>
      <c r="N178" s="54">
        <v>135.30000000000001</v>
      </c>
      <c r="O178" s="54">
        <v>254001</v>
      </c>
      <c r="P178" s="54">
        <v>24899</v>
      </c>
      <c r="Q178" s="54">
        <v>141.5</v>
      </c>
      <c r="R178" s="54">
        <v>86.9</v>
      </c>
      <c r="S178" s="54">
        <v>2.5</v>
      </c>
    </row>
    <row r="179" spans="1:19" s="52" customFormat="1" x14ac:dyDescent="0.2">
      <c r="A179" s="55" t="s">
        <v>25</v>
      </c>
      <c r="B179" s="53" t="s">
        <v>92</v>
      </c>
      <c r="C179" s="54">
        <v>693</v>
      </c>
      <c r="D179" s="54">
        <v>656</v>
      </c>
      <c r="E179" s="54">
        <v>38596</v>
      </c>
      <c r="F179" s="54">
        <v>36971</v>
      </c>
      <c r="G179" s="54">
        <v>123107</v>
      </c>
      <c r="H179" s="54">
        <v>212.6</v>
      </c>
      <c r="I179" s="54">
        <v>113800</v>
      </c>
      <c r="J179" s="54">
        <v>9307</v>
      </c>
      <c r="K179" s="54">
        <v>208</v>
      </c>
      <c r="L179" s="54">
        <v>283.2</v>
      </c>
      <c r="M179" s="54">
        <v>454649</v>
      </c>
      <c r="N179" s="54">
        <v>73.7</v>
      </c>
      <c r="O179" s="54">
        <v>429274</v>
      </c>
      <c r="P179" s="54">
        <v>25375</v>
      </c>
      <c r="Q179" s="54">
        <v>70.400000000000006</v>
      </c>
      <c r="R179" s="54">
        <v>156</v>
      </c>
      <c r="S179" s="54">
        <v>3.7</v>
      </c>
    </row>
    <row r="180" spans="1:19" s="52" customFormat="1" x14ac:dyDescent="0.2">
      <c r="A180" s="55" t="s">
        <v>27</v>
      </c>
      <c r="B180" s="53" t="s">
        <v>93</v>
      </c>
      <c r="C180" s="54">
        <v>815</v>
      </c>
      <c r="D180" s="54">
        <v>778</v>
      </c>
      <c r="E180" s="54">
        <v>42845</v>
      </c>
      <c r="F180" s="54">
        <v>41176</v>
      </c>
      <c r="G180" s="54">
        <v>132856</v>
      </c>
      <c r="H180" s="54">
        <v>511.6</v>
      </c>
      <c r="I180" s="54">
        <v>119835</v>
      </c>
      <c r="J180" s="54">
        <v>13021</v>
      </c>
      <c r="K180" s="54">
        <v>489.6</v>
      </c>
      <c r="L180" s="54">
        <v>830.1</v>
      </c>
      <c r="M180" s="54">
        <v>414485</v>
      </c>
      <c r="N180" s="54">
        <v>210.3</v>
      </c>
      <c r="O180" s="54">
        <v>370192</v>
      </c>
      <c r="P180" s="54">
        <v>44293</v>
      </c>
      <c r="Q180" s="54">
        <v>195.3</v>
      </c>
      <c r="R180" s="54">
        <v>437.9</v>
      </c>
      <c r="S180" s="54">
        <v>3.1</v>
      </c>
    </row>
    <row r="181" spans="1:19" s="52" customFormat="1" x14ac:dyDescent="0.2">
      <c r="A181" s="55" t="s">
        <v>29</v>
      </c>
      <c r="B181" s="53" t="s">
        <v>94</v>
      </c>
      <c r="C181" s="54">
        <v>102</v>
      </c>
      <c r="D181" s="54">
        <v>100</v>
      </c>
      <c r="E181" s="54">
        <v>4954</v>
      </c>
      <c r="F181" s="54">
        <v>4767</v>
      </c>
      <c r="G181" s="54">
        <v>15014</v>
      </c>
      <c r="H181" s="54">
        <v>195</v>
      </c>
      <c r="I181" s="54">
        <v>12707</v>
      </c>
      <c r="J181" s="54">
        <v>2307</v>
      </c>
      <c r="K181" s="54">
        <v>166.9</v>
      </c>
      <c r="L181" s="54">
        <v>603.4</v>
      </c>
      <c r="M181" s="54">
        <v>54048</v>
      </c>
      <c r="N181" s="54">
        <v>70.900000000000006</v>
      </c>
      <c r="O181" s="54">
        <v>48119</v>
      </c>
      <c r="P181" s="54">
        <v>5929</v>
      </c>
      <c r="Q181" s="54">
        <v>55.8</v>
      </c>
      <c r="R181" s="54">
        <v>691.6</v>
      </c>
      <c r="S181" s="54">
        <v>3.6</v>
      </c>
    </row>
    <row r="182" spans="1:19" s="52" customFormat="1" x14ac:dyDescent="0.2">
      <c r="A182" s="55" t="s">
        <v>31</v>
      </c>
      <c r="B182" s="53" t="s">
        <v>95</v>
      </c>
      <c r="C182" s="54">
        <v>193</v>
      </c>
      <c r="D182" s="54">
        <v>174</v>
      </c>
      <c r="E182" s="54">
        <v>11164</v>
      </c>
      <c r="F182" s="54">
        <v>9775</v>
      </c>
      <c r="G182" s="54">
        <v>34356</v>
      </c>
      <c r="H182" s="54">
        <v>283.7</v>
      </c>
      <c r="I182" s="54">
        <v>31834</v>
      </c>
      <c r="J182" s="54">
        <v>2522</v>
      </c>
      <c r="K182" s="54">
        <v>282.10000000000002</v>
      </c>
      <c r="L182" s="54">
        <v>304.2</v>
      </c>
      <c r="M182" s="54">
        <v>95822</v>
      </c>
      <c r="N182" s="54">
        <v>104.9</v>
      </c>
      <c r="O182" s="54">
        <v>89277</v>
      </c>
      <c r="P182" s="54">
        <v>6545</v>
      </c>
      <c r="Q182" s="54">
        <v>102.7</v>
      </c>
      <c r="R182" s="54">
        <v>140.5</v>
      </c>
      <c r="S182" s="54">
        <v>2.8</v>
      </c>
    </row>
    <row r="183" spans="1:19" s="52" customFormat="1" x14ac:dyDescent="0.2">
      <c r="A183" s="55" t="s">
        <v>33</v>
      </c>
      <c r="B183" s="53" t="s">
        <v>96</v>
      </c>
      <c r="C183" s="54">
        <v>76</v>
      </c>
      <c r="D183" s="54">
        <v>74</v>
      </c>
      <c r="E183" s="54">
        <v>6008</v>
      </c>
      <c r="F183" s="54">
        <v>5653</v>
      </c>
      <c r="G183" s="54">
        <v>22597</v>
      </c>
      <c r="H183" s="54">
        <v>164.8</v>
      </c>
      <c r="I183" s="54">
        <v>19892</v>
      </c>
      <c r="J183" s="54">
        <v>2705</v>
      </c>
      <c r="K183" s="54">
        <v>153.19999999999999</v>
      </c>
      <c r="L183" s="54">
        <v>299.60000000000002</v>
      </c>
      <c r="M183" s="54">
        <v>56851</v>
      </c>
      <c r="N183" s="54">
        <v>74.3</v>
      </c>
      <c r="O183" s="54">
        <v>51093</v>
      </c>
      <c r="P183" s="54">
        <v>5758</v>
      </c>
      <c r="Q183" s="54">
        <v>68.5</v>
      </c>
      <c r="R183" s="54">
        <v>150.6</v>
      </c>
      <c r="S183" s="54">
        <v>2.5</v>
      </c>
    </row>
    <row r="184" spans="1:19" s="52" customFormat="1" x14ac:dyDescent="0.2">
      <c r="A184" s="55" t="s">
        <v>35</v>
      </c>
      <c r="B184" s="53" t="s">
        <v>97</v>
      </c>
      <c r="C184" s="54">
        <v>231</v>
      </c>
      <c r="D184" s="54">
        <v>218</v>
      </c>
      <c r="E184" s="54">
        <v>18797</v>
      </c>
      <c r="F184" s="54">
        <v>17366</v>
      </c>
      <c r="G184" s="54">
        <v>84374</v>
      </c>
      <c r="H184" s="54">
        <v>260.7</v>
      </c>
      <c r="I184" s="54">
        <v>75232</v>
      </c>
      <c r="J184" s="54">
        <v>9142</v>
      </c>
      <c r="K184" s="54">
        <v>244.4</v>
      </c>
      <c r="L184" s="54">
        <v>491</v>
      </c>
      <c r="M184" s="54">
        <v>180664</v>
      </c>
      <c r="N184" s="54">
        <v>163.69999999999999</v>
      </c>
      <c r="O184" s="54">
        <v>158792</v>
      </c>
      <c r="P184" s="54">
        <v>21872</v>
      </c>
      <c r="Q184" s="54">
        <v>152.80000000000001</v>
      </c>
      <c r="R184" s="54">
        <v>284.5</v>
      </c>
      <c r="S184" s="54">
        <v>2.1</v>
      </c>
    </row>
    <row r="185" spans="1:19" s="52" customFormat="1" x14ac:dyDescent="0.2">
      <c r="A185" s="55" t="s">
        <v>37</v>
      </c>
      <c r="B185" s="53" t="s">
        <v>98</v>
      </c>
      <c r="C185" s="54">
        <v>388</v>
      </c>
      <c r="D185" s="54">
        <v>358</v>
      </c>
      <c r="E185" s="54">
        <v>44114</v>
      </c>
      <c r="F185" s="54">
        <v>41519</v>
      </c>
      <c r="G185" s="54">
        <v>252687</v>
      </c>
      <c r="H185" s="54">
        <v>460.3</v>
      </c>
      <c r="I185" s="54">
        <v>188951</v>
      </c>
      <c r="J185" s="54">
        <v>63736</v>
      </c>
      <c r="K185" s="54">
        <v>396.7</v>
      </c>
      <c r="L185" s="54">
        <v>803.9</v>
      </c>
      <c r="M185" s="54">
        <v>485141</v>
      </c>
      <c r="N185" s="54">
        <v>278.7</v>
      </c>
      <c r="O185" s="54">
        <v>363735</v>
      </c>
      <c r="P185" s="54">
        <v>121406</v>
      </c>
      <c r="Q185" s="54">
        <v>241.1</v>
      </c>
      <c r="R185" s="54">
        <v>465</v>
      </c>
      <c r="S185" s="54">
        <v>1.9</v>
      </c>
    </row>
    <row r="186" spans="1:19" s="52" customFormat="1" x14ac:dyDescent="0.2">
      <c r="A186" s="55" t="s">
        <v>39</v>
      </c>
      <c r="B186" s="53" t="s">
        <v>99</v>
      </c>
      <c r="C186" s="54">
        <v>315</v>
      </c>
      <c r="D186" s="54">
        <v>290</v>
      </c>
      <c r="E186" s="54">
        <v>37148</v>
      </c>
      <c r="F186" s="54">
        <v>35638</v>
      </c>
      <c r="G186" s="54">
        <v>189737</v>
      </c>
      <c r="H186" s="54">
        <v>426.2</v>
      </c>
      <c r="I186" s="54">
        <v>130526</v>
      </c>
      <c r="J186" s="54">
        <v>59211</v>
      </c>
      <c r="K186" s="54">
        <v>333</v>
      </c>
      <c r="L186" s="54">
        <v>901.9</v>
      </c>
      <c r="M186" s="54">
        <v>327739</v>
      </c>
      <c r="N186" s="54">
        <v>337</v>
      </c>
      <c r="O186" s="54">
        <v>214780</v>
      </c>
      <c r="P186" s="54">
        <v>112959</v>
      </c>
      <c r="Q186" s="54">
        <v>243.1</v>
      </c>
      <c r="R186" s="54">
        <v>811.4</v>
      </c>
      <c r="S186" s="54">
        <v>1.7</v>
      </c>
    </row>
    <row r="187" spans="1:19" s="52" customFormat="1" x14ac:dyDescent="0.2">
      <c r="A187" s="55" t="s">
        <v>41</v>
      </c>
      <c r="B187" s="53" t="s">
        <v>100</v>
      </c>
      <c r="C187" s="54">
        <v>558</v>
      </c>
      <c r="D187" s="54">
        <v>535</v>
      </c>
      <c r="E187" s="54">
        <v>46587</v>
      </c>
      <c r="F187" s="54">
        <v>44988</v>
      </c>
      <c r="G187" s="54">
        <v>227432</v>
      </c>
      <c r="H187" s="54">
        <v>271.3</v>
      </c>
      <c r="I187" s="54">
        <v>193829</v>
      </c>
      <c r="J187" s="54">
        <v>33603</v>
      </c>
      <c r="K187" s="54">
        <v>249.4</v>
      </c>
      <c r="L187" s="54">
        <v>481.8</v>
      </c>
      <c r="M187" s="54">
        <v>488179</v>
      </c>
      <c r="N187" s="54">
        <v>154.69999999999999</v>
      </c>
      <c r="O187" s="54">
        <v>419772</v>
      </c>
      <c r="P187" s="54">
        <v>68407</v>
      </c>
      <c r="Q187" s="54">
        <v>140.6</v>
      </c>
      <c r="R187" s="54">
        <v>298</v>
      </c>
      <c r="S187" s="54">
        <v>2.1</v>
      </c>
    </row>
    <row r="188" spans="1:19" s="52" customFormat="1" ht="33.75" customHeight="1" x14ac:dyDescent="0.2">
      <c r="A188" s="64" t="s">
        <v>53</v>
      </c>
      <c r="B188" s="62"/>
      <c r="C188" s="62"/>
      <c r="D188" s="62"/>
      <c r="E188" s="62"/>
      <c r="F188" s="62"/>
      <c r="G188" s="63"/>
      <c r="H188" s="62"/>
      <c r="I188" s="63"/>
      <c r="J188" s="62"/>
      <c r="K188" s="62"/>
      <c r="L188" s="62"/>
      <c r="M188" s="63"/>
      <c r="N188" s="62"/>
      <c r="O188" s="63"/>
      <c r="P188" s="62"/>
      <c r="Q188" s="62"/>
      <c r="R188" s="62"/>
      <c r="S188" s="62"/>
    </row>
    <row r="189" spans="1:19" s="52" customFormat="1" x14ac:dyDescent="0.2">
      <c r="B189" s="53" t="s">
        <v>88</v>
      </c>
      <c r="C189" s="54">
        <v>4896</v>
      </c>
      <c r="D189" s="54">
        <v>4572</v>
      </c>
      <c r="E189" s="54">
        <v>327706</v>
      </c>
      <c r="F189" s="54">
        <v>308686</v>
      </c>
      <c r="G189" s="54">
        <v>950706</v>
      </c>
      <c r="H189" s="54">
        <v>334.4</v>
      </c>
      <c r="I189" s="54">
        <v>738798</v>
      </c>
      <c r="J189" s="54">
        <v>211908</v>
      </c>
      <c r="K189" s="54">
        <v>280.8</v>
      </c>
      <c r="L189" s="54">
        <v>752.4</v>
      </c>
      <c r="M189" s="54">
        <v>2449663</v>
      </c>
      <c r="N189" s="54">
        <v>162.9</v>
      </c>
      <c r="O189" s="54">
        <v>2003310</v>
      </c>
      <c r="P189" s="54">
        <v>446353</v>
      </c>
      <c r="Q189" s="54">
        <v>136.4</v>
      </c>
      <c r="R189" s="54">
        <v>428.7</v>
      </c>
      <c r="S189" s="54">
        <v>2.6</v>
      </c>
    </row>
    <row r="190" spans="1:19" s="52" customFormat="1" x14ac:dyDescent="0.2">
      <c r="B190" s="53" t="s">
        <v>101</v>
      </c>
      <c r="C190" s="62"/>
      <c r="D190" s="62"/>
      <c r="E190" s="62"/>
      <c r="F190" s="62"/>
      <c r="G190" s="63"/>
      <c r="H190" s="62"/>
      <c r="I190" s="63"/>
      <c r="J190" s="62"/>
      <c r="K190" s="62"/>
      <c r="L190" s="62"/>
      <c r="M190" s="63"/>
      <c r="N190" s="62"/>
      <c r="O190" s="63"/>
      <c r="P190" s="62"/>
      <c r="Q190" s="62"/>
      <c r="R190" s="62"/>
      <c r="S190" s="62"/>
    </row>
    <row r="191" spans="1:19" s="52" customFormat="1" x14ac:dyDescent="0.2">
      <c r="A191" s="55" t="s">
        <v>19</v>
      </c>
      <c r="B191" s="53" t="s">
        <v>89</v>
      </c>
      <c r="C191" s="54">
        <v>427</v>
      </c>
      <c r="D191" s="54">
        <v>370</v>
      </c>
      <c r="E191" s="54">
        <v>20679</v>
      </c>
      <c r="F191" s="54">
        <v>18722</v>
      </c>
      <c r="G191" s="54">
        <v>54241</v>
      </c>
      <c r="H191" s="54">
        <v>427.8</v>
      </c>
      <c r="I191" s="54">
        <v>38444</v>
      </c>
      <c r="J191" s="54">
        <v>15797</v>
      </c>
      <c r="K191" s="54">
        <v>328.5</v>
      </c>
      <c r="L191" s="54">
        <v>1111.4000000000001</v>
      </c>
      <c r="M191" s="54">
        <v>140427</v>
      </c>
      <c r="N191" s="54">
        <v>340.8</v>
      </c>
      <c r="O191" s="54">
        <v>106281</v>
      </c>
      <c r="P191" s="54">
        <v>34146</v>
      </c>
      <c r="Q191" s="54">
        <v>275.8</v>
      </c>
      <c r="R191" s="54">
        <v>855.7</v>
      </c>
      <c r="S191" s="54">
        <v>2.6</v>
      </c>
    </row>
    <row r="192" spans="1:19" s="52" customFormat="1" x14ac:dyDescent="0.2">
      <c r="A192" s="55" t="s">
        <v>21</v>
      </c>
      <c r="B192" s="53" t="s">
        <v>90</v>
      </c>
      <c r="C192" s="54">
        <v>537</v>
      </c>
      <c r="D192" s="54">
        <v>497</v>
      </c>
      <c r="E192" s="54">
        <v>29595</v>
      </c>
      <c r="F192" s="54">
        <v>27497</v>
      </c>
      <c r="G192" s="54">
        <v>77074</v>
      </c>
      <c r="H192" s="54">
        <v>201.6</v>
      </c>
      <c r="I192" s="54">
        <v>65736</v>
      </c>
      <c r="J192" s="54">
        <v>11338</v>
      </c>
      <c r="K192" s="54">
        <v>188.1</v>
      </c>
      <c r="L192" s="54">
        <v>313.8</v>
      </c>
      <c r="M192" s="54">
        <v>187171</v>
      </c>
      <c r="N192" s="54">
        <v>103.8</v>
      </c>
      <c r="O192" s="54">
        <v>161466</v>
      </c>
      <c r="P192" s="54">
        <v>25705</v>
      </c>
      <c r="Q192" s="54">
        <v>96.5</v>
      </c>
      <c r="R192" s="54">
        <v>166.1</v>
      </c>
      <c r="S192" s="54">
        <v>2.4</v>
      </c>
    </row>
    <row r="193" spans="1:19" s="52" customFormat="1" x14ac:dyDescent="0.2">
      <c r="A193" s="55" t="s">
        <v>23</v>
      </c>
      <c r="B193" s="53" t="s">
        <v>91</v>
      </c>
      <c r="C193" s="54">
        <v>566</v>
      </c>
      <c r="D193" s="54">
        <v>534</v>
      </c>
      <c r="E193" s="54">
        <v>27227</v>
      </c>
      <c r="F193" s="54">
        <v>26240</v>
      </c>
      <c r="G193" s="54">
        <v>71663</v>
      </c>
      <c r="H193" s="54">
        <v>261.39999999999998</v>
      </c>
      <c r="I193" s="54">
        <v>63299</v>
      </c>
      <c r="J193" s="54">
        <v>8364</v>
      </c>
      <c r="K193" s="54">
        <v>250.2</v>
      </c>
      <c r="L193" s="54">
        <v>376.6</v>
      </c>
      <c r="M193" s="54">
        <v>188147</v>
      </c>
      <c r="N193" s="54">
        <v>134.9</v>
      </c>
      <c r="O193" s="54">
        <v>168252</v>
      </c>
      <c r="P193" s="54">
        <v>19895</v>
      </c>
      <c r="Q193" s="54">
        <v>144.80000000000001</v>
      </c>
      <c r="R193" s="54">
        <v>75</v>
      </c>
      <c r="S193" s="54">
        <v>2.6</v>
      </c>
    </row>
    <row r="194" spans="1:19" s="52" customFormat="1" x14ac:dyDescent="0.2">
      <c r="A194" s="55" t="s">
        <v>25</v>
      </c>
      <c r="B194" s="53" t="s">
        <v>92</v>
      </c>
      <c r="C194" s="54">
        <v>691</v>
      </c>
      <c r="D194" s="54">
        <v>645</v>
      </c>
      <c r="E194" s="54">
        <v>38516</v>
      </c>
      <c r="F194" s="54">
        <v>36543</v>
      </c>
      <c r="G194" s="54">
        <v>72556</v>
      </c>
      <c r="H194" s="54">
        <v>184.5</v>
      </c>
      <c r="I194" s="54">
        <v>67378</v>
      </c>
      <c r="J194" s="54">
        <v>5178</v>
      </c>
      <c r="K194" s="54">
        <v>180.9</v>
      </c>
      <c r="L194" s="54">
        <v>242</v>
      </c>
      <c r="M194" s="54">
        <v>347940</v>
      </c>
      <c r="N194" s="54">
        <v>66.5</v>
      </c>
      <c r="O194" s="54">
        <v>330541</v>
      </c>
      <c r="P194" s="54">
        <v>17399</v>
      </c>
      <c r="Q194" s="54">
        <v>63.7</v>
      </c>
      <c r="R194" s="54">
        <v>148.5</v>
      </c>
      <c r="S194" s="54">
        <v>4.8</v>
      </c>
    </row>
    <row r="195" spans="1:19" s="52" customFormat="1" x14ac:dyDescent="0.2">
      <c r="A195" s="55" t="s">
        <v>27</v>
      </c>
      <c r="B195" s="53" t="s">
        <v>93</v>
      </c>
      <c r="C195" s="54">
        <v>812</v>
      </c>
      <c r="D195" s="54">
        <v>778</v>
      </c>
      <c r="E195" s="54">
        <v>42827</v>
      </c>
      <c r="F195" s="54">
        <v>40340</v>
      </c>
      <c r="G195" s="54">
        <v>105896</v>
      </c>
      <c r="H195" s="54">
        <v>628.70000000000005</v>
      </c>
      <c r="I195" s="54">
        <v>89878</v>
      </c>
      <c r="J195" s="54">
        <v>16018</v>
      </c>
      <c r="K195" s="54">
        <v>570.9</v>
      </c>
      <c r="L195" s="54">
        <v>1310</v>
      </c>
      <c r="M195" s="54">
        <v>370696</v>
      </c>
      <c r="N195" s="54">
        <v>259.60000000000002</v>
      </c>
      <c r="O195" s="54">
        <v>316300</v>
      </c>
      <c r="P195" s="54">
        <v>54396</v>
      </c>
      <c r="Q195" s="54">
        <v>223.5</v>
      </c>
      <c r="R195" s="54">
        <v>925.6</v>
      </c>
      <c r="S195" s="54">
        <v>3.5</v>
      </c>
    </row>
    <row r="196" spans="1:19" s="52" customFormat="1" x14ac:dyDescent="0.2">
      <c r="A196" s="55" t="s">
        <v>29</v>
      </c>
      <c r="B196" s="53" t="s">
        <v>94</v>
      </c>
      <c r="C196" s="54">
        <v>102</v>
      </c>
      <c r="D196" s="54">
        <v>98</v>
      </c>
      <c r="E196" s="54">
        <v>4934</v>
      </c>
      <c r="F196" s="54">
        <v>4748</v>
      </c>
      <c r="G196" s="54">
        <v>8584</v>
      </c>
      <c r="H196" s="54">
        <v>183.4</v>
      </c>
      <c r="I196" s="54">
        <v>7519</v>
      </c>
      <c r="J196" s="54">
        <v>1065</v>
      </c>
      <c r="K196" s="54">
        <v>165.5</v>
      </c>
      <c r="L196" s="54">
        <v>440.6</v>
      </c>
      <c r="M196" s="54">
        <v>39440</v>
      </c>
      <c r="N196" s="54">
        <v>45.9</v>
      </c>
      <c r="O196" s="54">
        <v>36477</v>
      </c>
      <c r="P196" s="54">
        <v>2963</v>
      </c>
      <c r="Q196" s="54">
        <v>45.5</v>
      </c>
      <c r="R196" s="54">
        <v>51.6</v>
      </c>
      <c r="S196" s="54">
        <v>4.5999999999999996</v>
      </c>
    </row>
    <row r="197" spans="1:19" s="52" customFormat="1" x14ac:dyDescent="0.2">
      <c r="A197" s="55" t="s">
        <v>31</v>
      </c>
      <c r="B197" s="53" t="s">
        <v>95</v>
      </c>
      <c r="C197" s="54">
        <v>192</v>
      </c>
      <c r="D197" s="54">
        <v>172</v>
      </c>
      <c r="E197" s="54">
        <v>11157</v>
      </c>
      <c r="F197" s="54">
        <v>9794</v>
      </c>
      <c r="G197" s="54">
        <v>17446</v>
      </c>
      <c r="H197" s="54">
        <v>188.7</v>
      </c>
      <c r="I197" s="54">
        <v>16099</v>
      </c>
      <c r="J197" s="54">
        <v>1347</v>
      </c>
      <c r="K197" s="54">
        <v>190.6</v>
      </c>
      <c r="L197" s="54">
        <v>167.3</v>
      </c>
      <c r="M197" s="54">
        <v>65575</v>
      </c>
      <c r="N197" s="54">
        <v>71.7</v>
      </c>
      <c r="O197" s="54">
        <v>61693</v>
      </c>
      <c r="P197" s="54">
        <v>3882</v>
      </c>
      <c r="Q197" s="54">
        <v>71.2</v>
      </c>
      <c r="R197" s="54">
        <v>81</v>
      </c>
      <c r="S197" s="54">
        <v>3.8</v>
      </c>
    </row>
    <row r="198" spans="1:19" s="52" customFormat="1" x14ac:dyDescent="0.2">
      <c r="A198" s="55" t="s">
        <v>33</v>
      </c>
      <c r="B198" s="53" t="s">
        <v>96</v>
      </c>
      <c r="C198" s="54">
        <v>76</v>
      </c>
      <c r="D198" s="54">
        <v>74</v>
      </c>
      <c r="E198" s="54">
        <v>5991</v>
      </c>
      <c r="F198" s="54">
        <v>5675</v>
      </c>
      <c r="G198" s="54">
        <v>13372</v>
      </c>
      <c r="H198" s="54">
        <v>165.6</v>
      </c>
      <c r="I198" s="54">
        <v>11743</v>
      </c>
      <c r="J198" s="54">
        <v>1629</v>
      </c>
      <c r="K198" s="54">
        <v>148.6</v>
      </c>
      <c r="L198" s="54">
        <v>423.8</v>
      </c>
      <c r="M198" s="54">
        <v>35854</v>
      </c>
      <c r="N198" s="54">
        <v>73</v>
      </c>
      <c r="O198" s="54">
        <v>32428</v>
      </c>
      <c r="P198" s="54">
        <v>3426</v>
      </c>
      <c r="Q198" s="54">
        <v>66.7</v>
      </c>
      <c r="R198" s="54">
        <v>170.2</v>
      </c>
      <c r="S198" s="54">
        <v>2.7</v>
      </c>
    </row>
    <row r="199" spans="1:19" s="52" customFormat="1" x14ac:dyDescent="0.2">
      <c r="A199" s="55" t="s">
        <v>35</v>
      </c>
      <c r="B199" s="53" t="s">
        <v>97</v>
      </c>
      <c r="C199" s="54">
        <v>230</v>
      </c>
      <c r="D199" s="54">
        <v>212</v>
      </c>
      <c r="E199" s="54">
        <v>18479</v>
      </c>
      <c r="F199" s="54">
        <v>16926</v>
      </c>
      <c r="G199" s="54">
        <v>47161</v>
      </c>
      <c r="H199" s="54">
        <v>276</v>
      </c>
      <c r="I199" s="54">
        <v>40372</v>
      </c>
      <c r="J199" s="54">
        <v>6789</v>
      </c>
      <c r="K199" s="54">
        <v>259.5</v>
      </c>
      <c r="L199" s="54">
        <v>417.8</v>
      </c>
      <c r="M199" s="54">
        <v>113078</v>
      </c>
      <c r="N199" s="54">
        <v>175.4</v>
      </c>
      <c r="O199" s="54">
        <v>96161</v>
      </c>
      <c r="P199" s="54">
        <v>16917</v>
      </c>
      <c r="Q199" s="54">
        <v>163</v>
      </c>
      <c r="R199" s="54">
        <v>275.8</v>
      </c>
      <c r="S199" s="54">
        <v>2.4</v>
      </c>
    </row>
    <row r="200" spans="1:19" s="52" customFormat="1" x14ac:dyDescent="0.2">
      <c r="A200" s="55" t="s">
        <v>37</v>
      </c>
      <c r="B200" s="53" t="s">
        <v>98</v>
      </c>
      <c r="C200" s="54">
        <v>385</v>
      </c>
      <c r="D200" s="54">
        <v>360</v>
      </c>
      <c r="E200" s="54">
        <v>43865</v>
      </c>
      <c r="F200" s="54">
        <v>41630</v>
      </c>
      <c r="G200" s="54">
        <v>191239</v>
      </c>
      <c r="H200" s="54">
        <v>523.9</v>
      </c>
      <c r="I200" s="54">
        <v>127572</v>
      </c>
      <c r="J200" s="54">
        <v>63667</v>
      </c>
      <c r="K200" s="54">
        <v>405.3</v>
      </c>
      <c r="L200" s="54">
        <v>1078.4000000000001</v>
      </c>
      <c r="M200" s="54">
        <v>369178</v>
      </c>
      <c r="N200" s="54">
        <v>282</v>
      </c>
      <c r="O200" s="54">
        <v>249196</v>
      </c>
      <c r="P200" s="54">
        <v>119982</v>
      </c>
      <c r="Q200" s="54">
        <v>212.2</v>
      </c>
      <c r="R200" s="54">
        <v>613.5</v>
      </c>
      <c r="S200" s="54">
        <v>1.9</v>
      </c>
    </row>
    <row r="201" spans="1:19" s="52" customFormat="1" x14ac:dyDescent="0.2">
      <c r="A201" s="55" t="s">
        <v>39</v>
      </c>
      <c r="B201" s="53" t="s">
        <v>99</v>
      </c>
      <c r="C201" s="54">
        <v>317</v>
      </c>
      <c r="D201" s="54">
        <v>293</v>
      </c>
      <c r="E201" s="54">
        <v>37851</v>
      </c>
      <c r="F201" s="54">
        <v>35632</v>
      </c>
      <c r="G201" s="54">
        <v>148465</v>
      </c>
      <c r="H201" s="54">
        <v>462.5</v>
      </c>
      <c r="I201" s="54">
        <v>93726</v>
      </c>
      <c r="J201" s="54">
        <v>54739</v>
      </c>
      <c r="K201" s="54">
        <v>328.9</v>
      </c>
      <c r="L201" s="54">
        <v>1105.4000000000001</v>
      </c>
      <c r="M201" s="54">
        <v>251561</v>
      </c>
      <c r="N201" s="54">
        <v>340.2</v>
      </c>
      <c r="O201" s="54">
        <v>155076</v>
      </c>
      <c r="P201" s="54">
        <v>96485</v>
      </c>
      <c r="Q201" s="54">
        <v>228.3</v>
      </c>
      <c r="R201" s="54">
        <v>872.8</v>
      </c>
      <c r="S201" s="54">
        <v>1.7</v>
      </c>
    </row>
    <row r="202" spans="1:19" s="52" customFormat="1" x14ac:dyDescent="0.2">
      <c r="A202" s="55" t="s">
        <v>41</v>
      </c>
      <c r="B202" s="53" t="s">
        <v>100</v>
      </c>
      <c r="C202" s="54">
        <v>561</v>
      </c>
      <c r="D202" s="54">
        <v>539</v>
      </c>
      <c r="E202" s="54">
        <v>46585</v>
      </c>
      <c r="F202" s="54">
        <v>44939</v>
      </c>
      <c r="G202" s="54">
        <v>143009</v>
      </c>
      <c r="H202" s="54">
        <v>262.3</v>
      </c>
      <c r="I202" s="54">
        <v>117032</v>
      </c>
      <c r="J202" s="54">
        <v>25977</v>
      </c>
      <c r="K202" s="54">
        <v>231.3</v>
      </c>
      <c r="L202" s="54">
        <v>526.9</v>
      </c>
      <c r="M202" s="54">
        <v>340596</v>
      </c>
      <c r="N202" s="54">
        <v>151.9</v>
      </c>
      <c r="O202" s="54">
        <v>289439</v>
      </c>
      <c r="P202" s="54">
        <v>51157</v>
      </c>
      <c r="Q202" s="54">
        <v>132.9</v>
      </c>
      <c r="R202" s="54">
        <v>368.8</v>
      </c>
      <c r="S202" s="54">
        <v>2.4</v>
      </c>
    </row>
    <row r="203" spans="1:19" x14ac:dyDescent="0.2">
      <c r="A203" s="2"/>
      <c r="B203" s="6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">
      <c r="A204" s="4" t="s">
        <v>54</v>
      </c>
    </row>
    <row r="205" spans="1:19" x14ac:dyDescent="0.2">
      <c r="A205" s="4" t="s">
        <v>55</v>
      </c>
    </row>
    <row r="206" spans="1:19" x14ac:dyDescent="0.2">
      <c r="A206" s="4" t="s">
        <v>56</v>
      </c>
    </row>
    <row r="207" spans="1:19" x14ac:dyDescent="0.2">
      <c r="A207" s="4" t="s">
        <v>57</v>
      </c>
    </row>
    <row r="208" spans="1:19" x14ac:dyDescent="0.2">
      <c r="A208" s="4" t="s">
        <v>58</v>
      </c>
    </row>
    <row r="209" spans="1:1" x14ac:dyDescent="0.2">
      <c r="A209" s="4" t="s">
        <v>59</v>
      </c>
    </row>
    <row r="210" spans="1:1" x14ac:dyDescent="0.2">
      <c r="A210" s="4" t="s">
        <v>60</v>
      </c>
    </row>
    <row r="212" spans="1:1" x14ac:dyDescent="0.2">
      <c r="A212" s="4" t="s">
        <v>61</v>
      </c>
    </row>
    <row r="213" spans="1:1" x14ac:dyDescent="0.2">
      <c r="A213" s="4" t="s">
        <v>62</v>
      </c>
    </row>
    <row r="215" spans="1:1" x14ac:dyDescent="0.2">
      <c r="A215" s="4" t="s">
        <v>63</v>
      </c>
    </row>
    <row r="216" spans="1:1" x14ac:dyDescent="0.2">
      <c r="A216" s="4" t="s">
        <v>64</v>
      </c>
    </row>
    <row r="217" spans="1:1" x14ac:dyDescent="0.2">
      <c r="A217" s="4" t="s">
        <v>65</v>
      </c>
    </row>
    <row r="218" spans="1:1" x14ac:dyDescent="0.2">
      <c r="A218" s="4" t="s">
        <v>66</v>
      </c>
    </row>
    <row r="219" spans="1:1" x14ac:dyDescent="0.2">
      <c r="A219" s="4" t="s">
        <v>67</v>
      </c>
    </row>
    <row r="220" spans="1:1" x14ac:dyDescent="0.2">
      <c r="A220" s="4" t="s">
        <v>68</v>
      </c>
    </row>
    <row r="221" spans="1:1" x14ac:dyDescent="0.2">
      <c r="A221" s="4" t="s">
        <v>69</v>
      </c>
    </row>
    <row r="222" spans="1:1" x14ac:dyDescent="0.2">
      <c r="A222" s="4" t="s">
        <v>70</v>
      </c>
    </row>
    <row r="223" spans="1:1" x14ac:dyDescent="0.2">
      <c r="A223" s="4" t="s">
        <v>71</v>
      </c>
    </row>
    <row r="224" spans="1:1" x14ac:dyDescent="0.2">
      <c r="A224" s="4" t="s">
        <v>72</v>
      </c>
    </row>
    <row r="225" spans="1:1" x14ac:dyDescent="0.2">
      <c r="A225" s="4" t="s">
        <v>73</v>
      </c>
    </row>
    <row r="226" spans="1:1" x14ac:dyDescent="0.2">
      <c r="A226" s="4" t="s">
        <v>74</v>
      </c>
    </row>
    <row r="227" spans="1:1" x14ac:dyDescent="0.2">
      <c r="A227" s="4" t="s">
        <v>75</v>
      </c>
    </row>
    <row r="228" spans="1:1" x14ac:dyDescent="0.2">
      <c r="A228" s="4" t="s">
        <v>76</v>
      </c>
    </row>
    <row r="229" spans="1:1" x14ac:dyDescent="0.2">
      <c r="A229" s="4" t="s">
        <v>77</v>
      </c>
    </row>
    <row r="230" spans="1:1" x14ac:dyDescent="0.2">
      <c r="A230" s="4" t="s">
        <v>78</v>
      </c>
    </row>
    <row r="231" spans="1:1" x14ac:dyDescent="0.2">
      <c r="A231" s="4" t="s">
        <v>79</v>
      </c>
    </row>
    <row r="232" spans="1:1" x14ac:dyDescent="0.2">
      <c r="A232" s="4" t="s">
        <v>80</v>
      </c>
    </row>
    <row r="233" spans="1:1" x14ac:dyDescent="0.2">
      <c r="A233" s="4" t="s">
        <v>81</v>
      </c>
    </row>
    <row r="234" spans="1:1" x14ac:dyDescent="0.2">
      <c r="A234" s="4" t="s">
        <v>82</v>
      </c>
    </row>
    <row r="235" spans="1:1" x14ac:dyDescent="0.2">
      <c r="A235" s="5" t="s">
        <v>83</v>
      </c>
    </row>
  </sheetData>
  <mergeCells count="40"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  <mergeCell ref="A53:S53"/>
    <mergeCell ref="A23:S23"/>
    <mergeCell ref="C25:S25"/>
    <mergeCell ref="A38:S38"/>
    <mergeCell ref="C40:S40"/>
    <mergeCell ref="C55:S55"/>
    <mergeCell ref="A68:S68"/>
    <mergeCell ref="C70:S70"/>
    <mergeCell ref="A83:S83"/>
    <mergeCell ref="C85:S85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A173:S173"/>
    <mergeCell ref="C175:S175"/>
    <mergeCell ref="A188:S188"/>
    <mergeCell ref="C190:S190"/>
    <mergeCell ref="C145:S145"/>
    <mergeCell ref="A158:S15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topLeftCell="A10" workbookViewId="0">
      <selection activeCell="G10" sqref="G10"/>
    </sheetView>
  </sheetViews>
  <sheetFormatPr baseColWidth="10" defaultRowHeight="12.75" x14ac:dyDescent="0.2"/>
  <cols>
    <col min="1" max="1" width="9.140625" style="1" customWidth="1"/>
    <col min="2" max="2" width="30.2851562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6" width="9.140625" style="1" customWidth="1" collapsed="1"/>
    <col min="7" max="7" width="10.140625" style="1" bestFit="1" customWidth="1" collapsed="1"/>
    <col min="8" max="8" width="9.140625" style="1" customWidth="1" collapsed="1"/>
    <col min="9" max="9" width="9.85546875" style="1" bestFit="1" customWidth="1" collapsed="1"/>
    <col min="10" max="10" width="10.42578125" style="1" bestFit="1" customWidth="1" collapsed="1"/>
    <col min="11" max="12" width="9.140625" style="1" customWidth="1" collapsed="1"/>
    <col min="13" max="14" width="15.5703125" style="1" customWidth="1" collapsed="1"/>
    <col min="15" max="15" width="10.85546875" style="1" bestFit="1" customWidth="1" collapsed="1"/>
    <col min="16" max="16" width="10.42578125" style="1" bestFit="1" customWidth="1" collapsed="1"/>
    <col min="17" max="18" width="9.140625" style="1" customWidth="1" collapsed="1"/>
    <col min="19" max="19" width="17" style="1" customWidth="1" collapsed="1"/>
  </cols>
  <sheetData>
    <row r="1" spans="1:19" s="1" customFormat="1" ht="38.25" customHeight="1" x14ac:dyDescent="0.2">
      <c r="A1" s="67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 s="1" customFormat="1" ht="13.5" customHeight="1" thickBot="1" x14ac:dyDescent="0.25">
      <c r="A2" s="67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s="1" customFormat="1" ht="25.5" customHeight="1" x14ac:dyDescent="0.2">
      <c r="A3" s="68" t="s">
        <v>2</v>
      </c>
      <c r="B3" s="69"/>
      <c r="C3" s="74" t="s">
        <v>3</v>
      </c>
      <c r="D3" s="74" t="s">
        <v>4</v>
      </c>
      <c r="E3" s="74" t="s">
        <v>5</v>
      </c>
      <c r="F3" s="74" t="s">
        <v>6</v>
      </c>
      <c r="G3" s="74" t="s">
        <v>7</v>
      </c>
      <c r="H3" s="69"/>
      <c r="I3" s="74" t="s">
        <v>7</v>
      </c>
      <c r="J3" s="69"/>
      <c r="K3" s="69"/>
      <c r="L3" s="69"/>
      <c r="M3" s="74" t="s">
        <v>8</v>
      </c>
      <c r="N3" s="69"/>
      <c r="O3" s="74" t="s">
        <v>8</v>
      </c>
      <c r="P3" s="69"/>
      <c r="Q3" s="69"/>
      <c r="R3" s="69"/>
      <c r="S3" s="81" t="s">
        <v>9</v>
      </c>
    </row>
    <row r="4" spans="1:19" s="1" customFormat="1" ht="12.75" customHeight="1" x14ac:dyDescent="0.2">
      <c r="A4" s="70"/>
      <c r="B4" s="71"/>
      <c r="C4" s="71"/>
      <c r="D4" s="71"/>
      <c r="E4" s="71"/>
      <c r="F4" s="71"/>
      <c r="G4" s="71"/>
      <c r="H4" s="71"/>
      <c r="I4" s="88" t="s">
        <v>10</v>
      </c>
      <c r="J4" s="71"/>
      <c r="K4" s="71"/>
      <c r="L4" s="71"/>
      <c r="M4" s="71"/>
      <c r="N4" s="71"/>
      <c r="O4" s="88" t="s">
        <v>10</v>
      </c>
      <c r="P4" s="71"/>
      <c r="Q4" s="71"/>
      <c r="R4" s="71"/>
      <c r="S4" s="83"/>
    </row>
    <row r="5" spans="1:19" s="1" customFormat="1" ht="25.5" customHeight="1" x14ac:dyDescent="0.2">
      <c r="A5" s="70"/>
      <c r="B5" s="71"/>
      <c r="C5" s="71"/>
      <c r="D5" s="71"/>
      <c r="E5" s="71"/>
      <c r="F5" s="71"/>
      <c r="G5" s="71"/>
      <c r="H5" s="71"/>
      <c r="I5" s="11" t="s">
        <v>11</v>
      </c>
      <c r="J5" s="11" t="s">
        <v>12</v>
      </c>
      <c r="K5" s="11" t="s">
        <v>11</v>
      </c>
      <c r="L5" s="11" t="s">
        <v>12</v>
      </c>
      <c r="M5" s="71"/>
      <c r="N5" s="71"/>
      <c r="O5" s="11" t="s">
        <v>11</v>
      </c>
      <c r="P5" s="11" t="s">
        <v>12</v>
      </c>
      <c r="Q5" s="11" t="s">
        <v>11</v>
      </c>
      <c r="R5" s="11" t="s">
        <v>12</v>
      </c>
      <c r="S5" s="83"/>
    </row>
    <row r="6" spans="1:19" s="1" customFormat="1" ht="38.25" customHeight="1" thickBot="1" x14ac:dyDescent="0.25">
      <c r="A6" s="72"/>
      <c r="B6" s="73"/>
      <c r="C6" s="27" t="s">
        <v>13</v>
      </c>
      <c r="D6" s="27" t="s">
        <v>13</v>
      </c>
      <c r="E6" s="27" t="s">
        <v>13</v>
      </c>
      <c r="F6" s="27" t="s">
        <v>13</v>
      </c>
      <c r="G6" s="27" t="s">
        <v>13</v>
      </c>
      <c r="H6" s="27" t="s">
        <v>14</v>
      </c>
      <c r="I6" s="27" t="s">
        <v>13</v>
      </c>
      <c r="J6" s="27" t="s">
        <v>13</v>
      </c>
      <c r="K6" s="27" t="s">
        <v>14</v>
      </c>
      <c r="L6" s="27" t="s">
        <v>14</v>
      </c>
      <c r="M6" s="27" t="s">
        <v>13</v>
      </c>
      <c r="N6" s="27" t="s">
        <v>14</v>
      </c>
      <c r="O6" s="27" t="s">
        <v>13</v>
      </c>
      <c r="P6" s="27" t="s">
        <v>13</v>
      </c>
      <c r="Q6" s="27" t="s">
        <v>14</v>
      </c>
      <c r="R6" s="27" t="s">
        <v>14</v>
      </c>
      <c r="S6" s="28" t="s">
        <v>13</v>
      </c>
    </row>
    <row r="7" spans="1:19" s="1" customFormat="1" x14ac:dyDescent="0.2">
      <c r="A7" s="86" t="s">
        <v>84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</row>
    <row r="8" spans="1:19" s="1" customFormat="1" x14ac:dyDescent="0.2">
      <c r="A8" s="65" t="s">
        <v>104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</row>
    <row r="9" spans="1:19" s="1" customFormat="1" x14ac:dyDescent="0.2">
      <c r="A9" s="4" t="s">
        <v>17</v>
      </c>
      <c r="B9" s="6" t="s">
        <v>18</v>
      </c>
      <c r="C9" s="3"/>
      <c r="D9" s="3"/>
      <c r="E9" s="3"/>
      <c r="F9" s="3"/>
      <c r="G9" s="29">
        <f>G24+G39+G54+G69+G84</f>
        <v>4596515</v>
      </c>
      <c r="H9" s="29"/>
      <c r="I9" s="29">
        <f>I24+I39+I54+I69+I84</f>
        <v>3693025</v>
      </c>
      <c r="J9" s="29">
        <f>J24+J39+J54+J69+J84</f>
        <v>903490</v>
      </c>
      <c r="K9" s="29"/>
      <c r="L9" s="29"/>
      <c r="M9" s="29">
        <f>M24+M39+M54+M69+M84</f>
        <v>11294722</v>
      </c>
      <c r="N9" s="29"/>
      <c r="O9" s="29">
        <f>O24+O39+O54+O69+O84</f>
        <v>9309487</v>
      </c>
      <c r="P9" s="29">
        <f>P24+P39+P54+P69+P84</f>
        <v>1985235</v>
      </c>
      <c r="Q9" s="3"/>
      <c r="R9" s="3"/>
      <c r="S9" s="34">
        <f>M9/G9</f>
        <v>2.4572359711651108</v>
      </c>
    </row>
    <row r="10" spans="1:19" s="46" customFormat="1" x14ac:dyDescent="0.2">
      <c r="A10" s="4"/>
      <c r="B10" s="6"/>
      <c r="C10" s="3"/>
      <c r="D10" s="3"/>
      <c r="E10" s="3"/>
      <c r="F10" s="3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3"/>
      <c r="R10" s="3"/>
      <c r="S10" s="34"/>
    </row>
    <row r="11" spans="1:19" s="1" customFormat="1" x14ac:dyDescent="0.2">
      <c r="A11" s="4" t="s">
        <v>19</v>
      </c>
      <c r="B11" s="6" t="s">
        <v>20</v>
      </c>
      <c r="C11" s="3"/>
      <c r="D11" s="3"/>
      <c r="E11" s="3"/>
      <c r="F11" s="3"/>
      <c r="G11" s="29">
        <f t="shared" ref="G11:I22" si="0">G26+G41+G56+G71+G86</f>
        <v>228178</v>
      </c>
      <c r="H11" s="29"/>
      <c r="I11" s="29">
        <f t="shared" si="0"/>
        <v>182018</v>
      </c>
      <c r="J11" s="29">
        <f t="shared" ref="J11" si="1">J26+J41+J56+J71+J86</f>
        <v>46160</v>
      </c>
      <c r="K11" s="29"/>
      <c r="L11" s="29"/>
      <c r="M11" s="29">
        <f t="shared" ref="M11" si="2">M26+M41+M56+M71+M86</f>
        <v>540706</v>
      </c>
      <c r="N11" s="29"/>
      <c r="O11" s="29">
        <f t="shared" ref="O11:P11" si="3">O26+O41+O56+O71+O86</f>
        <v>432018</v>
      </c>
      <c r="P11" s="29">
        <f t="shared" si="3"/>
        <v>108688</v>
      </c>
      <c r="Q11" s="3"/>
      <c r="R11" s="3"/>
      <c r="S11" s="34">
        <f t="shared" ref="S11:S22" si="4">M11/G11</f>
        <v>2.3696675402536616</v>
      </c>
    </row>
    <row r="12" spans="1:19" s="1" customFormat="1" x14ac:dyDescent="0.2">
      <c r="A12" s="4" t="s">
        <v>21</v>
      </c>
      <c r="B12" s="6" t="s">
        <v>22</v>
      </c>
      <c r="C12" s="3"/>
      <c r="D12" s="3"/>
      <c r="E12" s="3"/>
      <c r="F12" s="3"/>
      <c r="G12" s="29">
        <f t="shared" si="0"/>
        <v>414120</v>
      </c>
      <c r="H12" s="29"/>
      <c r="I12" s="29">
        <f t="shared" si="0"/>
        <v>341981</v>
      </c>
      <c r="J12" s="29">
        <f t="shared" ref="J12" si="5">J27+J42+J57+J72+J87</f>
        <v>72139</v>
      </c>
      <c r="K12" s="29"/>
      <c r="L12" s="29"/>
      <c r="M12" s="29">
        <f t="shared" ref="M12" si="6">M27+M42+M57+M72+M87</f>
        <v>941040</v>
      </c>
      <c r="N12" s="29"/>
      <c r="O12" s="29">
        <f t="shared" ref="O12:P12" si="7">O27+O42+O57+O72+O87</f>
        <v>792985</v>
      </c>
      <c r="P12" s="29">
        <f t="shared" si="7"/>
        <v>148055</v>
      </c>
      <c r="Q12" s="3"/>
      <c r="R12" s="3"/>
      <c r="S12" s="34">
        <f>M12/G12</f>
        <v>2.2723848159953635</v>
      </c>
    </row>
    <row r="13" spans="1:19" s="1" customFormat="1" x14ac:dyDescent="0.2">
      <c r="A13" s="4" t="s">
        <v>23</v>
      </c>
      <c r="B13" s="6" t="s">
        <v>24</v>
      </c>
      <c r="C13" s="3"/>
      <c r="D13" s="3"/>
      <c r="E13" s="3"/>
      <c r="F13" s="3"/>
      <c r="G13" s="29">
        <f t="shared" si="0"/>
        <v>326721</v>
      </c>
      <c r="H13" s="29"/>
      <c r="I13" s="29">
        <f t="shared" si="0"/>
        <v>296140</v>
      </c>
      <c r="J13" s="29">
        <f t="shared" ref="J13" si="8">J28+J43+J58+J73+J88</f>
        <v>30581</v>
      </c>
      <c r="K13" s="29"/>
      <c r="L13" s="29"/>
      <c r="M13" s="29">
        <f t="shared" ref="M13" si="9">M28+M43+M58+M73+M88</f>
        <v>853057</v>
      </c>
      <c r="N13" s="29"/>
      <c r="O13" s="29">
        <f t="shared" ref="O13:P13" si="10">O28+O43+O58+O73+O88</f>
        <v>773272</v>
      </c>
      <c r="P13" s="29">
        <f t="shared" si="10"/>
        <v>79785</v>
      </c>
      <c r="Q13" s="3"/>
      <c r="R13" s="3"/>
      <c r="S13" s="34">
        <f t="shared" si="4"/>
        <v>2.6109647068905888</v>
      </c>
    </row>
    <row r="14" spans="1:19" s="1" customFormat="1" x14ac:dyDescent="0.2">
      <c r="A14" s="4" t="s">
        <v>25</v>
      </c>
      <c r="B14" s="6" t="s">
        <v>26</v>
      </c>
      <c r="C14" s="3"/>
      <c r="D14" s="3"/>
      <c r="E14" s="3"/>
      <c r="F14" s="3"/>
      <c r="G14" s="29">
        <f t="shared" si="0"/>
        <v>411977</v>
      </c>
      <c r="H14" s="29"/>
      <c r="I14" s="29">
        <f t="shared" si="0"/>
        <v>374455</v>
      </c>
      <c r="J14" s="29">
        <f t="shared" ref="J14" si="11">J29+J44+J59+J74+J89</f>
        <v>37522</v>
      </c>
      <c r="K14" s="29"/>
      <c r="L14" s="29"/>
      <c r="M14" s="29">
        <f t="shared" ref="M14" si="12">M29+M44+M59+M74+M89</f>
        <v>1652855</v>
      </c>
      <c r="N14" s="29"/>
      <c r="O14" s="29">
        <f t="shared" ref="O14:P14" si="13">O29+O44+O59+O74+O89</f>
        <v>1560293</v>
      </c>
      <c r="P14" s="29">
        <f t="shared" si="13"/>
        <v>92562</v>
      </c>
      <c r="Q14" s="3"/>
      <c r="R14" s="3"/>
      <c r="S14" s="34">
        <f t="shared" si="4"/>
        <v>4.0120079519002276</v>
      </c>
    </row>
    <row r="15" spans="1:19" s="1" customFormat="1" x14ac:dyDescent="0.2">
      <c r="A15" s="4" t="s">
        <v>27</v>
      </c>
      <c r="B15" s="6" t="s">
        <v>28</v>
      </c>
      <c r="C15" s="3"/>
      <c r="D15" s="3"/>
      <c r="E15" s="3"/>
      <c r="F15" s="3"/>
      <c r="G15" s="29">
        <f t="shared" si="0"/>
        <v>472085</v>
      </c>
      <c r="H15" s="29"/>
      <c r="I15" s="29">
        <f t="shared" si="0"/>
        <v>362910</v>
      </c>
      <c r="J15" s="29">
        <f t="shared" ref="J15" si="14">J30+J45+J60+J75+J90</f>
        <v>109175</v>
      </c>
      <c r="K15" s="29"/>
      <c r="L15" s="29"/>
      <c r="M15" s="29">
        <f t="shared" ref="M15" si="15">M30+M45+M60+M75+M90</f>
        <v>1570835</v>
      </c>
      <c r="N15" s="29"/>
      <c r="O15" s="29">
        <f t="shared" ref="O15:P15" si="16">O30+O45+O60+O75+O90</f>
        <v>1221498</v>
      </c>
      <c r="P15" s="29">
        <f t="shared" si="16"/>
        <v>349337</v>
      </c>
      <c r="Q15" s="3"/>
      <c r="R15" s="3"/>
      <c r="S15" s="34">
        <f t="shared" si="4"/>
        <v>3.3274410328648441</v>
      </c>
    </row>
    <row r="16" spans="1:19" s="1" customFormat="1" x14ac:dyDescent="0.2">
      <c r="A16" s="4" t="s">
        <v>29</v>
      </c>
      <c r="B16" s="6" t="s">
        <v>30</v>
      </c>
      <c r="C16" s="3"/>
      <c r="D16" s="3"/>
      <c r="E16" s="3"/>
      <c r="F16" s="3"/>
      <c r="G16" s="29">
        <f t="shared" si="0"/>
        <v>49088</v>
      </c>
      <c r="H16" s="29"/>
      <c r="I16" s="29">
        <f t="shared" si="0"/>
        <v>39990</v>
      </c>
      <c r="J16" s="29">
        <f t="shared" ref="J16" si="17">J31+J46+J61+J76+J91</f>
        <v>9098</v>
      </c>
      <c r="K16" s="29"/>
      <c r="L16" s="29"/>
      <c r="M16" s="29">
        <f t="shared" ref="M16" si="18">M31+M46+M61+M76+M91</f>
        <v>196643</v>
      </c>
      <c r="N16" s="29"/>
      <c r="O16" s="29">
        <f t="shared" ref="O16:P16" si="19">O31+O46+O61+O76+O91</f>
        <v>177289</v>
      </c>
      <c r="P16" s="29">
        <f t="shared" si="19"/>
        <v>19354</v>
      </c>
      <c r="Q16" s="3"/>
      <c r="R16" s="3"/>
      <c r="S16" s="34">
        <f t="shared" si="4"/>
        <v>4.0059281290743156</v>
      </c>
    </row>
    <row r="17" spans="1:19" s="1" customFormat="1" x14ac:dyDescent="0.2">
      <c r="A17" s="4" t="s">
        <v>31</v>
      </c>
      <c r="B17" s="6" t="s">
        <v>32</v>
      </c>
      <c r="C17" s="3"/>
      <c r="D17" s="3"/>
      <c r="E17" s="3"/>
      <c r="F17" s="3"/>
      <c r="G17" s="29">
        <f t="shared" si="0"/>
        <v>118587</v>
      </c>
      <c r="H17" s="29"/>
      <c r="I17" s="29">
        <f t="shared" si="0"/>
        <v>103667</v>
      </c>
      <c r="J17" s="29">
        <f t="shared" ref="J17" si="20">J32+J47+J62+J77+J92</f>
        <v>14920</v>
      </c>
      <c r="K17" s="29"/>
      <c r="L17" s="29"/>
      <c r="M17" s="29">
        <f t="shared" ref="M17" si="21">M32+M47+M62+M77+M92</f>
        <v>370493</v>
      </c>
      <c r="N17" s="29"/>
      <c r="O17" s="29">
        <f t="shared" ref="O17:P17" si="22">O32+O47+O62+O77+O92</f>
        <v>335774</v>
      </c>
      <c r="P17" s="29">
        <f t="shared" si="22"/>
        <v>34719</v>
      </c>
      <c r="Q17" s="3"/>
      <c r="R17" s="3"/>
      <c r="S17" s="34">
        <f t="shared" si="4"/>
        <v>3.1242294686601397</v>
      </c>
    </row>
    <row r="18" spans="1:19" s="1" customFormat="1" x14ac:dyDescent="0.2">
      <c r="A18" s="4" t="s">
        <v>33</v>
      </c>
      <c r="B18" s="6" t="s">
        <v>34</v>
      </c>
      <c r="C18" s="3"/>
      <c r="D18" s="3"/>
      <c r="E18" s="3"/>
      <c r="F18" s="3"/>
      <c r="G18" s="29">
        <f t="shared" si="0"/>
        <v>81084</v>
      </c>
      <c r="H18" s="29"/>
      <c r="I18" s="29">
        <f t="shared" si="0"/>
        <v>71066</v>
      </c>
      <c r="J18" s="29">
        <f t="shared" ref="J18" si="23">J33+J48+J63+J78+J93</f>
        <v>10018</v>
      </c>
      <c r="K18" s="29"/>
      <c r="L18" s="29"/>
      <c r="M18" s="29">
        <f t="shared" ref="M18" si="24">M33+M48+M63+M78+M93</f>
        <v>196289</v>
      </c>
      <c r="N18" s="29"/>
      <c r="O18" s="29">
        <f t="shared" ref="O18:P18" si="25">O33+O48+O63+O78+O93</f>
        <v>176689</v>
      </c>
      <c r="P18" s="29">
        <f t="shared" si="25"/>
        <v>19600</v>
      </c>
      <c r="Q18" s="3"/>
      <c r="R18" s="3"/>
      <c r="S18" s="34">
        <f t="shared" si="4"/>
        <v>2.4208105174880372</v>
      </c>
    </row>
    <row r="19" spans="1:19" s="1" customFormat="1" x14ac:dyDescent="0.2">
      <c r="A19" s="4" t="s">
        <v>35</v>
      </c>
      <c r="B19" s="6" t="s">
        <v>36</v>
      </c>
      <c r="C19" s="3"/>
      <c r="D19" s="3"/>
      <c r="E19" s="3"/>
      <c r="F19" s="3"/>
      <c r="G19" s="29">
        <f t="shared" si="0"/>
        <v>283833</v>
      </c>
      <c r="H19" s="29"/>
      <c r="I19" s="29">
        <f t="shared" si="0"/>
        <v>246740</v>
      </c>
      <c r="J19" s="29">
        <f t="shared" ref="J19" si="26">J34+J49+J64+J79+J94</f>
        <v>37093</v>
      </c>
      <c r="K19" s="29"/>
      <c r="L19" s="29"/>
      <c r="M19" s="29">
        <f t="shared" ref="M19" si="27">M34+M49+M64+M79+M94</f>
        <v>597163</v>
      </c>
      <c r="N19" s="29"/>
      <c r="O19" s="29">
        <f t="shared" ref="O19:P19" si="28">O34+O49+O64+O79+O94</f>
        <v>513464</v>
      </c>
      <c r="P19" s="29">
        <f t="shared" si="28"/>
        <v>83699</v>
      </c>
      <c r="Q19" s="3"/>
      <c r="R19" s="3"/>
      <c r="S19" s="34">
        <f t="shared" si="4"/>
        <v>2.1039237861700366</v>
      </c>
    </row>
    <row r="20" spans="1:19" s="1" customFormat="1" x14ac:dyDescent="0.2">
      <c r="A20" s="4" t="s">
        <v>37</v>
      </c>
      <c r="B20" s="6" t="s">
        <v>38</v>
      </c>
      <c r="C20" s="3"/>
      <c r="D20" s="3"/>
      <c r="E20" s="3"/>
      <c r="F20" s="3"/>
      <c r="G20" s="29">
        <f t="shared" si="0"/>
        <v>793229</v>
      </c>
      <c r="H20" s="29"/>
      <c r="I20" s="29">
        <f t="shared" si="0"/>
        <v>588400</v>
      </c>
      <c r="J20" s="29">
        <f t="shared" ref="J20" si="29">J35+J50+J65+J80+J95</f>
        <v>204829</v>
      </c>
      <c r="K20" s="29"/>
      <c r="L20" s="29"/>
      <c r="M20" s="29">
        <f t="shared" ref="M20" si="30">M35+M50+M65+M80+M95</f>
        <v>1585351</v>
      </c>
      <c r="N20" s="29"/>
      <c r="O20" s="29">
        <f t="shared" ref="O20:P20" si="31">O35+O50+O65+O80+O95</f>
        <v>1165768</v>
      </c>
      <c r="P20" s="29">
        <f t="shared" si="31"/>
        <v>419583</v>
      </c>
      <c r="Q20" s="3"/>
      <c r="R20" s="3"/>
      <c r="S20" s="34">
        <f t="shared" si="4"/>
        <v>1.9986044383147867</v>
      </c>
    </row>
    <row r="21" spans="1:19" s="1" customFormat="1" x14ac:dyDescent="0.2">
      <c r="A21" s="4" t="s">
        <v>39</v>
      </c>
      <c r="B21" s="6" t="s">
        <v>40</v>
      </c>
      <c r="C21" s="3"/>
      <c r="D21" s="3"/>
      <c r="E21" s="3"/>
      <c r="F21" s="3"/>
      <c r="G21" s="29">
        <f t="shared" si="0"/>
        <v>696425</v>
      </c>
      <c r="H21" s="29"/>
      <c r="I21" s="29">
        <f t="shared" si="0"/>
        <v>469309</v>
      </c>
      <c r="J21" s="29">
        <f t="shared" ref="J21" si="32">J36+J51+J66+J81+J96</f>
        <v>227116</v>
      </c>
      <c r="K21" s="29"/>
      <c r="L21" s="29"/>
      <c r="M21" s="29">
        <f t="shared" ref="M21" si="33">M36+M51+M66+M81+M96</f>
        <v>1201992</v>
      </c>
      <c r="N21" s="29"/>
      <c r="O21" s="29">
        <f t="shared" ref="O21:P21" si="34">O36+O51+O66+O81+O96</f>
        <v>782816</v>
      </c>
      <c r="P21" s="29">
        <f t="shared" si="34"/>
        <v>419176</v>
      </c>
      <c r="Q21" s="3"/>
      <c r="R21" s="3"/>
      <c r="S21" s="34">
        <f t="shared" si="4"/>
        <v>1.7259460817747783</v>
      </c>
    </row>
    <row r="22" spans="1:19" s="1" customFormat="1" x14ac:dyDescent="0.2">
      <c r="A22" s="4" t="s">
        <v>41</v>
      </c>
      <c r="B22" s="6" t="s">
        <v>42</v>
      </c>
      <c r="C22" s="3"/>
      <c r="D22" s="3"/>
      <c r="E22" s="3"/>
      <c r="F22" s="3"/>
      <c r="G22" s="29">
        <f t="shared" si="0"/>
        <v>721188</v>
      </c>
      <c r="H22" s="29"/>
      <c r="I22" s="29">
        <f t="shared" si="0"/>
        <v>616349</v>
      </c>
      <c r="J22" s="29">
        <f t="shared" ref="J22" si="35">J37+J52+J67+J82+J97</f>
        <v>104839</v>
      </c>
      <c r="K22" s="29"/>
      <c r="L22" s="29"/>
      <c r="M22" s="29">
        <f t="shared" ref="M22" si="36">M37+M52+M67+M82+M97</f>
        <v>1588298</v>
      </c>
      <c r="N22" s="29"/>
      <c r="O22" s="29">
        <f t="shared" ref="O22:P22" si="37">O37+O52+O67+O82+O97</f>
        <v>1377621</v>
      </c>
      <c r="P22" s="29">
        <f t="shared" si="37"/>
        <v>210677</v>
      </c>
      <c r="Q22" s="3"/>
      <c r="R22" s="3"/>
      <c r="S22" s="34">
        <f t="shared" si="4"/>
        <v>2.2023355907197568</v>
      </c>
    </row>
    <row r="23" spans="1:19" s="30" customFormat="1" ht="33.75" customHeight="1" x14ac:dyDescent="0.2">
      <c r="A23" s="86" t="s">
        <v>16</v>
      </c>
      <c r="B23" s="87"/>
      <c r="C23" s="87"/>
      <c r="D23" s="87"/>
      <c r="E23" s="87"/>
      <c r="F23" s="87"/>
      <c r="G23" s="63"/>
      <c r="H23" s="87"/>
      <c r="I23" s="63"/>
      <c r="J23" s="87"/>
      <c r="K23" s="87"/>
      <c r="L23" s="87"/>
      <c r="M23" s="63"/>
      <c r="N23" s="87"/>
      <c r="O23" s="63"/>
      <c r="P23" s="87"/>
      <c r="Q23" s="87"/>
      <c r="R23" s="87"/>
      <c r="S23" s="87"/>
    </row>
    <row r="24" spans="1:19" s="30" customFormat="1" x14ac:dyDescent="0.2">
      <c r="A24" s="31" t="s">
        <v>17</v>
      </c>
      <c r="B24" s="32" t="s">
        <v>18</v>
      </c>
      <c r="C24" s="33">
        <v>5010</v>
      </c>
      <c r="D24" s="33">
        <v>4796</v>
      </c>
      <c r="E24" s="33">
        <v>324007</v>
      </c>
      <c r="F24" s="33">
        <v>314092</v>
      </c>
      <c r="G24" s="33">
        <v>1635883</v>
      </c>
      <c r="H24" s="33">
        <v>0.6</v>
      </c>
      <c r="I24" s="33">
        <v>1269632</v>
      </c>
      <c r="J24" s="33">
        <v>366251</v>
      </c>
      <c r="K24" s="33">
        <v>2.5</v>
      </c>
      <c r="L24" s="33">
        <v>-5.7</v>
      </c>
      <c r="M24" s="33">
        <v>3620035</v>
      </c>
      <c r="N24" s="33">
        <v>-0.1</v>
      </c>
      <c r="O24" s="33">
        <v>2863080</v>
      </c>
      <c r="P24" s="33">
        <v>756955</v>
      </c>
      <c r="Q24" s="33">
        <v>1.8</v>
      </c>
      <c r="R24" s="33">
        <v>-6.9</v>
      </c>
      <c r="S24" s="33">
        <v>2.2000000000000002</v>
      </c>
    </row>
    <row r="25" spans="1:19" s="48" customFormat="1" x14ac:dyDescent="0.2">
      <c r="A25" s="31"/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</row>
    <row r="26" spans="1:19" s="30" customFormat="1" x14ac:dyDescent="0.2">
      <c r="A26" s="31" t="s">
        <v>19</v>
      </c>
      <c r="B26" s="32" t="s">
        <v>20</v>
      </c>
      <c r="C26" s="33">
        <v>444</v>
      </c>
      <c r="D26" s="33">
        <v>415</v>
      </c>
      <c r="E26" s="33">
        <v>21408</v>
      </c>
      <c r="F26" s="33">
        <v>20346</v>
      </c>
      <c r="G26" s="33">
        <v>72120</v>
      </c>
      <c r="H26" s="33">
        <v>4.4000000000000004</v>
      </c>
      <c r="I26" s="33">
        <v>55635</v>
      </c>
      <c r="J26" s="33">
        <v>16485</v>
      </c>
      <c r="K26" s="33">
        <v>4.8</v>
      </c>
      <c r="L26" s="33">
        <v>2.9</v>
      </c>
      <c r="M26" s="33">
        <v>157088</v>
      </c>
      <c r="N26" s="33">
        <v>0</v>
      </c>
      <c r="O26" s="33">
        <v>121025</v>
      </c>
      <c r="P26" s="33">
        <v>36063</v>
      </c>
      <c r="Q26" s="33">
        <v>-0.5</v>
      </c>
      <c r="R26" s="33">
        <v>1.8</v>
      </c>
      <c r="S26" s="33">
        <v>2.2000000000000002</v>
      </c>
    </row>
    <row r="27" spans="1:19" s="30" customFormat="1" x14ac:dyDescent="0.2">
      <c r="A27" s="31" t="s">
        <v>21</v>
      </c>
      <c r="B27" s="32" t="s">
        <v>22</v>
      </c>
      <c r="C27" s="33">
        <v>555</v>
      </c>
      <c r="D27" s="33">
        <v>528</v>
      </c>
      <c r="E27" s="33">
        <v>29410</v>
      </c>
      <c r="F27" s="33">
        <v>28507</v>
      </c>
      <c r="G27" s="33">
        <v>144790</v>
      </c>
      <c r="H27" s="33">
        <v>8</v>
      </c>
      <c r="I27" s="33">
        <v>115500</v>
      </c>
      <c r="J27" s="33">
        <v>29290</v>
      </c>
      <c r="K27" s="33">
        <v>7.4</v>
      </c>
      <c r="L27" s="33">
        <v>10.6</v>
      </c>
      <c r="M27" s="33">
        <v>288363</v>
      </c>
      <c r="N27" s="33">
        <v>5.9</v>
      </c>
      <c r="O27" s="33">
        <v>234467</v>
      </c>
      <c r="P27" s="33">
        <v>53896</v>
      </c>
      <c r="Q27" s="33">
        <v>5.5</v>
      </c>
      <c r="R27" s="33">
        <v>7.6</v>
      </c>
      <c r="S27" s="33">
        <v>2</v>
      </c>
    </row>
    <row r="28" spans="1:19" s="30" customFormat="1" x14ac:dyDescent="0.2">
      <c r="A28" s="31" t="s">
        <v>23</v>
      </c>
      <c r="B28" s="32" t="s">
        <v>24</v>
      </c>
      <c r="C28" s="33">
        <v>545</v>
      </c>
      <c r="D28" s="33">
        <v>520</v>
      </c>
      <c r="E28" s="33">
        <v>26673</v>
      </c>
      <c r="F28" s="33">
        <v>25919</v>
      </c>
      <c r="G28" s="33">
        <v>108136</v>
      </c>
      <c r="H28" s="33">
        <v>8.4</v>
      </c>
      <c r="I28" s="33">
        <v>96279</v>
      </c>
      <c r="J28" s="33">
        <v>11857</v>
      </c>
      <c r="K28" s="33">
        <v>7.3</v>
      </c>
      <c r="L28" s="33">
        <v>17.899999999999999</v>
      </c>
      <c r="M28" s="33">
        <v>265760</v>
      </c>
      <c r="N28" s="33">
        <v>7</v>
      </c>
      <c r="O28" s="33">
        <v>240647</v>
      </c>
      <c r="P28" s="33">
        <v>25113</v>
      </c>
      <c r="Q28" s="33">
        <v>7.2</v>
      </c>
      <c r="R28" s="33">
        <v>4.8</v>
      </c>
      <c r="S28" s="33">
        <v>2.5</v>
      </c>
    </row>
    <row r="29" spans="1:19" s="30" customFormat="1" x14ac:dyDescent="0.2">
      <c r="A29" s="31" t="s">
        <v>25</v>
      </c>
      <c r="B29" s="32" t="s">
        <v>26</v>
      </c>
      <c r="C29" s="33">
        <v>705</v>
      </c>
      <c r="D29" s="33">
        <v>661</v>
      </c>
      <c r="E29" s="33">
        <v>38459</v>
      </c>
      <c r="F29" s="33">
        <v>36686</v>
      </c>
      <c r="G29" s="33">
        <v>132193</v>
      </c>
      <c r="H29" s="33">
        <v>0.5</v>
      </c>
      <c r="I29" s="33">
        <v>118019</v>
      </c>
      <c r="J29" s="33">
        <v>14174</v>
      </c>
      <c r="K29" s="33">
        <v>1.1000000000000001</v>
      </c>
      <c r="L29" s="33">
        <v>-4.2</v>
      </c>
      <c r="M29" s="33">
        <v>443727</v>
      </c>
      <c r="N29" s="33">
        <v>0.7</v>
      </c>
      <c r="O29" s="33">
        <v>412643</v>
      </c>
      <c r="P29" s="33">
        <v>31084</v>
      </c>
      <c r="Q29" s="33">
        <v>1.7</v>
      </c>
      <c r="R29" s="33">
        <v>-10.199999999999999</v>
      </c>
      <c r="S29" s="33">
        <v>3.4</v>
      </c>
    </row>
    <row r="30" spans="1:19" s="30" customFormat="1" x14ac:dyDescent="0.2">
      <c r="A30" s="31" t="s">
        <v>27</v>
      </c>
      <c r="B30" s="32" t="s">
        <v>28</v>
      </c>
      <c r="C30" s="33">
        <v>841</v>
      </c>
      <c r="D30" s="33">
        <v>810</v>
      </c>
      <c r="E30" s="33">
        <v>43511</v>
      </c>
      <c r="F30" s="33">
        <v>41931</v>
      </c>
      <c r="G30" s="33">
        <v>155139</v>
      </c>
      <c r="H30" s="33">
        <v>-7</v>
      </c>
      <c r="I30" s="33">
        <v>119677</v>
      </c>
      <c r="J30" s="33">
        <v>35462</v>
      </c>
      <c r="K30" s="33">
        <v>-4</v>
      </c>
      <c r="L30" s="33">
        <v>-16</v>
      </c>
      <c r="M30" s="33">
        <v>478829</v>
      </c>
      <c r="N30" s="33">
        <v>-4.5999999999999996</v>
      </c>
      <c r="O30" s="33">
        <v>373027</v>
      </c>
      <c r="P30" s="33">
        <v>105802</v>
      </c>
      <c r="Q30" s="33">
        <v>-1.1000000000000001</v>
      </c>
      <c r="R30" s="33">
        <v>-15</v>
      </c>
      <c r="S30" s="33">
        <v>3.1</v>
      </c>
    </row>
    <row r="31" spans="1:19" s="30" customFormat="1" x14ac:dyDescent="0.2">
      <c r="A31" s="31" t="s">
        <v>29</v>
      </c>
      <c r="B31" s="32" t="s">
        <v>30</v>
      </c>
      <c r="C31" s="33">
        <v>106</v>
      </c>
      <c r="D31" s="33">
        <v>100</v>
      </c>
      <c r="E31" s="33">
        <v>4866</v>
      </c>
      <c r="F31" s="33">
        <v>4685</v>
      </c>
      <c r="G31" s="33">
        <v>15886</v>
      </c>
      <c r="H31" s="33">
        <v>-4</v>
      </c>
      <c r="I31" s="33">
        <v>12778</v>
      </c>
      <c r="J31" s="33">
        <v>3108</v>
      </c>
      <c r="K31" s="33">
        <v>-2.4</v>
      </c>
      <c r="L31" s="33">
        <v>-10</v>
      </c>
      <c r="M31" s="33">
        <v>52596</v>
      </c>
      <c r="N31" s="33">
        <v>-5.8</v>
      </c>
      <c r="O31" s="33">
        <v>46610</v>
      </c>
      <c r="P31" s="33">
        <v>5986</v>
      </c>
      <c r="Q31" s="33">
        <v>-4</v>
      </c>
      <c r="R31" s="33">
        <v>-18.100000000000001</v>
      </c>
      <c r="S31" s="33">
        <v>3.3</v>
      </c>
    </row>
    <row r="32" spans="1:19" s="30" customFormat="1" x14ac:dyDescent="0.2">
      <c r="A32" s="31" t="s">
        <v>31</v>
      </c>
      <c r="B32" s="32" t="s">
        <v>32</v>
      </c>
      <c r="C32" s="33">
        <v>197</v>
      </c>
      <c r="D32" s="33">
        <v>189</v>
      </c>
      <c r="E32" s="33">
        <v>11018</v>
      </c>
      <c r="F32" s="33">
        <v>10683</v>
      </c>
      <c r="G32" s="33">
        <v>40880</v>
      </c>
      <c r="H32" s="33">
        <v>-1.9</v>
      </c>
      <c r="I32" s="33">
        <v>35094</v>
      </c>
      <c r="J32" s="33">
        <v>5786</v>
      </c>
      <c r="K32" s="33">
        <v>-1.5</v>
      </c>
      <c r="L32" s="33">
        <v>-4.2</v>
      </c>
      <c r="M32" s="33">
        <v>107402</v>
      </c>
      <c r="N32" s="33">
        <v>-3.2</v>
      </c>
      <c r="O32" s="33">
        <v>95387</v>
      </c>
      <c r="P32" s="33">
        <v>12015</v>
      </c>
      <c r="Q32" s="33">
        <v>-2.2000000000000002</v>
      </c>
      <c r="R32" s="33">
        <v>-10.6</v>
      </c>
      <c r="S32" s="33">
        <v>2.6</v>
      </c>
    </row>
    <row r="33" spans="1:19" s="30" customFormat="1" x14ac:dyDescent="0.2">
      <c r="A33" s="31" t="s">
        <v>33</v>
      </c>
      <c r="B33" s="32" t="s">
        <v>34</v>
      </c>
      <c r="C33" s="33">
        <v>81</v>
      </c>
      <c r="D33" s="33">
        <v>80</v>
      </c>
      <c r="E33" s="33">
        <v>6145</v>
      </c>
      <c r="F33" s="33">
        <v>6122</v>
      </c>
      <c r="G33" s="33">
        <v>28743</v>
      </c>
      <c r="H33" s="33">
        <v>10.5</v>
      </c>
      <c r="I33" s="33">
        <v>24986</v>
      </c>
      <c r="J33" s="33">
        <v>3757</v>
      </c>
      <c r="K33" s="33">
        <v>13.8</v>
      </c>
      <c r="L33" s="33">
        <v>-7.4</v>
      </c>
      <c r="M33" s="33">
        <v>65497</v>
      </c>
      <c r="N33" s="33">
        <v>4.8</v>
      </c>
      <c r="O33" s="33">
        <v>58562</v>
      </c>
      <c r="P33" s="33">
        <v>6935</v>
      </c>
      <c r="Q33" s="33">
        <v>7.5</v>
      </c>
      <c r="R33" s="33">
        <v>-13.5</v>
      </c>
      <c r="S33" s="33">
        <v>2.2999999999999998</v>
      </c>
    </row>
    <row r="34" spans="1:19" s="30" customFormat="1" x14ac:dyDescent="0.2">
      <c r="A34" s="31" t="s">
        <v>35</v>
      </c>
      <c r="B34" s="32" t="s">
        <v>36</v>
      </c>
      <c r="C34" s="33">
        <v>247</v>
      </c>
      <c r="D34" s="33">
        <v>235</v>
      </c>
      <c r="E34" s="33">
        <v>19362</v>
      </c>
      <c r="F34" s="33">
        <v>18324</v>
      </c>
      <c r="G34" s="33">
        <v>103296</v>
      </c>
      <c r="H34" s="33">
        <v>2.1</v>
      </c>
      <c r="I34" s="33">
        <v>88890</v>
      </c>
      <c r="J34" s="33">
        <v>14406</v>
      </c>
      <c r="K34" s="33">
        <v>3.7</v>
      </c>
      <c r="L34" s="33">
        <v>-6.7</v>
      </c>
      <c r="M34" s="33">
        <v>199668</v>
      </c>
      <c r="N34" s="33">
        <v>3.5</v>
      </c>
      <c r="O34" s="33">
        <v>169453</v>
      </c>
      <c r="P34" s="33">
        <v>30215</v>
      </c>
      <c r="Q34" s="33">
        <v>3.9</v>
      </c>
      <c r="R34" s="33">
        <v>1.2</v>
      </c>
      <c r="S34" s="33">
        <v>1.9</v>
      </c>
    </row>
    <row r="35" spans="1:19" s="30" customFormat="1" x14ac:dyDescent="0.2">
      <c r="A35" s="31" t="s">
        <v>37</v>
      </c>
      <c r="B35" s="32" t="s">
        <v>38</v>
      </c>
      <c r="C35" s="33">
        <v>402</v>
      </c>
      <c r="D35" s="33">
        <v>387</v>
      </c>
      <c r="E35" s="33">
        <v>42377</v>
      </c>
      <c r="F35" s="33">
        <v>41599</v>
      </c>
      <c r="G35" s="33">
        <v>303395</v>
      </c>
      <c r="H35" s="33">
        <v>-1.3</v>
      </c>
      <c r="I35" s="33">
        <v>215211</v>
      </c>
      <c r="J35" s="33">
        <v>88184</v>
      </c>
      <c r="K35" s="33">
        <v>3</v>
      </c>
      <c r="L35" s="33">
        <v>-10.5</v>
      </c>
      <c r="M35" s="33">
        <v>566491</v>
      </c>
      <c r="N35" s="33">
        <v>-3.5</v>
      </c>
      <c r="O35" s="33">
        <v>389157</v>
      </c>
      <c r="P35" s="33">
        <v>177334</v>
      </c>
      <c r="Q35" s="33">
        <v>-0.6</v>
      </c>
      <c r="R35" s="33">
        <v>-9.5</v>
      </c>
      <c r="S35" s="33">
        <v>1.9</v>
      </c>
    </row>
    <row r="36" spans="1:19" s="30" customFormat="1" x14ac:dyDescent="0.2">
      <c r="A36" s="31" t="s">
        <v>39</v>
      </c>
      <c r="B36" s="32" t="s">
        <v>40</v>
      </c>
      <c r="C36" s="33">
        <v>322</v>
      </c>
      <c r="D36" s="33">
        <v>317</v>
      </c>
      <c r="E36" s="33">
        <v>36102</v>
      </c>
      <c r="F36" s="33">
        <v>35486</v>
      </c>
      <c r="G36" s="33">
        <v>283769</v>
      </c>
      <c r="H36" s="33">
        <v>-0.7</v>
      </c>
      <c r="I36" s="33">
        <v>181449</v>
      </c>
      <c r="J36" s="33">
        <v>102320</v>
      </c>
      <c r="K36" s="33">
        <v>2.1</v>
      </c>
      <c r="L36" s="33">
        <v>-5.3</v>
      </c>
      <c r="M36" s="33">
        <v>493590</v>
      </c>
      <c r="N36" s="33">
        <v>-1.4</v>
      </c>
      <c r="O36" s="33">
        <v>300522</v>
      </c>
      <c r="P36" s="33">
        <v>193068</v>
      </c>
      <c r="Q36" s="33">
        <v>2.1</v>
      </c>
      <c r="R36" s="33">
        <v>-6.3</v>
      </c>
      <c r="S36" s="33">
        <v>1.7</v>
      </c>
    </row>
    <row r="37" spans="1:19" s="30" customFormat="1" x14ac:dyDescent="0.2">
      <c r="A37" s="31" t="s">
        <v>41</v>
      </c>
      <c r="B37" s="32" t="s">
        <v>42</v>
      </c>
      <c r="C37" s="33">
        <v>565</v>
      </c>
      <c r="D37" s="33">
        <v>554</v>
      </c>
      <c r="E37" s="33">
        <v>44676</v>
      </c>
      <c r="F37" s="33">
        <v>43804</v>
      </c>
      <c r="G37" s="33">
        <v>247536</v>
      </c>
      <c r="H37" s="33">
        <v>0.4</v>
      </c>
      <c r="I37" s="33">
        <v>206114</v>
      </c>
      <c r="J37" s="33">
        <v>41422</v>
      </c>
      <c r="K37" s="33">
        <v>1.4</v>
      </c>
      <c r="L37" s="33">
        <v>-4.3</v>
      </c>
      <c r="M37" s="33">
        <v>501024</v>
      </c>
      <c r="N37" s="33">
        <v>1.4</v>
      </c>
      <c r="O37" s="33">
        <v>421580</v>
      </c>
      <c r="P37" s="33">
        <v>79444</v>
      </c>
      <c r="Q37" s="33">
        <v>2.7</v>
      </c>
      <c r="R37" s="33">
        <v>-5.0999999999999996</v>
      </c>
      <c r="S37" s="33">
        <v>2</v>
      </c>
    </row>
    <row r="38" spans="1:19" s="30" customFormat="1" ht="33.75" customHeight="1" x14ac:dyDescent="0.2">
      <c r="A38" s="86" t="s">
        <v>43</v>
      </c>
      <c r="B38" s="87"/>
      <c r="C38" s="87"/>
      <c r="D38" s="87"/>
      <c r="E38" s="87"/>
      <c r="F38" s="87"/>
      <c r="G38" s="63"/>
      <c r="H38" s="87"/>
      <c r="I38" s="63"/>
      <c r="J38" s="87"/>
      <c r="K38" s="87"/>
      <c r="L38" s="87"/>
      <c r="M38" s="63"/>
      <c r="N38" s="87"/>
      <c r="O38" s="63"/>
      <c r="P38" s="87"/>
      <c r="Q38" s="87"/>
      <c r="R38" s="87"/>
      <c r="S38" s="87"/>
    </row>
    <row r="39" spans="1:19" s="30" customFormat="1" x14ac:dyDescent="0.2">
      <c r="A39" s="31" t="s">
        <v>17</v>
      </c>
      <c r="B39" s="32" t="s">
        <v>18</v>
      </c>
      <c r="C39" s="33">
        <v>5010</v>
      </c>
      <c r="D39" s="33">
        <v>4798</v>
      </c>
      <c r="E39" s="33">
        <v>325486</v>
      </c>
      <c r="F39" s="33">
        <v>313438</v>
      </c>
      <c r="G39" s="33">
        <v>1715573</v>
      </c>
      <c r="H39" s="33">
        <v>2.9</v>
      </c>
      <c r="I39" s="33">
        <v>1333783</v>
      </c>
      <c r="J39" s="33">
        <v>381790</v>
      </c>
      <c r="K39" s="33">
        <v>2</v>
      </c>
      <c r="L39" s="33">
        <v>6.3</v>
      </c>
      <c r="M39" s="33">
        <v>3825772</v>
      </c>
      <c r="N39" s="33">
        <v>6.4</v>
      </c>
      <c r="O39" s="33">
        <v>2993088</v>
      </c>
      <c r="P39" s="33">
        <v>832684</v>
      </c>
      <c r="Q39" s="33">
        <v>5.6</v>
      </c>
      <c r="R39" s="33">
        <v>9.8000000000000007</v>
      </c>
      <c r="S39" s="33">
        <v>2.2000000000000002</v>
      </c>
    </row>
    <row r="40" spans="1:19" s="48" customFormat="1" x14ac:dyDescent="0.2">
      <c r="A40" s="31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</row>
    <row r="41" spans="1:19" s="30" customFormat="1" x14ac:dyDescent="0.2">
      <c r="A41" s="31" t="s">
        <v>19</v>
      </c>
      <c r="B41" s="32" t="s">
        <v>20</v>
      </c>
      <c r="C41" s="33">
        <v>446</v>
      </c>
      <c r="D41" s="33">
        <v>419</v>
      </c>
      <c r="E41" s="33">
        <v>21593</v>
      </c>
      <c r="F41" s="33">
        <v>20446</v>
      </c>
      <c r="G41" s="33">
        <v>77652</v>
      </c>
      <c r="H41" s="33">
        <v>10.6</v>
      </c>
      <c r="I41" s="33">
        <v>58047</v>
      </c>
      <c r="J41" s="33">
        <v>19605</v>
      </c>
      <c r="K41" s="33">
        <v>10.1</v>
      </c>
      <c r="L41" s="33">
        <v>12.3</v>
      </c>
      <c r="M41" s="33">
        <v>172386</v>
      </c>
      <c r="N41" s="33">
        <v>11.2</v>
      </c>
      <c r="O41" s="33">
        <v>126205</v>
      </c>
      <c r="P41" s="33">
        <v>46181</v>
      </c>
      <c r="Q41" s="33">
        <v>6.3</v>
      </c>
      <c r="R41" s="33">
        <v>27.2</v>
      </c>
      <c r="S41" s="33">
        <v>2.2000000000000002</v>
      </c>
    </row>
    <row r="42" spans="1:19" s="30" customFormat="1" x14ac:dyDescent="0.2">
      <c r="A42" s="31" t="s">
        <v>21</v>
      </c>
      <c r="B42" s="32" t="s">
        <v>22</v>
      </c>
      <c r="C42" s="33">
        <v>555</v>
      </c>
      <c r="D42" s="33">
        <v>530</v>
      </c>
      <c r="E42" s="33">
        <v>29624</v>
      </c>
      <c r="F42" s="33">
        <v>28625</v>
      </c>
      <c r="G42" s="33">
        <v>140818</v>
      </c>
      <c r="H42" s="33">
        <v>1.5</v>
      </c>
      <c r="I42" s="33">
        <v>112046</v>
      </c>
      <c r="J42" s="33">
        <v>28772</v>
      </c>
      <c r="K42" s="33">
        <v>-1.2</v>
      </c>
      <c r="L42" s="33">
        <v>13.5</v>
      </c>
      <c r="M42" s="33">
        <v>290755</v>
      </c>
      <c r="N42" s="33">
        <v>6.4</v>
      </c>
      <c r="O42" s="33">
        <v>233568</v>
      </c>
      <c r="P42" s="33">
        <v>57187</v>
      </c>
      <c r="Q42" s="33">
        <v>2.7</v>
      </c>
      <c r="R42" s="33">
        <v>24.7</v>
      </c>
      <c r="S42" s="33">
        <v>2.1</v>
      </c>
    </row>
    <row r="43" spans="1:19" s="30" customFormat="1" x14ac:dyDescent="0.2">
      <c r="A43" s="31" t="s">
        <v>23</v>
      </c>
      <c r="B43" s="32" t="s">
        <v>24</v>
      </c>
      <c r="C43" s="33">
        <v>545</v>
      </c>
      <c r="D43" s="33">
        <v>519</v>
      </c>
      <c r="E43" s="33">
        <v>26721</v>
      </c>
      <c r="F43" s="33">
        <v>25824</v>
      </c>
      <c r="G43" s="33">
        <v>110566</v>
      </c>
      <c r="H43" s="33">
        <v>1.1000000000000001</v>
      </c>
      <c r="I43" s="33">
        <v>99736</v>
      </c>
      <c r="J43" s="33">
        <v>10830</v>
      </c>
      <c r="K43" s="33">
        <v>1.1000000000000001</v>
      </c>
      <c r="L43" s="33">
        <v>1.1000000000000001</v>
      </c>
      <c r="M43" s="33">
        <v>268093</v>
      </c>
      <c r="N43" s="33">
        <v>6.6</v>
      </c>
      <c r="O43" s="33">
        <v>242002</v>
      </c>
      <c r="P43" s="33">
        <v>26091</v>
      </c>
      <c r="Q43" s="33">
        <v>6.5</v>
      </c>
      <c r="R43" s="33">
        <v>8</v>
      </c>
      <c r="S43" s="33">
        <v>2.4</v>
      </c>
    </row>
    <row r="44" spans="1:19" s="30" customFormat="1" x14ac:dyDescent="0.2">
      <c r="A44" s="31" t="s">
        <v>25</v>
      </c>
      <c r="B44" s="32" t="s">
        <v>26</v>
      </c>
      <c r="C44" s="33">
        <v>704</v>
      </c>
      <c r="D44" s="33">
        <v>659</v>
      </c>
      <c r="E44" s="33">
        <v>38553</v>
      </c>
      <c r="F44" s="33">
        <v>36704</v>
      </c>
      <c r="G44" s="33">
        <v>139132</v>
      </c>
      <c r="H44" s="33">
        <v>-1.1000000000000001</v>
      </c>
      <c r="I44" s="33">
        <v>124380</v>
      </c>
      <c r="J44" s="33">
        <v>14752</v>
      </c>
      <c r="K44" s="33">
        <v>0</v>
      </c>
      <c r="L44" s="33">
        <v>-9.8000000000000007</v>
      </c>
      <c r="M44" s="33">
        <v>480512</v>
      </c>
      <c r="N44" s="33">
        <v>1.8</v>
      </c>
      <c r="O44" s="33">
        <v>446685</v>
      </c>
      <c r="P44" s="33">
        <v>33827</v>
      </c>
      <c r="Q44" s="33">
        <v>3.6</v>
      </c>
      <c r="R44" s="33">
        <v>-17.2</v>
      </c>
      <c r="S44" s="33">
        <v>3.5</v>
      </c>
    </row>
    <row r="45" spans="1:19" s="30" customFormat="1" x14ac:dyDescent="0.2">
      <c r="A45" s="31" t="s">
        <v>27</v>
      </c>
      <c r="B45" s="32" t="s">
        <v>28</v>
      </c>
      <c r="C45" s="33">
        <v>843</v>
      </c>
      <c r="D45" s="33">
        <v>812</v>
      </c>
      <c r="E45" s="33">
        <v>43782</v>
      </c>
      <c r="F45" s="33">
        <v>41896</v>
      </c>
      <c r="G45" s="33">
        <v>178223</v>
      </c>
      <c r="H45" s="33">
        <v>-0.8</v>
      </c>
      <c r="I45" s="33">
        <v>123478</v>
      </c>
      <c r="J45" s="33">
        <v>54745</v>
      </c>
      <c r="K45" s="33">
        <v>3.1</v>
      </c>
      <c r="L45" s="33">
        <v>-8.6999999999999993</v>
      </c>
      <c r="M45" s="33">
        <v>577217</v>
      </c>
      <c r="N45" s="33">
        <v>4.9000000000000004</v>
      </c>
      <c r="O45" s="33">
        <v>388914</v>
      </c>
      <c r="P45" s="33">
        <v>188303</v>
      </c>
      <c r="Q45" s="33">
        <v>10.7</v>
      </c>
      <c r="R45" s="33">
        <v>-5.3</v>
      </c>
      <c r="S45" s="33">
        <v>3.2</v>
      </c>
    </row>
    <row r="46" spans="1:19" s="30" customFormat="1" x14ac:dyDescent="0.2">
      <c r="A46" s="31" t="s">
        <v>29</v>
      </c>
      <c r="B46" s="32" t="s">
        <v>30</v>
      </c>
      <c r="C46" s="33">
        <v>104</v>
      </c>
      <c r="D46" s="33">
        <v>100</v>
      </c>
      <c r="E46" s="33">
        <v>4830</v>
      </c>
      <c r="F46" s="33">
        <v>4629</v>
      </c>
      <c r="G46" s="33">
        <v>17600</v>
      </c>
      <c r="H46" s="33">
        <v>-3.4</v>
      </c>
      <c r="I46" s="33">
        <v>13774</v>
      </c>
      <c r="J46" s="33">
        <v>3826</v>
      </c>
      <c r="K46" s="33">
        <v>-4</v>
      </c>
      <c r="L46" s="33">
        <v>-1.1000000000000001</v>
      </c>
      <c r="M46" s="33">
        <v>57142</v>
      </c>
      <c r="N46" s="33">
        <v>-3.6</v>
      </c>
      <c r="O46" s="33">
        <v>48755</v>
      </c>
      <c r="P46" s="33">
        <v>8387</v>
      </c>
      <c r="Q46" s="33">
        <v>-4.5</v>
      </c>
      <c r="R46" s="33">
        <v>2.1</v>
      </c>
      <c r="S46" s="33">
        <v>3.2</v>
      </c>
    </row>
    <row r="47" spans="1:19" s="30" customFormat="1" x14ac:dyDescent="0.2">
      <c r="A47" s="31" t="s">
        <v>31</v>
      </c>
      <c r="B47" s="32" t="s">
        <v>32</v>
      </c>
      <c r="C47" s="33">
        <v>197</v>
      </c>
      <c r="D47" s="33">
        <v>189</v>
      </c>
      <c r="E47" s="33">
        <v>11042</v>
      </c>
      <c r="F47" s="33">
        <v>10604</v>
      </c>
      <c r="G47" s="33">
        <v>42003</v>
      </c>
      <c r="H47" s="33">
        <v>3.3</v>
      </c>
      <c r="I47" s="33">
        <v>35965</v>
      </c>
      <c r="J47" s="33">
        <v>6038</v>
      </c>
      <c r="K47" s="33">
        <v>-1.3</v>
      </c>
      <c r="L47" s="33">
        <v>42.2</v>
      </c>
      <c r="M47" s="33">
        <v>110760</v>
      </c>
      <c r="N47" s="33">
        <v>5.7</v>
      </c>
      <c r="O47" s="33">
        <v>97881</v>
      </c>
      <c r="P47" s="33">
        <v>12879</v>
      </c>
      <c r="Q47" s="33">
        <v>3.4</v>
      </c>
      <c r="R47" s="33">
        <v>27.4</v>
      </c>
      <c r="S47" s="33">
        <v>2.6</v>
      </c>
    </row>
    <row r="48" spans="1:19" s="30" customFormat="1" x14ac:dyDescent="0.2">
      <c r="A48" s="31" t="s">
        <v>33</v>
      </c>
      <c r="B48" s="32" t="s">
        <v>34</v>
      </c>
      <c r="C48" s="33">
        <v>81</v>
      </c>
      <c r="D48" s="33">
        <v>80</v>
      </c>
      <c r="E48" s="33">
        <v>6159</v>
      </c>
      <c r="F48" s="33">
        <v>5985</v>
      </c>
      <c r="G48" s="33">
        <v>30614</v>
      </c>
      <c r="H48" s="33">
        <v>17.3</v>
      </c>
      <c r="I48" s="33">
        <v>26210</v>
      </c>
      <c r="J48" s="33">
        <v>4404</v>
      </c>
      <c r="K48" s="33">
        <v>19.5</v>
      </c>
      <c r="L48" s="33">
        <v>5.6</v>
      </c>
      <c r="M48" s="33">
        <v>70170</v>
      </c>
      <c r="N48" s="33">
        <v>14.4</v>
      </c>
      <c r="O48" s="33">
        <v>61635</v>
      </c>
      <c r="P48" s="33">
        <v>8535</v>
      </c>
      <c r="Q48" s="33">
        <v>16.3</v>
      </c>
      <c r="R48" s="33">
        <v>2.6</v>
      </c>
      <c r="S48" s="33">
        <v>2.2999999999999998</v>
      </c>
    </row>
    <row r="49" spans="1:19" s="30" customFormat="1" x14ac:dyDescent="0.2">
      <c r="A49" s="31" t="s">
        <v>35</v>
      </c>
      <c r="B49" s="32" t="s">
        <v>36</v>
      </c>
      <c r="C49" s="33">
        <v>246</v>
      </c>
      <c r="D49" s="33">
        <v>235</v>
      </c>
      <c r="E49" s="33">
        <v>19518</v>
      </c>
      <c r="F49" s="33">
        <v>18414</v>
      </c>
      <c r="G49" s="33">
        <v>108291</v>
      </c>
      <c r="H49" s="33">
        <v>0.8</v>
      </c>
      <c r="I49" s="33">
        <v>92529</v>
      </c>
      <c r="J49" s="33">
        <v>15762</v>
      </c>
      <c r="K49" s="33">
        <v>-0.5</v>
      </c>
      <c r="L49" s="33">
        <v>8.9</v>
      </c>
      <c r="M49" s="33">
        <v>209293</v>
      </c>
      <c r="N49" s="33">
        <v>3.8</v>
      </c>
      <c r="O49" s="33">
        <v>176940</v>
      </c>
      <c r="P49" s="33">
        <v>32353</v>
      </c>
      <c r="Q49" s="33">
        <v>2.1</v>
      </c>
      <c r="R49" s="33">
        <v>14.3</v>
      </c>
      <c r="S49" s="33">
        <v>1.9</v>
      </c>
    </row>
    <row r="50" spans="1:19" s="30" customFormat="1" x14ac:dyDescent="0.2">
      <c r="A50" s="31" t="s">
        <v>37</v>
      </c>
      <c r="B50" s="32" t="s">
        <v>38</v>
      </c>
      <c r="C50" s="33">
        <v>402</v>
      </c>
      <c r="D50" s="33">
        <v>387</v>
      </c>
      <c r="E50" s="33">
        <v>42517</v>
      </c>
      <c r="F50" s="33">
        <v>41400</v>
      </c>
      <c r="G50" s="33">
        <v>323691</v>
      </c>
      <c r="H50" s="33">
        <v>4</v>
      </c>
      <c r="I50" s="33">
        <v>241094</v>
      </c>
      <c r="J50" s="33">
        <v>82597</v>
      </c>
      <c r="K50" s="33">
        <v>1.7</v>
      </c>
      <c r="L50" s="33">
        <v>11.2</v>
      </c>
      <c r="M50" s="33">
        <v>596877</v>
      </c>
      <c r="N50" s="33">
        <v>10.1</v>
      </c>
      <c r="O50" s="33">
        <v>435382</v>
      </c>
      <c r="P50" s="33">
        <v>161495</v>
      </c>
      <c r="Q50" s="33">
        <v>6.3</v>
      </c>
      <c r="R50" s="33">
        <v>21.5</v>
      </c>
      <c r="S50" s="33">
        <v>1.8</v>
      </c>
    </row>
    <row r="51" spans="1:19" s="30" customFormat="1" x14ac:dyDescent="0.2">
      <c r="A51" s="31" t="s">
        <v>39</v>
      </c>
      <c r="B51" s="32" t="s">
        <v>40</v>
      </c>
      <c r="C51" s="33">
        <v>322</v>
      </c>
      <c r="D51" s="33">
        <v>315</v>
      </c>
      <c r="E51" s="33">
        <v>36214</v>
      </c>
      <c r="F51" s="33">
        <v>34891</v>
      </c>
      <c r="G51" s="33">
        <v>270268</v>
      </c>
      <c r="H51" s="33">
        <v>3.5</v>
      </c>
      <c r="I51" s="33">
        <v>174128</v>
      </c>
      <c r="J51" s="33">
        <v>96140</v>
      </c>
      <c r="K51" s="33">
        <v>-1.1000000000000001</v>
      </c>
      <c r="L51" s="33">
        <v>12.9</v>
      </c>
      <c r="M51" s="33">
        <v>455550</v>
      </c>
      <c r="N51" s="33">
        <v>10.199999999999999</v>
      </c>
      <c r="O51" s="33">
        <v>282912</v>
      </c>
      <c r="P51" s="33">
        <v>172638</v>
      </c>
      <c r="Q51" s="33">
        <v>4.5</v>
      </c>
      <c r="R51" s="33">
        <v>21.1</v>
      </c>
      <c r="S51" s="33">
        <v>1.7</v>
      </c>
    </row>
    <row r="52" spans="1:19" s="30" customFormat="1" x14ac:dyDescent="0.2">
      <c r="A52" s="31" t="s">
        <v>41</v>
      </c>
      <c r="B52" s="32" t="s">
        <v>42</v>
      </c>
      <c r="C52" s="33">
        <v>565</v>
      </c>
      <c r="D52" s="33">
        <v>553</v>
      </c>
      <c r="E52" s="33">
        <v>44933</v>
      </c>
      <c r="F52" s="33">
        <v>44020</v>
      </c>
      <c r="G52" s="33">
        <v>276715</v>
      </c>
      <c r="H52" s="33">
        <v>5.3</v>
      </c>
      <c r="I52" s="33">
        <v>232396</v>
      </c>
      <c r="J52" s="33">
        <v>44319</v>
      </c>
      <c r="K52" s="33">
        <v>5.8</v>
      </c>
      <c r="L52" s="33">
        <v>2.7</v>
      </c>
      <c r="M52" s="33">
        <v>537017</v>
      </c>
      <c r="N52" s="33">
        <v>5.3</v>
      </c>
      <c r="O52" s="33">
        <v>452209</v>
      </c>
      <c r="P52" s="33">
        <v>84808</v>
      </c>
      <c r="Q52" s="33">
        <v>5.8</v>
      </c>
      <c r="R52" s="33">
        <v>3.1</v>
      </c>
      <c r="S52" s="33">
        <v>1.9</v>
      </c>
    </row>
    <row r="53" spans="1:19" s="30" customFormat="1" ht="33.75" customHeight="1" x14ac:dyDescent="0.2">
      <c r="A53" s="86" t="s">
        <v>44</v>
      </c>
      <c r="B53" s="87"/>
      <c r="C53" s="87"/>
      <c r="D53" s="87"/>
      <c r="E53" s="87"/>
      <c r="F53" s="87"/>
      <c r="G53" s="63"/>
      <c r="H53" s="87"/>
      <c r="I53" s="63"/>
      <c r="J53" s="87"/>
      <c r="K53" s="87"/>
      <c r="L53" s="87"/>
      <c r="M53" s="63"/>
      <c r="N53" s="87"/>
      <c r="O53" s="63"/>
      <c r="P53" s="87"/>
      <c r="Q53" s="87"/>
      <c r="R53" s="87"/>
      <c r="S53" s="87"/>
    </row>
    <row r="54" spans="1:19" s="30" customFormat="1" x14ac:dyDescent="0.2">
      <c r="A54" s="31" t="s">
        <v>17</v>
      </c>
      <c r="B54" s="32" t="s">
        <v>18</v>
      </c>
      <c r="C54" s="33">
        <v>4994</v>
      </c>
      <c r="D54" s="33">
        <v>4768</v>
      </c>
      <c r="E54" s="33">
        <v>326189</v>
      </c>
      <c r="F54" s="33">
        <v>312611</v>
      </c>
      <c r="G54" s="33">
        <v>731605</v>
      </c>
      <c r="H54" s="33">
        <v>-63</v>
      </c>
      <c r="I54" s="33">
        <v>616026</v>
      </c>
      <c r="J54" s="33">
        <v>115579</v>
      </c>
      <c r="K54" s="33">
        <v>-60.3</v>
      </c>
      <c r="L54" s="33">
        <v>-73</v>
      </c>
      <c r="M54" s="33">
        <v>1973435</v>
      </c>
      <c r="N54" s="33">
        <v>-53.7</v>
      </c>
      <c r="O54" s="33">
        <v>1715084</v>
      </c>
      <c r="P54" s="33">
        <v>258351</v>
      </c>
      <c r="Q54" s="33">
        <v>-49.3</v>
      </c>
      <c r="R54" s="33">
        <v>-70.5</v>
      </c>
      <c r="S54" s="33">
        <v>2.7</v>
      </c>
    </row>
    <row r="55" spans="1:19" s="48" customFormat="1" x14ac:dyDescent="0.2">
      <c r="A55" s="31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</row>
    <row r="56" spans="1:19" s="30" customFormat="1" x14ac:dyDescent="0.2">
      <c r="A56" s="31" t="s">
        <v>19</v>
      </c>
      <c r="B56" s="32" t="s">
        <v>20</v>
      </c>
      <c r="C56" s="33">
        <v>445</v>
      </c>
      <c r="D56" s="33">
        <v>416</v>
      </c>
      <c r="E56" s="33">
        <v>21233</v>
      </c>
      <c r="F56" s="33">
        <v>20297</v>
      </c>
      <c r="G56" s="33">
        <v>39931</v>
      </c>
      <c r="H56" s="33">
        <v>-57.2</v>
      </c>
      <c r="I56" s="33">
        <v>32958</v>
      </c>
      <c r="J56" s="33">
        <v>6973</v>
      </c>
      <c r="K56" s="33">
        <v>-54.5</v>
      </c>
      <c r="L56" s="33">
        <v>-66.599999999999994</v>
      </c>
      <c r="M56" s="33">
        <v>99693</v>
      </c>
      <c r="N56" s="33">
        <v>-50.8</v>
      </c>
      <c r="O56" s="33">
        <v>82659</v>
      </c>
      <c r="P56" s="33">
        <v>17034</v>
      </c>
      <c r="Q56" s="33">
        <v>-48.5</v>
      </c>
      <c r="R56" s="33">
        <v>-59.7</v>
      </c>
      <c r="S56" s="33">
        <v>2.5</v>
      </c>
    </row>
    <row r="57" spans="1:19" s="30" customFormat="1" x14ac:dyDescent="0.2">
      <c r="A57" s="31" t="s">
        <v>21</v>
      </c>
      <c r="B57" s="32" t="s">
        <v>22</v>
      </c>
      <c r="C57" s="33">
        <v>553</v>
      </c>
      <c r="D57" s="33">
        <v>525</v>
      </c>
      <c r="E57" s="33">
        <v>29810</v>
      </c>
      <c r="F57" s="33">
        <v>28722</v>
      </c>
      <c r="G57" s="33">
        <v>68498</v>
      </c>
      <c r="H57" s="33">
        <v>-61</v>
      </c>
      <c r="I57" s="33">
        <v>58657</v>
      </c>
      <c r="J57" s="33">
        <v>9841</v>
      </c>
      <c r="K57" s="33">
        <v>-58.8</v>
      </c>
      <c r="L57" s="33">
        <v>-70.400000000000006</v>
      </c>
      <c r="M57" s="33">
        <v>170753</v>
      </c>
      <c r="N57" s="33">
        <v>-51.3</v>
      </c>
      <c r="O57" s="33">
        <v>148888</v>
      </c>
      <c r="P57" s="33">
        <v>21865</v>
      </c>
      <c r="Q57" s="33">
        <v>-47.9</v>
      </c>
      <c r="R57" s="33">
        <v>-66.2</v>
      </c>
      <c r="S57" s="33">
        <v>2.5</v>
      </c>
    </row>
    <row r="58" spans="1:19" s="30" customFormat="1" x14ac:dyDescent="0.2">
      <c r="A58" s="31" t="s">
        <v>23</v>
      </c>
      <c r="B58" s="32" t="s">
        <v>24</v>
      </c>
      <c r="C58" s="33">
        <v>545</v>
      </c>
      <c r="D58" s="33">
        <v>522</v>
      </c>
      <c r="E58" s="33">
        <v>26852</v>
      </c>
      <c r="F58" s="33">
        <v>25756</v>
      </c>
      <c r="G58" s="33">
        <v>53990</v>
      </c>
      <c r="H58" s="33">
        <v>-58.8</v>
      </c>
      <c r="I58" s="33">
        <v>49367</v>
      </c>
      <c r="J58" s="33">
        <v>4623</v>
      </c>
      <c r="K58" s="33">
        <v>-58</v>
      </c>
      <c r="L58" s="33">
        <v>-65.599999999999994</v>
      </c>
      <c r="M58" s="33">
        <v>148606</v>
      </c>
      <c r="N58" s="33">
        <v>-49.6</v>
      </c>
      <c r="O58" s="33">
        <v>134748</v>
      </c>
      <c r="P58" s="33">
        <v>13858</v>
      </c>
      <c r="Q58" s="33">
        <v>-49.4</v>
      </c>
      <c r="R58" s="33">
        <v>-51.8</v>
      </c>
      <c r="S58" s="33">
        <v>2.8</v>
      </c>
    </row>
    <row r="59" spans="1:19" s="30" customFormat="1" x14ac:dyDescent="0.2">
      <c r="A59" s="31" t="s">
        <v>25</v>
      </c>
      <c r="B59" s="32" t="s">
        <v>26</v>
      </c>
      <c r="C59" s="33">
        <v>702</v>
      </c>
      <c r="D59" s="33">
        <v>660</v>
      </c>
      <c r="E59" s="33">
        <v>38714</v>
      </c>
      <c r="F59" s="33">
        <v>36812</v>
      </c>
      <c r="G59" s="33">
        <v>72247</v>
      </c>
      <c r="H59" s="33">
        <v>-57.3</v>
      </c>
      <c r="I59" s="33">
        <v>66570</v>
      </c>
      <c r="J59" s="33">
        <v>5677</v>
      </c>
      <c r="K59" s="33">
        <v>-55.7</v>
      </c>
      <c r="L59" s="33">
        <v>-69.900000000000006</v>
      </c>
      <c r="M59" s="33">
        <v>348932</v>
      </c>
      <c r="N59" s="33">
        <v>-36.6</v>
      </c>
      <c r="O59" s="33">
        <v>334826</v>
      </c>
      <c r="P59" s="33">
        <v>14106</v>
      </c>
      <c r="Q59" s="33">
        <v>-34.1</v>
      </c>
      <c r="R59" s="33">
        <v>-66.099999999999994</v>
      </c>
      <c r="S59" s="33">
        <v>4.8</v>
      </c>
    </row>
    <row r="60" spans="1:19" s="30" customFormat="1" x14ac:dyDescent="0.2">
      <c r="A60" s="31" t="s">
        <v>27</v>
      </c>
      <c r="B60" s="32" t="s">
        <v>28</v>
      </c>
      <c r="C60" s="33">
        <v>839</v>
      </c>
      <c r="D60" s="33">
        <v>804</v>
      </c>
      <c r="E60" s="33">
        <v>43685</v>
      </c>
      <c r="F60" s="33">
        <v>41860</v>
      </c>
      <c r="G60" s="33">
        <v>76249</v>
      </c>
      <c r="H60" s="33">
        <v>-55.2</v>
      </c>
      <c r="I60" s="33">
        <v>60673</v>
      </c>
      <c r="J60" s="33">
        <v>15576</v>
      </c>
      <c r="K60" s="33">
        <v>-54</v>
      </c>
      <c r="L60" s="33">
        <v>-59.3</v>
      </c>
      <c r="M60" s="33">
        <v>257915</v>
      </c>
      <c r="N60" s="33">
        <v>-48.7</v>
      </c>
      <c r="O60" s="33">
        <v>214956</v>
      </c>
      <c r="P60" s="33">
        <v>42959</v>
      </c>
      <c r="Q60" s="33">
        <v>-45.2</v>
      </c>
      <c r="R60" s="33">
        <v>-61.3</v>
      </c>
      <c r="S60" s="33">
        <v>3.4</v>
      </c>
    </row>
    <row r="61" spans="1:19" s="30" customFormat="1" x14ac:dyDescent="0.2">
      <c r="A61" s="31" t="s">
        <v>29</v>
      </c>
      <c r="B61" s="32" t="s">
        <v>30</v>
      </c>
      <c r="C61" s="33">
        <v>103</v>
      </c>
      <c r="D61" s="33">
        <v>97</v>
      </c>
      <c r="E61" s="33">
        <v>4802</v>
      </c>
      <c r="F61" s="33">
        <v>4489</v>
      </c>
      <c r="G61" s="33">
        <v>8730</v>
      </c>
      <c r="H61" s="33">
        <v>-58.9</v>
      </c>
      <c r="I61" s="33">
        <v>7044</v>
      </c>
      <c r="J61" s="33">
        <v>1686</v>
      </c>
      <c r="K61" s="33">
        <v>-58.9</v>
      </c>
      <c r="L61" s="33">
        <v>-59.3</v>
      </c>
      <c r="M61" s="33">
        <v>41383</v>
      </c>
      <c r="N61" s="33">
        <v>-40.200000000000003</v>
      </c>
      <c r="O61" s="33">
        <v>37599</v>
      </c>
      <c r="P61" s="33">
        <v>3784</v>
      </c>
      <c r="Q61" s="33">
        <v>-37.799999999999997</v>
      </c>
      <c r="R61" s="33">
        <v>-56.7</v>
      </c>
      <c r="S61" s="33">
        <v>4.7</v>
      </c>
    </row>
    <row r="62" spans="1:19" s="30" customFormat="1" x14ac:dyDescent="0.2">
      <c r="A62" s="31" t="s">
        <v>31</v>
      </c>
      <c r="B62" s="32" t="s">
        <v>32</v>
      </c>
      <c r="C62" s="33">
        <v>195</v>
      </c>
      <c r="D62" s="33">
        <v>188</v>
      </c>
      <c r="E62" s="33">
        <v>11032</v>
      </c>
      <c r="F62" s="33">
        <v>10663</v>
      </c>
      <c r="G62" s="33">
        <v>20027</v>
      </c>
      <c r="H62" s="33">
        <v>-64.7</v>
      </c>
      <c r="I62" s="33">
        <v>18236</v>
      </c>
      <c r="J62" s="33">
        <v>1791</v>
      </c>
      <c r="K62" s="33">
        <v>-62.2</v>
      </c>
      <c r="L62" s="33">
        <v>-78.900000000000006</v>
      </c>
      <c r="M62" s="33">
        <v>71738</v>
      </c>
      <c r="N62" s="33">
        <v>-49.4</v>
      </c>
      <c r="O62" s="33">
        <v>66566</v>
      </c>
      <c r="P62" s="33">
        <v>5172</v>
      </c>
      <c r="Q62" s="33">
        <v>-45.8</v>
      </c>
      <c r="R62" s="33">
        <v>-72.7</v>
      </c>
      <c r="S62" s="33">
        <v>3.6</v>
      </c>
    </row>
    <row r="63" spans="1:19" s="30" customFormat="1" x14ac:dyDescent="0.2">
      <c r="A63" s="31" t="s">
        <v>33</v>
      </c>
      <c r="B63" s="32" t="s">
        <v>34</v>
      </c>
      <c r="C63" s="33">
        <v>81</v>
      </c>
      <c r="D63" s="33">
        <v>79</v>
      </c>
      <c r="E63" s="33">
        <v>6180</v>
      </c>
      <c r="F63" s="33">
        <v>6014</v>
      </c>
      <c r="G63" s="33">
        <v>13592</v>
      </c>
      <c r="H63" s="33">
        <v>-57</v>
      </c>
      <c r="I63" s="33">
        <v>12289</v>
      </c>
      <c r="J63" s="33">
        <v>1303</v>
      </c>
      <c r="K63" s="33">
        <v>-54</v>
      </c>
      <c r="L63" s="33">
        <v>-73.2</v>
      </c>
      <c r="M63" s="33">
        <v>35025</v>
      </c>
      <c r="N63" s="33">
        <v>-52.6</v>
      </c>
      <c r="O63" s="33">
        <v>32001</v>
      </c>
      <c r="P63" s="33">
        <v>3024</v>
      </c>
      <c r="Q63" s="33">
        <v>-49.5</v>
      </c>
      <c r="R63" s="33">
        <v>-71.099999999999994</v>
      </c>
      <c r="S63" s="33">
        <v>2.6</v>
      </c>
    </row>
    <row r="64" spans="1:19" s="30" customFormat="1" x14ac:dyDescent="0.2">
      <c r="A64" s="31" t="s">
        <v>35</v>
      </c>
      <c r="B64" s="32" t="s">
        <v>36</v>
      </c>
      <c r="C64" s="33">
        <v>245</v>
      </c>
      <c r="D64" s="33">
        <v>233</v>
      </c>
      <c r="E64" s="33">
        <v>19577</v>
      </c>
      <c r="F64" s="33">
        <v>18412</v>
      </c>
      <c r="G64" s="33">
        <v>48151</v>
      </c>
      <c r="H64" s="33">
        <v>-62</v>
      </c>
      <c r="I64" s="33">
        <v>42896</v>
      </c>
      <c r="J64" s="33">
        <v>5255</v>
      </c>
      <c r="K64" s="33">
        <v>-59.4</v>
      </c>
      <c r="L64" s="33">
        <v>-75</v>
      </c>
      <c r="M64" s="33">
        <v>108619</v>
      </c>
      <c r="N64" s="33">
        <v>-57.1</v>
      </c>
      <c r="O64" s="33">
        <v>95614</v>
      </c>
      <c r="P64" s="33">
        <v>13005</v>
      </c>
      <c r="Q64" s="33">
        <v>-53.5</v>
      </c>
      <c r="R64" s="33">
        <v>-72.8</v>
      </c>
      <c r="S64" s="33">
        <v>2.2999999999999998</v>
      </c>
    </row>
    <row r="65" spans="1:19" s="30" customFormat="1" x14ac:dyDescent="0.2">
      <c r="A65" s="31" t="s">
        <v>37</v>
      </c>
      <c r="B65" s="32" t="s">
        <v>38</v>
      </c>
      <c r="C65" s="33">
        <v>400</v>
      </c>
      <c r="D65" s="33">
        <v>381</v>
      </c>
      <c r="E65" s="33">
        <v>42713</v>
      </c>
      <c r="F65" s="33">
        <v>40724</v>
      </c>
      <c r="G65" s="33">
        <v>110327</v>
      </c>
      <c r="H65" s="33">
        <v>-69.099999999999994</v>
      </c>
      <c r="I65" s="33">
        <v>85276</v>
      </c>
      <c r="J65" s="33">
        <v>25051</v>
      </c>
      <c r="K65" s="33">
        <v>-66.900000000000006</v>
      </c>
      <c r="L65" s="33">
        <v>-74.8</v>
      </c>
      <c r="M65" s="33">
        <v>239841</v>
      </c>
      <c r="N65" s="33">
        <v>-64.2</v>
      </c>
      <c r="O65" s="33">
        <v>188047</v>
      </c>
      <c r="P65" s="33">
        <v>51794</v>
      </c>
      <c r="Q65" s="33">
        <v>-60.5</v>
      </c>
      <c r="R65" s="33">
        <v>-73.3</v>
      </c>
      <c r="S65" s="33">
        <v>2.2000000000000002</v>
      </c>
    </row>
    <row r="66" spans="1:19" s="30" customFormat="1" x14ac:dyDescent="0.2">
      <c r="A66" s="31" t="s">
        <v>39</v>
      </c>
      <c r="B66" s="32" t="s">
        <v>40</v>
      </c>
      <c r="C66" s="33">
        <v>321</v>
      </c>
      <c r="D66" s="33">
        <v>312</v>
      </c>
      <c r="E66" s="33">
        <v>36496</v>
      </c>
      <c r="F66" s="33">
        <v>34884</v>
      </c>
      <c r="G66" s="33">
        <v>102326</v>
      </c>
      <c r="H66" s="33">
        <v>-68.7</v>
      </c>
      <c r="I66" s="33">
        <v>78226</v>
      </c>
      <c r="J66" s="33">
        <v>24100</v>
      </c>
      <c r="K66" s="33">
        <v>-63.3</v>
      </c>
      <c r="L66" s="33">
        <v>-78.7</v>
      </c>
      <c r="M66" s="33">
        <v>168500</v>
      </c>
      <c r="N66" s="33">
        <v>-69</v>
      </c>
      <c r="O66" s="33">
        <v>126470</v>
      </c>
      <c r="P66" s="33">
        <v>42030</v>
      </c>
      <c r="Q66" s="33">
        <v>-62.3</v>
      </c>
      <c r="R66" s="33">
        <v>-79.7</v>
      </c>
      <c r="S66" s="33">
        <v>1.6</v>
      </c>
    </row>
    <row r="67" spans="1:19" s="30" customFormat="1" x14ac:dyDescent="0.2">
      <c r="A67" s="31" t="s">
        <v>41</v>
      </c>
      <c r="B67" s="32" t="s">
        <v>42</v>
      </c>
      <c r="C67" s="33">
        <v>565</v>
      </c>
      <c r="D67" s="33">
        <v>551</v>
      </c>
      <c r="E67" s="33">
        <v>45095</v>
      </c>
      <c r="F67" s="33">
        <v>43978</v>
      </c>
      <c r="G67" s="33">
        <v>117537</v>
      </c>
      <c r="H67" s="33">
        <v>-63.2</v>
      </c>
      <c r="I67" s="33">
        <v>103834</v>
      </c>
      <c r="J67" s="33">
        <v>13703</v>
      </c>
      <c r="K67" s="33">
        <v>-61.1</v>
      </c>
      <c r="L67" s="33">
        <v>-74.099999999999994</v>
      </c>
      <c r="M67" s="33">
        <v>282430</v>
      </c>
      <c r="N67" s="33">
        <v>-53.5</v>
      </c>
      <c r="O67" s="33">
        <v>252710</v>
      </c>
      <c r="P67" s="33">
        <v>29720</v>
      </c>
      <c r="Q67" s="33">
        <v>-50.1</v>
      </c>
      <c r="R67" s="33">
        <v>-70.599999999999994</v>
      </c>
      <c r="S67" s="33">
        <v>2.4</v>
      </c>
    </row>
    <row r="68" spans="1:19" s="30" customFormat="1" ht="33.75" customHeight="1" x14ac:dyDescent="0.2">
      <c r="A68" s="86" t="s">
        <v>45</v>
      </c>
      <c r="B68" s="87"/>
      <c r="C68" s="87"/>
      <c r="D68" s="87"/>
      <c r="E68" s="87"/>
      <c r="F68" s="87"/>
      <c r="G68" s="63"/>
      <c r="H68" s="87"/>
      <c r="I68" s="63"/>
      <c r="J68" s="87"/>
      <c r="K68" s="87"/>
      <c r="L68" s="87"/>
      <c r="M68" s="63"/>
      <c r="N68" s="87"/>
      <c r="O68" s="63"/>
      <c r="P68" s="87"/>
      <c r="Q68" s="87"/>
      <c r="R68" s="87"/>
      <c r="S68" s="87"/>
    </row>
    <row r="69" spans="1:19" s="30" customFormat="1" x14ac:dyDescent="0.2">
      <c r="A69" s="31" t="s">
        <v>17</v>
      </c>
      <c r="B69" s="32" t="s">
        <v>18</v>
      </c>
      <c r="C69" s="33">
        <v>4984</v>
      </c>
      <c r="D69" s="33">
        <v>3423</v>
      </c>
      <c r="E69" s="33">
        <v>325311</v>
      </c>
      <c r="F69" s="33">
        <v>211211</v>
      </c>
      <c r="G69" s="33">
        <v>125734</v>
      </c>
      <c r="H69" s="33">
        <v>-93.4</v>
      </c>
      <c r="I69" s="33">
        <v>113691</v>
      </c>
      <c r="J69" s="33">
        <v>12043</v>
      </c>
      <c r="K69" s="33">
        <v>-92.4</v>
      </c>
      <c r="L69" s="33">
        <v>-97.1</v>
      </c>
      <c r="M69" s="33">
        <v>630136</v>
      </c>
      <c r="N69" s="33">
        <v>-85.2</v>
      </c>
      <c r="O69" s="33">
        <v>579883</v>
      </c>
      <c r="P69" s="33">
        <v>50253</v>
      </c>
      <c r="Q69" s="33">
        <v>-83.1</v>
      </c>
      <c r="R69" s="33">
        <v>-93.9</v>
      </c>
      <c r="S69" s="33">
        <v>5</v>
      </c>
    </row>
    <row r="70" spans="1:19" s="48" customFormat="1" x14ac:dyDescent="0.2">
      <c r="A70" s="31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</row>
    <row r="71" spans="1:19" s="30" customFormat="1" x14ac:dyDescent="0.2">
      <c r="A71" s="31" t="s">
        <v>19</v>
      </c>
      <c r="B71" s="32" t="s">
        <v>20</v>
      </c>
      <c r="C71" s="33">
        <v>445</v>
      </c>
      <c r="D71" s="33">
        <v>276</v>
      </c>
      <c r="E71" s="33">
        <v>21471</v>
      </c>
      <c r="F71" s="33">
        <v>12873</v>
      </c>
      <c r="G71" s="33">
        <v>7800</v>
      </c>
      <c r="H71" s="33">
        <v>-93</v>
      </c>
      <c r="I71" s="33">
        <v>7089</v>
      </c>
      <c r="J71" s="33">
        <v>711</v>
      </c>
      <c r="K71" s="33">
        <v>-91.2</v>
      </c>
      <c r="L71" s="33">
        <v>-97.7</v>
      </c>
      <c r="M71" s="33">
        <v>28673</v>
      </c>
      <c r="N71" s="33">
        <v>-89.1</v>
      </c>
      <c r="O71" s="33">
        <v>25310</v>
      </c>
      <c r="P71" s="33">
        <v>3363</v>
      </c>
      <c r="Q71" s="33">
        <v>-86.6</v>
      </c>
      <c r="R71" s="33">
        <v>-95.5</v>
      </c>
      <c r="S71" s="33">
        <v>3.7</v>
      </c>
    </row>
    <row r="72" spans="1:19" s="30" customFormat="1" x14ac:dyDescent="0.2">
      <c r="A72" s="31" t="s">
        <v>21</v>
      </c>
      <c r="B72" s="32" t="s">
        <v>22</v>
      </c>
      <c r="C72" s="33">
        <v>553</v>
      </c>
      <c r="D72" s="33">
        <v>385</v>
      </c>
      <c r="E72" s="33">
        <v>29714</v>
      </c>
      <c r="F72" s="33">
        <v>19019</v>
      </c>
      <c r="G72" s="33">
        <v>15227</v>
      </c>
      <c r="H72" s="33">
        <v>-91.7</v>
      </c>
      <c r="I72" s="33">
        <v>13946</v>
      </c>
      <c r="J72" s="33">
        <v>1281</v>
      </c>
      <c r="K72" s="33">
        <v>-90.5</v>
      </c>
      <c r="L72" s="33">
        <v>-96.4</v>
      </c>
      <c r="M72" s="33">
        <v>61825</v>
      </c>
      <c r="N72" s="33">
        <v>-83.5</v>
      </c>
      <c r="O72" s="33">
        <v>56313</v>
      </c>
      <c r="P72" s="33">
        <v>5512</v>
      </c>
      <c r="Q72" s="33">
        <v>-81.8</v>
      </c>
      <c r="R72" s="33">
        <v>-91.5</v>
      </c>
      <c r="S72" s="33">
        <v>4.0999999999999996</v>
      </c>
    </row>
    <row r="73" spans="1:19" s="30" customFormat="1" x14ac:dyDescent="0.2">
      <c r="A73" s="31" t="s">
        <v>23</v>
      </c>
      <c r="B73" s="32" t="s">
        <v>24</v>
      </c>
      <c r="C73" s="33">
        <v>545</v>
      </c>
      <c r="D73" s="33">
        <v>401</v>
      </c>
      <c r="E73" s="33">
        <v>26712</v>
      </c>
      <c r="F73" s="33">
        <v>19140</v>
      </c>
      <c r="G73" s="33">
        <v>10465</v>
      </c>
      <c r="H73" s="33">
        <v>-92.4</v>
      </c>
      <c r="I73" s="33">
        <v>9638</v>
      </c>
      <c r="J73" s="33">
        <v>827</v>
      </c>
      <c r="K73" s="33">
        <v>-92</v>
      </c>
      <c r="L73" s="33">
        <v>-94.8</v>
      </c>
      <c r="M73" s="33">
        <v>45087</v>
      </c>
      <c r="N73" s="33">
        <v>-86.5</v>
      </c>
      <c r="O73" s="33">
        <v>39252</v>
      </c>
      <c r="P73" s="33">
        <v>5835</v>
      </c>
      <c r="Q73" s="33">
        <v>-86.9</v>
      </c>
      <c r="R73" s="33">
        <v>-82.8</v>
      </c>
      <c r="S73" s="33">
        <v>4.3</v>
      </c>
    </row>
    <row r="74" spans="1:19" s="30" customFormat="1" x14ac:dyDescent="0.2">
      <c r="A74" s="31" t="s">
        <v>25</v>
      </c>
      <c r="B74" s="32" t="s">
        <v>26</v>
      </c>
      <c r="C74" s="33">
        <v>698</v>
      </c>
      <c r="D74" s="33">
        <v>526</v>
      </c>
      <c r="E74" s="33">
        <v>38298</v>
      </c>
      <c r="F74" s="33">
        <v>28548</v>
      </c>
      <c r="G74" s="33">
        <v>16742</v>
      </c>
      <c r="H74" s="33">
        <v>-90.2</v>
      </c>
      <c r="I74" s="33">
        <v>16072</v>
      </c>
      <c r="J74" s="33">
        <v>670</v>
      </c>
      <c r="K74" s="33">
        <v>-89.3</v>
      </c>
      <c r="L74" s="33">
        <v>-96.8</v>
      </c>
      <c r="M74" s="33">
        <v>143512</v>
      </c>
      <c r="N74" s="33">
        <v>-75.5</v>
      </c>
      <c r="O74" s="33">
        <v>139209</v>
      </c>
      <c r="P74" s="33">
        <v>4303</v>
      </c>
      <c r="Q74" s="33">
        <v>-74</v>
      </c>
      <c r="R74" s="33">
        <v>-91.3</v>
      </c>
      <c r="S74" s="33">
        <v>8.6</v>
      </c>
    </row>
    <row r="75" spans="1:19" s="30" customFormat="1" x14ac:dyDescent="0.2">
      <c r="A75" s="31" t="s">
        <v>27</v>
      </c>
      <c r="B75" s="32" t="s">
        <v>28</v>
      </c>
      <c r="C75" s="33">
        <v>839</v>
      </c>
      <c r="D75" s="33">
        <v>540</v>
      </c>
      <c r="E75" s="33">
        <v>43661</v>
      </c>
      <c r="F75" s="33">
        <v>28419</v>
      </c>
      <c r="G75" s="33">
        <v>9466</v>
      </c>
      <c r="H75" s="33">
        <v>-94.4</v>
      </c>
      <c r="I75" s="33">
        <v>8737</v>
      </c>
      <c r="J75" s="33">
        <v>729</v>
      </c>
      <c r="K75" s="33">
        <v>-93.9</v>
      </c>
      <c r="L75" s="33">
        <v>-97.2</v>
      </c>
      <c r="M75" s="33">
        <v>63754</v>
      </c>
      <c r="N75" s="33">
        <v>-88.3</v>
      </c>
      <c r="O75" s="33">
        <v>60349</v>
      </c>
      <c r="P75" s="33">
        <v>3405</v>
      </c>
      <c r="Q75" s="33">
        <v>-87</v>
      </c>
      <c r="R75" s="33">
        <v>-95.9</v>
      </c>
      <c r="S75" s="33">
        <v>6.7</v>
      </c>
    </row>
    <row r="76" spans="1:19" s="30" customFormat="1" x14ac:dyDescent="0.2">
      <c r="A76" s="31" t="s">
        <v>29</v>
      </c>
      <c r="B76" s="32" t="s">
        <v>30</v>
      </c>
      <c r="C76" s="33">
        <v>103</v>
      </c>
      <c r="D76" s="33">
        <v>64</v>
      </c>
      <c r="E76" s="33">
        <v>4693</v>
      </c>
      <c r="F76" s="33">
        <v>2976</v>
      </c>
      <c r="G76" s="33">
        <v>1994</v>
      </c>
      <c r="H76" s="33">
        <v>-90.5</v>
      </c>
      <c r="I76" s="33">
        <v>1896</v>
      </c>
      <c r="J76" s="33">
        <v>98</v>
      </c>
      <c r="K76" s="33">
        <v>-88.6</v>
      </c>
      <c r="L76" s="33">
        <v>-97.8</v>
      </c>
      <c r="M76" s="33">
        <v>19439</v>
      </c>
      <c r="N76" s="33">
        <v>-72</v>
      </c>
      <c r="O76" s="33">
        <v>19091</v>
      </c>
      <c r="P76" s="33">
        <v>348</v>
      </c>
      <c r="Q76" s="33">
        <v>-67.900000000000006</v>
      </c>
      <c r="R76" s="33">
        <v>-96.5</v>
      </c>
      <c r="S76" s="33">
        <v>9.6999999999999993</v>
      </c>
    </row>
    <row r="77" spans="1:19" s="30" customFormat="1" x14ac:dyDescent="0.2">
      <c r="A77" s="31" t="s">
        <v>31</v>
      </c>
      <c r="B77" s="32" t="s">
        <v>32</v>
      </c>
      <c r="C77" s="33">
        <v>195</v>
      </c>
      <c r="D77" s="33">
        <v>135</v>
      </c>
      <c r="E77" s="33">
        <v>11602</v>
      </c>
      <c r="F77" s="33">
        <v>7364</v>
      </c>
      <c r="G77" s="33">
        <v>5031</v>
      </c>
      <c r="H77" s="33">
        <v>-90.7</v>
      </c>
      <c r="I77" s="33">
        <v>4490</v>
      </c>
      <c r="J77" s="33">
        <v>541</v>
      </c>
      <c r="K77" s="33">
        <v>-90.4</v>
      </c>
      <c r="L77" s="33">
        <v>-92.3</v>
      </c>
      <c r="M77" s="33">
        <v>33654</v>
      </c>
      <c r="N77" s="33">
        <v>-76.3</v>
      </c>
      <c r="O77" s="33">
        <v>31352</v>
      </c>
      <c r="P77" s="33">
        <v>2302</v>
      </c>
      <c r="Q77" s="33">
        <v>-75.3</v>
      </c>
      <c r="R77" s="33">
        <v>-84.9</v>
      </c>
      <c r="S77" s="33">
        <v>6.7</v>
      </c>
    </row>
    <row r="78" spans="1:19" s="30" customFormat="1" x14ac:dyDescent="0.2">
      <c r="A78" s="31" t="s">
        <v>33</v>
      </c>
      <c r="B78" s="32" t="s">
        <v>34</v>
      </c>
      <c r="C78" s="33">
        <v>81</v>
      </c>
      <c r="D78" s="33">
        <v>59</v>
      </c>
      <c r="E78" s="33">
        <v>6162</v>
      </c>
      <c r="F78" s="33">
        <v>4267</v>
      </c>
      <c r="G78" s="33">
        <v>2307</v>
      </c>
      <c r="H78" s="33">
        <v>-92.4</v>
      </c>
      <c r="I78" s="33">
        <v>2117</v>
      </c>
      <c r="J78" s="33">
        <v>190</v>
      </c>
      <c r="K78" s="33">
        <v>-91.9</v>
      </c>
      <c r="L78" s="33">
        <v>-95.6</v>
      </c>
      <c r="M78" s="33">
        <v>8579</v>
      </c>
      <c r="N78" s="33">
        <v>-86.9</v>
      </c>
      <c r="O78" s="33">
        <v>8132</v>
      </c>
      <c r="P78" s="33">
        <v>447</v>
      </c>
      <c r="Q78" s="33">
        <v>-85.7</v>
      </c>
      <c r="R78" s="33">
        <v>-94.8</v>
      </c>
      <c r="S78" s="33">
        <v>3.7</v>
      </c>
    </row>
    <row r="79" spans="1:19" s="30" customFormat="1" x14ac:dyDescent="0.2">
      <c r="A79" s="31" t="s">
        <v>35</v>
      </c>
      <c r="B79" s="32" t="s">
        <v>36</v>
      </c>
      <c r="C79" s="33">
        <v>241</v>
      </c>
      <c r="D79" s="33">
        <v>164</v>
      </c>
      <c r="E79" s="33">
        <v>19440</v>
      </c>
      <c r="F79" s="33">
        <v>11798</v>
      </c>
      <c r="G79" s="33">
        <v>6234</v>
      </c>
      <c r="H79" s="33">
        <v>-94.8</v>
      </c>
      <c r="I79" s="33">
        <v>5769</v>
      </c>
      <c r="J79" s="33">
        <v>465</v>
      </c>
      <c r="K79" s="33">
        <v>-94.2</v>
      </c>
      <c r="L79" s="33">
        <v>-97.7</v>
      </c>
      <c r="M79" s="33">
        <v>29118</v>
      </c>
      <c r="N79" s="33">
        <v>-87.9</v>
      </c>
      <c r="O79" s="33">
        <v>25737</v>
      </c>
      <c r="P79" s="33">
        <v>3381</v>
      </c>
      <c r="Q79" s="33">
        <v>-87</v>
      </c>
      <c r="R79" s="33">
        <v>-92.1</v>
      </c>
      <c r="S79" s="33">
        <v>4.7</v>
      </c>
    </row>
    <row r="80" spans="1:19" s="30" customFormat="1" x14ac:dyDescent="0.2">
      <c r="A80" s="31" t="s">
        <v>37</v>
      </c>
      <c r="B80" s="32" t="s">
        <v>38</v>
      </c>
      <c r="C80" s="33">
        <v>399</v>
      </c>
      <c r="D80" s="33">
        <v>240</v>
      </c>
      <c r="E80" s="33">
        <v>42469</v>
      </c>
      <c r="F80" s="33">
        <v>25235</v>
      </c>
      <c r="G80" s="33">
        <v>15155</v>
      </c>
      <c r="H80" s="33">
        <v>-95.6</v>
      </c>
      <c r="I80" s="33">
        <v>11358</v>
      </c>
      <c r="J80" s="33">
        <v>3797</v>
      </c>
      <c r="K80" s="33">
        <v>-95.2</v>
      </c>
      <c r="L80" s="33">
        <v>-96.4</v>
      </c>
      <c r="M80" s="33">
        <v>62642</v>
      </c>
      <c r="N80" s="33">
        <v>-90.1</v>
      </c>
      <c r="O80" s="33">
        <v>50835</v>
      </c>
      <c r="P80" s="33">
        <v>11807</v>
      </c>
      <c r="Q80" s="33">
        <v>-88.4</v>
      </c>
      <c r="R80" s="33">
        <v>-93.9</v>
      </c>
      <c r="S80" s="33">
        <v>4.0999999999999996</v>
      </c>
    </row>
    <row r="81" spans="1:19" s="30" customFormat="1" x14ac:dyDescent="0.2">
      <c r="A81" s="31" t="s">
        <v>39</v>
      </c>
      <c r="B81" s="32" t="s">
        <v>40</v>
      </c>
      <c r="C81" s="33">
        <v>320</v>
      </c>
      <c r="D81" s="33">
        <v>214</v>
      </c>
      <c r="E81" s="33">
        <v>36147</v>
      </c>
      <c r="F81" s="33">
        <v>22436</v>
      </c>
      <c r="G81" s="33">
        <v>11024</v>
      </c>
      <c r="H81" s="33">
        <v>-96</v>
      </c>
      <c r="I81" s="33">
        <v>9891</v>
      </c>
      <c r="J81" s="33">
        <v>1133</v>
      </c>
      <c r="K81" s="33">
        <v>-94.7</v>
      </c>
      <c r="L81" s="33">
        <v>-98.8</v>
      </c>
      <c r="M81" s="33">
        <v>28125</v>
      </c>
      <c r="N81" s="33">
        <v>-93.7</v>
      </c>
      <c r="O81" s="33">
        <v>23977</v>
      </c>
      <c r="P81" s="33">
        <v>4148</v>
      </c>
      <c r="Q81" s="33">
        <v>-91.7</v>
      </c>
      <c r="R81" s="33">
        <v>-97.3</v>
      </c>
      <c r="S81" s="33">
        <v>2.6</v>
      </c>
    </row>
    <row r="82" spans="1:19" s="30" customFormat="1" x14ac:dyDescent="0.2">
      <c r="A82" s="31" t="s">
        <v>41</v>
      </c>
      <c r="B82" s="32" t="s">
        <v>42</v>
      </c>
      <c r="C82" s="33">
        <v>565</v>
      </c>
      <c r="D82" s="33">
        <v>419</v>
      </c>
      <c r="E82" s="33">
        <v>44942</v>
      </c>
      <c r="F82" s="33">
        <v>29136</v>
      </c>
      <c r="G82" s="33">
        <v>24289</v>
      </c>
      <c r="H82" s="33">
        <v>-91.6</v>
      </c>
      <c r="I82" s="33">
        <v>22688</v>
      </c>
      <c r="J82" s="33">
        <v>1601</v>
      </c>
      <c r="K82" s="33">
        <v>-90.4</v>
      </c>
      <c r="L82" s="33">
        <v>-96.9</v>
      </c>
      <c r="M82" s="33">
        <v>105728</v>
      </c>
      <c r="N82" s="33">
        <v>-81.2</v>
      </c>
      <c r="O82" s="33">
        <v>100326</v>
      </c>
      <c r="P82" s="33">
        <v>5402</v>
      </c>
      <c r="Q82" s="33">
        <v>-78.5</v>
      </c>
      <c r="R82" s="33">
        <v>-94.4</v>
      </c>
      <c r="S82" s="33">
        <v>4.4000000000000004</v>
      </c>
    </row>
    <row r="83" spans="1:19" s="30" customFormat="1" ht="33.75" customHeight="1" x14ac:dyDescent="0.2">
      <c r="A83" s="86" t="s">
        <v>46</v>
      </c>
      <c r="B83" s="87"/>
      <c r="C83" s="87"/>
      <c r="D83" s="87"/>
      <c r="E83" s="87"/>
      <c r="F83" s="87"/>
      <c r="G83" s="63"/>
      <c r="H83" s="87"/>
      <c r="I83" s="63"/>
      <c r="J83" s="87"/>
      <c r="K83" s="87"/>
      <c r="L83" s="87"/>
      <c r="M83" s="63"/>
      <c r="N83" s="87"/>
      <c r="O83" s="63"/>
      <c r="P83" s="87"/>
      <c r="Q83" s="87"/>
      <c r="R83" s="87"/>
      <c r="S83" s="87"/>
    </row>
    <row r="84" spans="1:19" s="30" customFormat="1" x14ac:dyDescent="0.2">
      <c r="A84" s="31" t="s">
        <v>17</v>
      </c>
      <c r="B84" s="32" t="s">
        <v>18</v>
      </c>
      <c r="C84" s="33">
        <v>4970</v>
      </c>
      <c r="D84" s="33">
        <v>4357</v>
      </c>
      <c r="E84" s="33">
        <v>323939</v>
      </c>
      <c r="F84" s="33">
        <v>261806</v>
      </c>
      <c r="G84" s="33">
        <v>387720</v>
      </c>
      <c r="H84" s="33">
        <v>-82.6</v>
      </c>
      <c r="I84" s="33">
        <v>359893</v>
      </c>
      <c r="J84" s="33">
        <v>27827</v>
      </c>
      <c r="K84" s="33">
        <v>-79.7</v>
      </c>
      <c r="L84" s="33">
        <v>-93.9</v>
      </c>
      <c r="M84" s="33">
        <v>1245344</v>
      </c>
      <c r="N84" s="33">
        <v>-73.400000000000006</v>
      </c>
      <c r="O84" s="33">
        <v>1158352</v>
      </c>
      <c r="P84" s="33">
        <v>86992</v>
      </c>
      <c r="Q84" s="33">
        <v>-69.5</v>
      </c>
      <c r="R84" s="33">
        <v>-90.2</v>
      </c>
      <c r="S84" s="33">
        <v>3.2</v>
      </c>
    </row>
    <row r="85" spans="1:19" s="48" customFormat="1" x14ac:dyDescent="0.2">
      <c r="A85" s="31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</row>
    <row r="86" spans="1:19" s="30" customFormat="1" x14ac:dyDescent="0.2">
      <c r="A86" s="31" t="s">
        <v>19</v>
      </c>
      <c r="B86" s="32" t="s">
        <v>20</v>
      </c>
      <c r="C86" s="33">
        <v>444</v>
      </c>
      <c r="D86" s="33">
        <v>376</v>
      </c>
      <c r="E86" s="33">
        <v>21177</v>
      </c>
      <c r="F86" s="33">
        <v>17050</v>
      </c>
      <c r="G86" s="33">
        <v>30675</v>
      </c>
      <c r="H86" s="33">
        <v>-76.2</v>
      </c>
      <c r="I86" s="33">
        <v>28289</v>
      </c>
      <c r="J86" s="33">
        <v>2386</v>
      </c>
      <c r="K86" s="33">
        <v>-71.7</v>
      </c>
      <c r="L86" s="33">
        <v>-91.8</v>
      </c>
      <c r="M86" s="33">
        <v>82866</v>
      </c>
      <c r="N86" s="33">
        <v>-69.900000000000006</v>
      </c>
      <c r="O86" s="33">
        <v>76819</v>
      </c>
      <c r="P86" s="33">
        <v>6047</v>
      </c>
      <c r="Q86" s="33">
        <v>-63.6</v>
      </c>
      <c r="R86" s="33">
        <v>-90.5</v>
      </c>
      <c r="S86" s="33">
        <v>2.7</v>
      </c>
    </row>
    <row r="87" spans="1:19" s="30" customFormat="1" x14ac:dyDescent="0.2">
      <c r="A87" s="31" t="s">
        <v>21</v>
      </c>
      <c r="B87" s="32" t="s">
        <v>22</v>
      </c>
      <c r="C87" s="33">
        <v>551</v>
      </c>
      <c r="D87" s="33">
        <v>493</v>
      </c>
      <c r="E87" s="33">
        <v>29606</v>
      </c>
      <c r="F87" s="33">
        <v>24132</v>
      </c>
      <c r="G87" s="33">
        <v>44787</v>
      </c>
      <c r="H87" s="33">
        <v>-79.400000000000006</v>
      </c>
      <c r="I87" s="33">
        <v>41832</v>
      </c>
      <c r="J87" s="33">
        <v>2955</v>
      </c>
      <c r="K87" s="33">
        <v>-76.5</v>
      </c>
      <c r="L87" s="33">
        <v>-92.4</v>
      </c>
      <c r="M87" s="33">
        <v>129344</v>
      </c>
      <c r="N87" s="33">
        <v>-69.400000000000006</v>
      </c>
      <c r="O87" s="33">
        <v>119749</v>
      </c>
      <c r="P87" s="33">
        <v>9595</v>
      </c>
      <c r="Q87" s="33">
        <v>-66</v>
      </c>
      <c r="R87" s="33">
        <v>-86.5</v>
      </c>
      <c r="S87" s="33">
        <v>2.9</v>
      </c>
    </row>
    <row r="88" spans="1:19" s="30" customFormat="1" x14ac:dyDescent="0.2">
      <c r="A88" s="31" t="s">
        <v>23</v>
      </c>
      <c r="B88" s="32" t="s">
        <v>24</v>
      </c>
      <c r="C88" s="33">
        <v>543</v>
      </c>
      <c r="D88" s="33">
        <v>498</v>
      </c>
      <c r="E88" s="33">
        <v>26629</v>
      </c>
      <c r="F88" s="33">
        <v>24346</v>
      </c>
      <c r="G88" s="33">
        <v>43564</v>
      </c>
      <c r="H88" s="33">
        <v>-74.7</v>
      </c>
      <c r="I88" s="33">
        <v>41120</v>
      </c>
      <c r="J88" s="33">
        <v>2444</v>
      </c>
      <c r="K88" s="33">
        <v>-73.2</v>
      </c>
      <c r="L88" s="33">
        <v>-86.9</v>
      </c>
      <c r="M88" s="33">
        <v>125511</v>
      </c>
      <c r="N88" s="33">
        <v>-67.400000000000006</v>
      </c>
      <c r="O88" s="33">
        <v>116623</v>
      </c>
      <c r="P88" s="33">
        <v>8888</v>
      </c>
      <c r="Q88" s="33">
        <v>-66.3</v>
      </c>
      <c r="R88" s="33">
        <v>-77.5</v>
      </c>
      <c r="S88" s="33">
        <v>2.9</v>
      </c>
    </row>
    <row r="89" spans="1:19" s="30" customFormat="1" x14ac:dyDescent="0.2">
      <c r="A89" s="31" t="s">
        <v>25</v>
      </c>
      <c r="B89" s="32" t="s">
        <v>26</v>
      </c>
      <c r="C89" s="33">
        <v>696</v>
      </c>
      <c r="D89" s="33">
        <v>628</v>
      </c>
      <c r="E89" s="33">
        <v>38234</v>
      </c>
      <c r="F89" s="33">
        <v>33644</v>
      </c>
      <c r="G89" s="33">
        <v>51663</v>
      </c>
      <c r="H89" s="33">
        <v>-74.599999999999994</v>
      </c>
      <c r="I89" s="33">
        <v>49414</v>
      </c>
      <c r="J89" s="33">
        <v>2249</v>
      </c>
      <c r="K89" s="33">
        <v>-72.5</v>
      </c>
      <c r="L89" s="33">
        <v>-90.5</v>
      </c>
      <c r="M89" s="33">
        <v>236172</v>
      </c>
      <c r="N89" s="33">
        <v>-62.9</v>
      </c>
      <c r="O89" s="33">
        <v>226930</v>
      </c>
      <c r="P89" s="33">
        <v>9242</v>
      </c>
      <c r="Q89" s="33">
        <v>-61</v>
      </c>
      <c r="R89" s="33">
        <v>-83</v>
      </c>
      <c r="S89" s="33">
        <v>4.5999999999999996</v>
      </c>
    </row>
    <row r="90" spans="1:19" s="30" customFormat="1" x14ac:dyDescent="0.2">
      <c r="A90" s="31" t="s">
        <v>27</v>
      </c>
      <c r="B90" s="32" t="s">
        <v>28</v>
      </c>
      <c r="C90" s="33">
        <v>838</v>
      </c>
      <c r="D90" s="33">
        <v>741</v>
      </c>
      <c r="E90" s="33">
        <v>43631</v>
      </c>
      <c r="F90" s="33">
        <v>37795</v>
      </c>
      <c r="G90" s="33">
        <v>53008</v>
      </c>
      <c r="H90" s="33">
        <v>-73.2</v>
      </c>
      <c r="I90" s="33">
        <v>50345</v>
      </c>
      <c r="J90" s="33">
        <v>2663</v>
      </c>
      <c r="K90" s="33">
        <v>-69.900000000000006</v>
      </c>
      <c r="L90" s="33">
        <v>-91.4</v>
      </c>
      <c r="M90" s="33">
        <v>193120</v>
      </c>
      <c r="N90" s="33">
        <v>-65.099999999999994</v>
      </c>
      <c r="O90" s="33">
        <v>184252</v>
      </c>
      <c r="P90" s="33">
        <v>8868</v>
      </c>
      <c r="Q90" s="33">
        <v>-60.4</v>
      </c>
      <c r="R90" s="33">
        <v>-90</v>
      </c>
      <c r="S90" s="33">
        <v>3.6</v>
      </c>
    </row>
    <row r="91" spans="1:19" s="30" customFormat="1" x14ac:dyDescent="0.2">
      <c r="A91" s="31" t="s">
        <v>29</v>
      </c>
      <c r="B91" s="32" t="s">
        <v>30</v>
      </c>
      <c r="C91" s="33">
        <v>103</v>
      </c>
      <c r="D91" s="33">
        <v>88</v>
      </c>
      <c r="E91" s="33">
        <v>4682</v>
      </c>
      <c r="F91" s="33">
        <v>4032</v>
      </c>
      <c r="G91" s="33">
        <v>4878</v>
      </c>
      <c r="H91" s="33">
        <v>-80.900000000000006</v>
      </c>
      <c r="I91" s="33">
        <v>4498</v>
      </c>
      <c r="J91" s="33">
        <v>380</v>
      </c>
      <c r="K91" s="33">
        <v>-78.3</v>
      </c>
      <c r="L91" s="33">
        <v>-92.2</v>
      </c>
      <c r="M91" s="33">
        <v>26083</v>
      </c>
      <c r="N91" s="33">
        <v>-65.900000000000006</v>
      </c>
      <c r="O91" s="33">
        <v>25234</v>
      </c>
      <c r="P91" s="33">
        <v>849</v>
      </c>
      <c r="Q91" s="33">
        <v>-61.6</v>
      </c>
      <c r="R91" s="33">
        <v>-92.1</v>
      </c>
      <c r="S91" s="33">
        <v>5.3</v>
      </c>
    </row>
    <row r="92" spans="1:19" s="30" customFormat="1" x14ac:dyDescent="0.2">
      <c r="A92" s="31" t="s">
        <v>31</v>
      </c>
      <c r="B92" s="32" t="s">
        <v>32</v>
      </c>
      <c r="C92" s="33">
        <v>194</v>
      </c>
      <c r="D92" s="33">
        <v>169</v>
      </c>
      <c r="E92" s="33">
        <v>11016</v>
      </c>
      <c r="F92" s="33">
        <v>8766</v>
      </c>
      <c r="G92" s="33">
        <v>10646</v>
      </c>
      <c r="H92" s="33">
        <v>-84</v>
      </c>
      <c r="I92" s="33">
        <v>9882</v>
      </c>
      <c r="J92" s="33">
        <v>764</v>
      </c>
      <c r="K92" s="33">
        <v>-82.8</v>
      </c>
      <c r="L92" s="33">
        <v>-91.5</v>
      </c>
      <c r="M92" s="33">
        <v>46939</v>
      </c>
      <c r="N92" s="33">
        <v>-70.099999999999994</v>
      </c>
      <c r="O92" s="33">
        <v>44588</v>
      </c>
      <c r="P92" s="33">
        <v>2351</v>
      </c>
      <c r="Q92" s="33">
        <v>-67.599999999999994</v>
      </c>
      <c r="R92" s="33">
        <v>-87.8</v>
      </c>
      <c r="S92" s="33">
        <v>4.4000000000000004</v>
      </c>
    </row>
    <row r="93" spans="1:19" s="30" customFormat="1" x14ac:dyDescent="0.2">
      <c r="A93" s="31" t="s">
        <v>33</v>
      </c>
      <c r="B93" s="32" t="s">
        <v>34</v>
      </c>
      <c r="C93" s="33">
        <v>81</v>
      </c>
      <c r="D93" s="33">
        <v>71</v>
      </c>
      <c r="E93" s="33">
        <v>6163</v>
      </c>
      <c r="F93" s="33">
        <v>4784</v>
      </c>
      <c r="G93" s="33">
        <v>5828</v>
      </c>
      <c r="H93" s="33">
        <v>-83.7</v>
      </c>
      <c r="I93" s="33">
        <v>5464</v>
      </c>
      <c r="J93" s="33">
        <v>364</v>
      </c>
      <c r="K93" s="33">
        <v>-81.7</v>
      </c>
      <c r="L93" s="33">
        <v>-93.9</v>
      </c>
      <c r="M93" s="33">
        <v>17018</v>
      </c>
      <c r="N93" s="33">
        <v>-78.099999999999994</v>
      </c>
      <c r="O93" s="33">
        <v>16359</v>
      </c>
      <c r="P93" s="33">
        <v>659</v>
      </c>
      <c r="Q93" s="33">
        <v>-75.5</v>
      </c>
      <c r="R93" s="33">
        <v>-94</v>
      </c>
      <c r="S93" s="33">
        <v>2.9</v>
      </c>
    </row>
    <row r="94" spans="1:19" s="30" customFormat="1" x14ac:dyDescent="0.2">
      <c r="A94" s="31" t="s">
        <v>35</v>
      </c>
      <c r="B94" s="32" t="s">
        <v>36</v>
      </c>
      <c r="C94" s="33">
        <v>241</v>
      </c>
      <c r="D94" s="33">
        <v>212</v>
      </c>
      <c r="E94" s="33">
        <v>19492</v>
      </c>
      <c r="F94" s="33">
        <v>15686</v>
      </c>
      <c r="G94" s="33">
        <v>17861</v>
      </c>
      <c r="H94" s="33">
        <v>-88.2</v>
      </c>
      <c r="I94" s="33">
        <v>16656</v>
      </c>
      <c r="J94" s="33">
        <v>1205</v>
      </c>
      <c r="K94" s="33">
        <v>-86.8</v>
      </c>
      <c r="L94" s="33">
        <v>-95.2</v>
      </c>
      <c r="M94" s="33">
        <v>50465</v>
      </c>
      <c r="N94" s="33">
        <v>-82.3</v>
      </c>
      <c r="O94" s="33">
        <v>45720</v>
      </c>
      <c r="P94" s="33">
        <v>4745</v>
      </c>
      <c r="Q94" s="33">
        <v>-80.400000000000006</v>
      </c>
      <c r="R94" s="33">
        <v>-90.8</v>
      </c>
      <c r="S94" s="33">
        <v>2.8</v>
      </c>
    </row>
    <row r="95" spans="1:19" s="30" customFormat="1" x14ac:dyDescent="0.2">
      <c r="A95" s="31" t="s">
        <v>37</v>
      </c>
      <c r="B95" s="32" t="s">
        <v>38</v>
      </c>
      <c r="C95" s="33">
        <v>398</v>
      </c>
      <c r="D95" s="33">
        <v>325</v>
      </c>
      <c r="E95" s="33">
        <v>42374</v>
      </c>
      <c r="F95" s="33">
        <v>30900</v>
      </c>
      <c r="G95" s="33">
        <v>40661</v>
      </c>
      <c r="H95" s="33">
        <v>-89.2</v>
      </c>
      <c r="I95" s="33">
        <v>35461</v>
      </c>
      <c r="J95" s="33">
        <v>5200</v>
      </c>
      <c r="K95" s="33">
        <v>-86.1</v>
      </c>
      <c r="L95" s="33">
        <v>-95.7</v>
      </c>
      <c r="M95" s="33">
        <v>119500</v>
      </c>
      <c r="N95" s="33">
        <v>-82.2</v>
      </c>
      <c r="O95" s="33">
        <v>102347</v>
      </c>
      <c r="P95" s="33">
        <v>17153</v>
      </c>
      <c r="Q95" s="33">
        <v>-77.5</v>
      </c>
      <c r="R95" s="33">
        <v>-92.1</v>
      </c>
      <c r="S95" s="33">
        <v>2.9</v>
      </c>
    </row>
    <row r="96" spans="1:19" s="30" customFormat="1" x14ac:dyDescent="0.2">
      <c r="A96" s="31" t="s">
        <v>39</v>
      </c>
      <c r="B96" s="32" t="s">
        <v>40</v>
      </c>
      <c r="C96" s="33">
        <v>320</v>
      </c>
      <c r="D96" s="33">
        <v>261</v>
      </c>
      <c r="E96" s="33">
        <v>36134</v>
      </c>
      <c r="F96" s="33">
        <v>24968</v>
      </c>
      <c r="G96" s="33">
        <v>29038</v>
      </c>
      <c r="H96" s="33">
        <v>-90.8</v>
      </c>
      <c r="I96" s="33">
        <v>25615</v>
      </c>
      <c r="J96" s="33">
        <v>3423</v>
      </c>
      <c r="K96" s="33">
        <v>-88.4</v>
      </c>
      <c r="L96" s="33">
        <v>-96.4</v>
      </c>
      <c r="M96" s="33">
        <v>56227</v>
      </c>
      <c r="N96" s="33">
        <v>-88.9</v>
      </c>
      <c r="O96" s="33">
        <v>48935</v>
      </c>
      <c r="P96" s="33">
        <v>7292</v>
      </c>
      <c r="Q96" s="33">
        <v>-85.8</v>
      </c>
      <c r="R96" s="33">
        <v>-95.5</v>
      </c>
      <c r="S96" s="33">
        <v>1.9</v>
      </c>
    </row>
    <row r="97" spans="1:19" s="30" customFormat="1" x14ac:dyDescent="0.2">
      <c r="A97" s="31" t="s">
        <v>41</v>
      </c>
      <c r="B97" s="32" t="s">
        <v>42</v>
      </c>
      <c r="C97" s="33">
        <v>561</v>
      </c>
      <c r="D97" s="33">
        <v>495</v>
      </c>
      <c r="E97" s="33">
        <v>44801</v>
      </c>
      <c r="F97" s="33">
        <v>35703</v>
      </c>
      <c r="G97" s="33">
        <v>55111</v>
      </c>
      <c r="H97" s="33">
        <v>-83.6</v>
      </c>
      <c r="I97" s="33">
        <v>51317</v>
      </c>
      <c r="J97" s="33">
        <v>3794</v>
      </c>
      <c r="K97" s="33">
        <v>-82</v>
      </c>
      <c r="L97" s="33">
        <v>-92.6</v>
      </c>
      <c r="M97" s="33">
        <v>162099</v>
      </c>
      <c r="N97" s="33">
        <v>-74.400000000000006</v>
      </c>
      <c r="O97" s="33">
        <v>150796</v>
      </c>
      <c r="P97" s="33">
        <v>11303</v>
      </c>
      <c r="Q97" s="33">
        <v>-71.900000000000006</v>
      </c>
      <c r="R97" s="33">
        <v>-88.2</v>
      </c>
      <c r="S97" s="33">
        <v>2.9</v>
      </c>
    </row>
    <row r="98" spans="1:19" s="30" customFormat="1" ht="33.75" customHeight="1" x14ac:dyDescent="0.2">
      <c r="A98" s="86" t="s">
        <v>47</v>
      </c>
      <c r="B98" s="87"/>
      <c r="C98" s="87"/>
      <c r="D98" s="87"/>
      <c r="E98" s="87"/>
      <c r="F98" s="87"/>
      <c r="G98" s="63"/>
      <c r="H98" s="87"/>
      <c r="I98" s="63"/>
      <c r="J98" s="87"/>
      <c r="K98" s="87"/>
      <c r="L98" s="87"/>
      <c r="M98" s="63"/>
      <c r="N98" s="87"/>
      <c r="O98" s="63"/>
      <c r="P98" s="87"/>
      <c r="Q98" s="87"/>
      <c r="R98" s="87"/>
      <c r="S98" s="87"/>
    </row>
    <row r="99" spans="1:19" s="30" customFormat="1" x14ac:dyDescent="0.2">
      <c r="A99" s="31" t="s">
        <v>17</v>
      </c>
      <c r="B99" s="32" t="s">
        <v>18</v>
      </c>
      <c r="C99" s="33">
        <v>4950</v>
      </c>
      <c r="D99" s="33">
        <v>4608</v>
      </c>
      <c r="E99" s="33">
        <v>323922</v>
      </c>
      <c r="F99" s="33">
        <v>285728</v>
      </c>
      <c r="G99" s="33">
        <v>814042</v>
      </c>
      <c r="H99" s="33">
        <v>-63.5</v>
      </c>
      <c r="I99" s="33">
        <v>728734</v>
      </c>
      <c r="J99" s="33">
        <v>85308</v>
      </c>
      <c r="K99" s="33">
        <v>-58.7</v>
      </c>
      <c r="L99" s="33">
        <v>-81.599999999999994</v>
      </c>
      <c r="M99" s="33">
        <v>2162091</v>
      </c>
      <c r="N99" s="33">
        <v>-55.7</v>
      </c>
      <c r="O99" s="33">
        <v>1958153</v>
      </c>
      <c r="P99" s="33">
        <v>203938</v>
      </c>
      <c r="Q99" s="33">
        <v>-50</v>
      </c>
      <c r="R99" s="33">
        <v>-78.8</v>
      </c>
      <c r="S99" s="33">
        <v>2.7</v>
      </c>
    </row>
    <row r="100" spans="1:19" s="48" customFormat="1" x14ac:dyDescent="0.2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</row>
    <row r="101" spans="1:19" s="30" customFormat="1" x14ac:dyDescent="0.2">
      <c r="A101" s="31" t="s">
        <v>19</v>
      </c>
      <c r="B101" s="32" t="s">
        <v>20</v>
      </c>
      <c r="C101" s="33">
        <v>440</v>
      </c>
      <c r="D101" s="33">
        <v>412</v>
      </c>
      <c r="E101" s="33">
        <v>21027</v>
      </c>
      <c r="F101" s="33">
        <v>18419</v>
      </c>
      <c r="G101" s="33">
        <v>64199</v>
      </c>
      <c r="H101" s="33">
        <v>-53.5</v>
      </c>
      <c r="I101" s="33">
        <v>55027</v>
      </c>
      <c r="J101" s="33">
        <v>9172</v>
      </c>
      <c r="K101" s="33">
        <v>-47.5</v>
      </c>
      <c r="L101" s="33">
        <v>-72.3</v>
      </c>
      <c r="M101" s="33">
        <v>160504</v>
      </c>
      <c r="N101" s="33">
        <v>-47.6</v>
      </c>
      <c r="O101" s="33">
        <v>139526</v>
      </c>
      <c r="P101" s="33">
        <v>20978</v>
      </c>
      <c r="Q101" s="33">
        <v>-39.6</v>
      </c>
      <c r="R101" s="33">
        <v>-72.2</v>
      </c>
      <c r="S101" s="33">
        <v>2.5</v>
      </c>
    </row>
    <row r="102" spans="1:19" s="30" customFormat="1" x14ac:dyDescent="0.2">
      <c r="A102" s="31" t="s">
        <v>21</v>
      </c>
      <c r="B102" s="32" t="s">
        <v>22</v>
      </c>
      <c r="C102" s="33">
        <v>548</v>
      </c>
      <c r="D102" s="33">
        <v>518</v>
      </c>
      <c r="E102" s="33">
        <v>29570</v>
      </c>
      <c r="F102" s="33">
        <v>26020</v>
      </c>
      <c r="G102" s="33">
        <v>89211</v>
      </c>
      <c r="H102" s="33">
        <v>-61.1</v>
      </c>
      <c r="I102" s="33">
        <v>78774</v>
      </c>
      <c r="J102" s="33">
        <v>10437</v>
      </c>
      <c r="K102" s="33">
        <v>-57.4</v>
      </c>
      <c r="L102" s="33">
        <v>-76.5</v>
      </c>
      <c r="M102" s="33">
        <v>218388</v>
      </c>
      <c r="N102" s="33">
        <v>-52.2</v>
      </c>
      <c r="O102" s="33">
        <v>192825</v>
      </c>
      <c r="P102" s="33">
        <v>25563</v>
      </c>
      <c r="Q102" s="33">
        <v>-48.1</v>
      </c>
      <c r="R102" s="33">
        <v>-70</v>
      </c>
      <c r="S102" s="33">
        <v>2.4</v>
      </c>
    </row>
    <row r="103" spans="1:19" s="30" customFormat="1" x14ac:dyDescent="0.2">
      <c r="A103" s="31" t="s">
        <v>23</v>
      </c>
      <c r="B103" s="32" t="s">
        <v>24</v>
      </c>
      <c r="C103" s="33">
        <v>542</v>
      </c>
      <c r="D103" s="33">
        <v>518</v>
      </c>
      <c r="E103" s="33">
        <v>26668</v>
      </c>
      <c r="F103" s="33">
        <v>25055</v>
      </c>
      <c r="G103" s="33">
        <v>84440</v>
      </c>
      <c r="H103" s="33">
        <v>-52.2</v>
      </c>
      <c r="I103" s="33">
        <v>79036</v>
      </c>
      <c r="J103" s="33">
        <v>5404</v>
      </c>
      <c r="K103" s="33">
        <v>-50.2</v>
      </c>
      <c r="L103" s="33">
        <v>-69.5</v>
      </c>
      <c r="M103" s="33">
        <v>210235</v>
      </c>
      <c r="N103" s="33">
        <v>-46.8</v>
      </c>
      <c r="O103" s="33">
        <v>194504</v>
      </c>
      <c r="P103" s="33">
        <v>15731</v>
      </c>
      <c r="Q103" s="33">
        <v>-45.2</v>
      </c>
      <c r="R103" s="33">
        <v>-60.4</v>
      </c>
      <c r="S103" s="33">
        <v>2.5</v>
      </c>
    </row>
    <row r="104" spans="1:19" s="30" customFormat="1" x14ac:dyDescent="0.2">
      <c r="A104" s="31" t="s">
        <v>25</v>
      </c>
      <c r="B104" s="32" t="s">
        <v>26</v>
      </c>
      <c r="C104" s="33">
        <v>693</v>
      </c>
      <c r="D104" s="33">
        <v>661</v>
      </c>
      <c r="E104" s="33">
        <v>38183</v>
      </c>
      <c r="F104" s="33">
        <v>35760</v>
      </c>
      <c r="G104" s="33">
        <v>97461</v>
      </c>
      <c r="H104" s="33">
        <v>-54.1</v>
      </c>
      <c r="I104" s="33">
        <v>90983</v>
      </c>
      <c r="J104" s="33">
        <v>6478</v>
      </c>
      <c r="K104" s="33">
        <v>-51.4</v>
      </c>
      <c r="L104" s="33">
        <v>-74.3</v>
      </c>
      <c r="M104" s="33">
        <v>381094</v>
      </c>
      <c r="N104" s="33">
        <v>-42.6</v>
      </c>
      <c r="O104" s="33">
        <v>362522</v>
      </c>
      <c r="P104" s="33">
        <v>18572</v>
      </c>
      <c r="Q104" s="33">
        <v>-39.9</v>
      </c>
      <c r="R104" s="33">
        <v>-69.7</v>
      </c>
      <c r="S104" s="33">
        <v>3.9</v>
      </c>
    </row>
    <row r="105" spans="1:19" s="30" customFormat="1" x14ac:dyDescent="0.2">
      <c r="A105" s="31" t="s">
        <v>27</v>
      </c>
      <c r="B105" s="32" t="s">
        <v>28</v>
      </c>
      <c r="C105" s="33">
        <v>837</v>
      </c>
      <c r="D105" s="33">
        <v>791</v>
      </c>
      <c r="E105" s="33">
        <v>43670</v>
      </c>
      <c r="F105" s="33">
        <v>39773</v>
      </c>
      <c r="G105" s="33">
        <v>114393</v>
      </c>
      <c r="H105" s="33">
        <v>-44.6</v>
      </c>
      <c r="I105" s="33">
        <v>104374</v>
      </c>
      <c r="J105" s="33">
        <v>10019</v>
      </c>
      <c r="K105" s="33">
        <v>-41.3</v>
      </c>
      <c r="L105" s="33">
        <v>-65.2</v>
      </c>
      <c r="M105" s="33">
        <v>381595</v>
      </c>
      <c r="N105" s="33">
        <v>-38.299999999999997</v>
      </c>
      <c r="O105" s="33">
        <v>349624</v>
      </c>
      <c r="P105" s="33">
        <v>31971</v>
      </c>
      <c r="Q105" s="33">
        <v>-34</v>
      </c>
      <c r="R105" s="33">
        <v>-64.3</v>
      </c>
      <c r="S105" s="33">
        <v>3.3</v>
      </c>
    </row>
    <row r="106" spans="1:19" s="30" customFormat="1" x14ac:dyDescent="0.2">
      <c r="A106" s="31" t="s">
        <v>29</v>
      </c>
      <c r="B106" s="32" t="s">
        <v>30</v>
      </c>
      <c r="C106" s="33">
        <v>102</v>
      </c>
      <c r="D106" s="33">
        <v>91</v>
      </c>
      <c r="E106" s="33">
        <v>4814</v>
      </c>
      <c r="F106" s="33">
        <v>4242</v>
      </c>
      <c r="G106" s="33">
        <v>9987</v>
      </c>
      <c r="H106" s="33">
        <v>-58.4</v>
      </c>
      <c r="I106" s="33">
        <v>8453</v>
      </c>
      <c r="J106" s="33">
        <v>1534</v>
      </c>
      <c r="K106" s="33">
        <v>-55.4</v>
      </c>
      <c r="L106" s="33">
        <v>-69.900000000000006</v>
      </c>
      <c r="M106" s="33">
        <v>38899</v>
      </c>
      <c r="N106" s="33">
        <v>-48.2</v>
      </c>
      <c r="O106" s="33">
        <v>34985</v>
      </c>
      <c r="P106" s="33">
        <v>3914</v>
      </c>
      <c r="Q106" s="33">
        <v>-45</v>
      </c>
      <c r="R106" s="33">
        <v>-65.900000000000006</v>
      </c>
      <c r="S106" s="33">
        <v>3.9</v>
      </c>
    </row>
    <row r="107" spans="1:19" s="30" customFormat="1" x14ac:dyDescent="0.2">
      <c r="A107" s="31" t="s">
        <v>31</v>
      </c>
      <c r="B107" s="32" t="s">
        <v>32</v>
      </c>
      <c r="C107" s="33">
        <v>194</v>
      </c>
      <c r="D107" s="33">
        <v>178</v>
      </c>
      <c r="E107" s="33">
        <v>11045</v>
      </c>
      <c r="F107" s="33">
        <v>9866</v>
      </c>
      <c r="G107" s="33">
        <v>21307</v>
      </c>
      <c r="H107" s="33">
        <v>-66</v>
      </c>
      <c r="I107" s="33">
        <v>19556</v>
      </c>
      <c r="J107" s="33">
        <v>1751</v>
      </c>
      <c r="K107" s="33">
        <v>-64.099999999999994</v>
      </c>
      <c r="L107" s="33">
        <v>-78.5</v>
      </c>
      <c r="M107" s="33">
        <v>68573</v>
      </c>
      <c r="N107" s="33">
        <v>-54.7</v>
      </c>
      <c r="O107" s="33">
        <v>64068</v>
      </c>
      <c r="P107" s="33">
        <v>4505</v>
      </c>
      <c r="Q107" s="33">
        <v>-52.3</v>
      </c>
      <c r="R107" s="33">
        <v>-73.7</v>
      </c>
      <c r="S107" s="33">
        <v>3.2</v>
      </c>
    </row>
    <row r="108" spans="1:19" s="30" customFormat="1" x14ac:dyDescent="0.2">
      <c r="A108" s="31" t="s">
        <v>33</v>
      </c>
      <c r="B108" s="32" t="s">
        <v>34</v>
      </c>
      <c r="C108" s="33">
        <v>80</v>
      </c>
      <c r="D108" s="33">
        <v>74</v>
      </c>
      <c r="E108" s="33">
        <v>6152</v>
      </c>
      <c r="F108" s="33">
        <v>5533</v>
      </c>
      <c r="G108" s="33">
        <v>11389</v>
      </c>
      <c r="H108" s="33">
        <v>-66.3</v>
      </c>
      <c r="I108" s="33">
        <v>10400</v>
      </c>
      <c r="J108" s="33">
        <v>989</v>
      </c>
      <c r="K108" s="33">
        <v>-62.9</v>
      </c>
      <c r="L108" s="33">
        <v>-82.8</v>
      </c>
      <c r="M108" s="33">
        <v>28310</v>
      </c>
      <c r="N108" s="33">
        <v>-64.099999999999994</v>
      </c>
      <c r="O108" s="33">
        <v>26590</v>
      </c>
      <c r="P108" s="33">
        <v>1720</v>
      </c>
      <c r="Q108" s="33">
        <v>-60.7</v>
      </c>
      <c r="R108" s="33">
        <v>-84.7</v>
      </c>
      <c r="S108" s="33">
        <v>2.5</v>
      </c>
    </row>
    <row r="109" spans="1:19" s="30" customFormat="1" x14ac:dyDescent="0.2">
      <c r="A109" s="31" t="s">
        <v>35</v>
      </c>
      <c r="B109" s="32" t="s">
        <v>36</v>
      </c>
      <c r="C109" s="33">
        <v>240</v>
      </c>
      <c r="D109" s="33">
        <v>223</v>
      </c>
      <c r="E109" s="33">
        <v>19411</v>
      </c>
      <c r="F109" s="33">
        <v>16594</v>
      </c>
      <c r="G109" s="33">
        <v>45964</v>
      </c>
      <c r="H109" s="33">
        <v>-66.8</v>
      </c>
      <c r="I109" s="33">
        <v>41850</v>
      </c>
      <c r="J109" s="33">
        <v>4114</v>
      </c>
      <c r="K109" s="33">
        <v>-62.9</v>
      </c>
      <c r="L109" s="33">
        <v>-84.1</v>
      </c>
      <c r="M109" s="33">
        <v>99244</v>
      </c>
      <c r="N109" s="33">
        <v>-64.599999999999994</v>
      </c>
      <c r="O109" s="33">
        <v>89414</v>
      </c>
      <c r="P109" s="33">
        <v>9830</v>
      </c>
      <c r="Q109" s="33">
        <v>-59.5</v>
      </c>
      <c r="R109" s="33">
        <v>-83.5</v>
      </c>
      <c r="S109" s="33">
        <v>2.2000000000000002</v>
      </c>
    </row>
    <row r="110" spans="1:19" s="30" customFormat="1" x14ac:dyDescent="0.2">
      <c r="A110" s="31" t="s">
        <v>37</v>
      </c>
      <c r="B110" s="32" t="s">
        <v>38</v>
      </c>
      <c r="C110" s="33">
        <v>397</v>
      </c>
      <c r="D110" s="33">
        <v>348</v>
      </c>
      <c r="E110" s="33">
        <v>42345</v>
      </c>
      <c r="F110" s="33">
        <v>36170</v>
      </c>
      <c r="G110" s="33">
        <v>98324</v>
      </c>
      <c r="H110" s="33">
        <v>-74.5</v>
      </c>
      <c r="I110" s="33">
        <v>84466</v>
      </c>
      <c r="J110" s="33">
        <v>13858</v>
      </c>
      <c r="K110" s="33">
        <v>-68.900000000000006</v>
      </c>
      <c r="L110" s="33">
        <v>-87.8</v>
      </c>
      <c r="M110" s="33">
        <v>209952</v>
      </c>
      <c r="N110" s="33">
        <v>-69.7</v>
      </c>
      <c r="O110" s="33">
        <v>179118</v>
      </c>
      <c r="P110" s="33">
        <v>30834</v>
      </c>
      <c r="Q110" s="33">
        <v>-62.8</v>
      </c>
      <c r="R110" s="33">
        <v>-85.3</v>
      </c>
      <c r="S110" s="33">
        <v>2.1</v>
      </c>
    </row>
    <row r="111" spans="1:19" s="30" customFormat="1" x14ac:dyDescent="0.2">
      <c r="A111" s="31" t="s">
        <v>39</v>
      </c>
      <c r="B111" s="32" t="s">
        <v>40</v>
      </c>
      <c r="C111" s="33">
        <v>317</v>
      </c>
      <c r="D111" s="33">
        <v>276</v>
      </c>
      <c r="E111" s="33">
        <v>35981</v>
      </c>
      <c r="F111" s="33">
        <v>30132</v>
      </c>
      <c r="G111" s="33">
        <v>67685</v>
      </c>
      <c r="H111" s="33">
        <v>-77.8</v>
      </c>
      <c r="I111" s="33">
        <v>56671</v>
      </c>
      <c r="J111" s="33">
        <v>11014</v>
      </c>
      <c r="K111" s="33">
        <v>-72</v>
      </c>
      <c r="L111" s="33">
        <v>-89.3</v>
      </c>
      <c r="M111" s="33">
        <v>114149</v>
      </c>
      <c r="N111" s="33">
        <v>-78.099999999999994</v>
      </c>
      <c r="O111" s="33">
        <v>94579</v>
      </c>
      <c r="P111" s="33">
        <v>19570</v>
      </c>
      <c r="Q111" s="33">
        <v>-71.5</v>
      </c>
      <c r="R111" s="33">
        <v>-89.6</v>
      </c>
      <c r="S111" s="33">
        <v>1.7</v>
      </c>
    </row>
    <row r="112" spans="1:19" s="30" customFormat="1" x14ac:dyDescent="0.2">
      <c r="A112" s="31" t="s">
        <v>41</v>
      </c>
      <c r="B112" s="32" t="s">
        <v>42</v>
      </c>
      <c r="C112" s="33">
        <v>560</v>
      </c>
      <c r="D112" s="33">
        <v>518</v>
      </c>
      <c r="E112" s="33">
        <v>45056</v>
      </c>
      <c r="F112" s="33">
        <v>38164</v>
      </c>
      <c r="G112" s="33">
        <v>109682</v>
      </c>
      <c r="H112" s="33">
        <v>-65.599999999999994</v>
      </c>
      <c r="I112" s="33">
        <v>99144</v>
      </c>
      <c r="J112" s="33">
        <v>10538</v>
      </c>
      <c r="K112" s="33">
        <v>-62.6</v>
      </c>
      <c r="L112" s="33">
        <v>-80.2</v>
      </c>
      <c r="M112" s="33">
        <v>251148</v>
      </c>
      <c r="N112" s="33">
        <v>-60.8</v>
      </c>
      <c r="O112" s="33">
        <v>230398</v>
      </c>
      <c r="P112" s="33">
        <v>20750</v>
      </c>
      <c r="Q112" s="33">
        <v>-56.5</v>
      </c>
      <c r="R112" s="33">
        <v>-81.2</v>
      </c>
      <c r="S112" s="33">
        <v>2.2999999999999998</v>
      </c>
    </row>
    <row r="113" spans="1:19" s="30" customFormat="1" ht="33.75" customHeight="1" x14ac:dyDescent="0.2">
      <c r="A113" s="86" t="s">
        <v>48</v>
      </c>
      <c r="B113" s="87"/>
      <c r="C113" s="87"/>
      <c r="D113" s="87"/>
      <c r="E113" s="87"/>
      <c r="F113" s="87"/>
      <c r="G113" s="63"/>
      <c r="H113" s="87"/>
      <c r="I113" s="63"/>
      <c r="J113" s="87"/>
      <c r="K113" s="87"/>
      <c r="L113" s="87"/>
      <c r="M113" s="63"/>
      <c r="N113" s="87"/>
      <c r="O113" s="63"/>
      <c r="P113" s="87"/>
      <c r="Q113" s="87"/>
      <c r="R113" s="87"/>
      <c r="S113" s="87"/>
    </row>
    <row r="114" spans="1:19" s="30" customFormat="1" x14ac:dyDescent="0.2">
      <c r="A114" s="31" t="s">
        <v>17</v>
      </c>
      <c r="B114" s="32" t="s">
        <v>18</v>
      </c>
      <c r="C114" s="33">
        <v>4935</v>
      </c>
      <c r="D114" s="33">
        <v>4668</v>
      </c>
      <c r="E114" s="33">
        <v>323463</v>
      </c>
      <c r="F114" s="33">
        <v>292302</v>
      </c>
      <c r="G114" s="33">
        <v>1181470</v>
      </c>
      <c r="H114" s="33">
        <v>-44.7</v>
      </c>
      <c r="I114" s="33">
        <v>977857</v>
      </c>
      <c r="J114" s="33">
        <v>203613</v>
      </c>
      <c r="K114" s="33">
        <v>-40.4</v>
      </c>
      <c r="L114" s="33">
        <v>-58.9</v>
      </c>
      <c r="M114" s="33">
        <v>3139781</v>
      </c>
      <c r="N114" s="33">
        <v>-35.799999999999997</v>
      </c>
      <c r="O114" s="33">
        <v>2646474</v>
      </c>
      <c r="P114" s="33">
        <v>493307</v>
      </c>
      <c r="Q114" s="33">
        <v>-31</v>
      </c>
      <c r="R114" s="33">
        <v>-53.4</v>
      </c>
      <c r="S114" s="33">
        <v>2.7</v>
      </c>
    </row>
    <row r="115" spans="1:19" s="48" customFormat="1" x14ac:dyDescent="0.2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</row>
    <row r="116" spans="1:19" s="30" customFormat="1" x14ac:dyDescent="0.2">
      <c r="A116" s="31" t="s">
        <v>19</v>
      </c>
      <c r="B116" s="32" t="s">
        <v>20</v>
      </c>
      <c r="C116" s="33">
        <v>441</v>
      </c>
      <c r="D116" s="33">
        <v>424</v>
      </c>
      <c r="E116" s="33">
        <v>21035</v>
      </c>
      <c r="F116" s="33">
        <v>19395</v>
      </c>
      <c r="G116" s="33">
        <v>102316</v>
      </c>
      <c r="H116" s="33">
        <v>-25.4</v>
      </c>
      <c r="I116" s="33">
        <v>73266</v>
      </c>
      <c r="J116" s="33">
        <v>29050</v>
      </c>
      <c r="K116" s="33">
        <v>-26.3</v>
      </c>
      <c r="L116" s="33">
        <v>-23.1</v>
      </c>
      <c r="M116" s="33">
        <v>282384</v>
      </c>
      <c r="N116" s="33">
        <v>-17</v>
      </c>
      <c r="O116" s="33">
        <v>202451</v>
      </c>
      <c r="P116" s="33">
        <v>79933</v>
      </c>
      <c r="Q116" s="33">
        <v>-15.4</v>
      </c>
      <c r="R116" s="33">
        <v>-20.9</v>
      </c>
      <c r="S116" s="33">
        <v>2.8</v>
      </c>
    </row>
    <row r="117" spans="1:19" s="30" customFormat="1" x14ac:dyDescent="0.2">
      <c r="A117" s="31" t="s">
        <v>21</v>
      </c>
      <c r="B117" s="32" t="s">
        <v>22</v>
      </c>
      <c r="C117" s="33">
        <v>546</v>
      </c>
      <c r="D117" s="33">
        <v>523</v>
      </c>
      <c r="E117" s="33">
        <v>29561</v>
      </c>
      <c r="F117" s="33">
        <v>26971</v>
      </c>
      <c r="G117" s="33">
        <v>128482</v>
      </c>
      <c r="H117" s="33">
        <v>-38.700000000000003</v>
      </c>
      <c r="I117" s="33">
        <v>105203</v>
      </c>
      <c r="J117" s="33">
        <v>23279</v>
      </c>
      <c r="K117" s="33">
        <v>-36.9</v>
      </c>
      <c r="L117" s="33">
        <v>-45.9</v>
      </c>
      <c r="M117" s="33">
        <v>305296</v>
      </c>
      <c r="N117" s="33">
        <v>-31.5</v>
      </c>
      <c r="O117" s="33">
        <v>259294</v>
      </c>
      <c r="P117" s="33">
        <v>46002</v>
      </c>
      <c r="Q117" s="33">
        <v>-28.1</v>
      </c>
      <c r="R117" s="33">
        <v>-45.8</v>
      </c>
      <c r="S117" s="33">
        <v>2.4</v>
      </c>
    </row>
    <row r="118" spans="1:19" s="30" customFormat="1" x14ac:dyDescent="0.2">
      <c r="A118" s="31" t="s">
        <v>23</v>
      </c>
      <c r="B118" s="32" t="s">
        <v>24</v>
      </c>
      <c r="C118" s="33">
        <v>541</v>
      </c>
      <c r="D118" s="33">
        <v>518</v>
      </c>
      <c r="E118" s="33">
        <v>26627</v>
      </c>
      <c r="F118" s="33">
        <v>25005</v>
      </c>
      <c r="G118" s="33">
        <v>109965</v>
      </c>
      <c r="H118" s="33">
        <v>-33.200000000000003</v>
      </c>
      <c r="I118" s="33">
        <v>98883</v>
      </c>
      <c r="J118" s="33">
        <v>11082</v>
      </c>
      <c r="K118" s="33">
        <v>-30.2</v>
      </c>
      <c r="L118" s="33">
        <v>-51.6</v>
      </c>
      <c r="M118" s="33">
        <v>271292</v>
      </c>
      <c r="N118" s="33">
        <v>-27.7</v>
      </c>
      <c r="O118" s="33">
        <v>243901</v>
      </c>
      <c r="P118" s="33">
        <v>27391</v>
      </c>
      <c r="Q118" s="33">
        <v>-24.5</v>
      </c>
      <c r="R118" s="33">
        <v>-47.4</v>
      </c>
      <c r="S118" s="33">
        <v>2.5</v>
      </c>
    </row>
    <row r="119" spans="1:19" s="30" customFormat="1" x14ac:dyDescent="0.2">
      <c r="A119" s="31" t="s">
        <v>25</v>
      </c>
      <c r="B119" s="32" t="s">
        <v>26</v>
      </c>
      <c r="C119" s="33">
        <v>691</v>
      </c>
      <c r="D119" s="33">
        <v>669</v>
      </c>
      <c r="E119" s="33">
        <v>38117</v>
      </c>
      <c r="F119" s="33">
        <v>36125</v>
      </c>
      <c r="G119" s="33">
        <v>128769</v>
      </c>
      <c r="H119" s="33">
        <v>-35.1</v>
      </c>
      <c r="I119" s="33">
        <v>116184</v>
      </c>
      <c r="J119" s="33">
        <v>12585</v>
      </c>
      <c r="K119" s="33">
        <v>-33.4</v>
      </c>
      <c r="L119" s="33">
        <v>-47.8</v>
      </c>
      <c r="M119" s="33">
        <v>512022</v>
      </c>
      <c r="N119" s="33">
        <v>-25.3</v>
      </c>
      <c r="O119" s="33">
        <v>475866</v>
      </c>
      <c r="P119" s="33">
        <v>36156</v>
      </c>
      <c r="Q119" s="33">
        <v>-23.3</v>
      </c>
      <c r="R119" s="33">
        <v>-44.3</v>
      </c>
      <c r="S119" s="33">
        <v>4</v>
      </c>
    </row>
    <row r="120" spans="1:19" s="30" customFormat="1" x14ac:dyDescent="0.2">
      <c r="A120" s="31" t="s">
        <v>27</v>
      </c>
      <c r="B120" s="32" t="s">
        <v>28</v>
      </c>
      <c r="C120" s="33">
        <v>833</v>
      </c>
      <c r="D120" s="33">
        <v>798</v>
      </c>
      <c r="E120" s="33">
        <v>43588</v>
      </c>
      <c r="F120" s="33">
        <v>40789</v>
      </c>
      <c r="G120" s="33">
        <v>167186</v>
      </c>
      <c r="H120" s="33">
        <v>-14.2</v>
      </c>
      <c r="I120" s="33">
        <v>137586</v>
      </c>
      <c r="J120" s="33">
        <v>29600</v>
      </c>
      <c r="K120" s="33">
        <v>-12.7</v>
      </c>
      <c r="L120" s="33">
        <v>-20.399999999999999</v>
      </c>
      <c r="M120" s="33">
        <v>616250</v>
      </c>
      <c r="N120" s="33">
        <v>-9</v>
      </c>
      <c r="O120" s="33">
        <v>500155</v>
      </c>
      <c r="P120" s="33">
        <v>116095</v>
      </c>
      <c r="Q120" s="33">
        <v>-5.9</v>
      </c>
      <c r="R120" s="33">
        <v>-20.100000000000001</v>
      </c>
      <c r="S120" s="33">
        <v>3.7</v>
      </c>
    </row>
    <row r="121" spans="1:19" s="30" customFormat="1" x14ac:dyDescent="0.2">
      <c r="A121" s="31" t="s">
        <v>29</v>
      </c>
      <c r="B121" s="32" t="s">
        <v>30</v>
      </c>
      <c r="C121" s="33">
        <v>101</v>
      </c>
      <c r="D121" s="33">
        <v>93</v>
      </c>
      <c r="E121" s="33">
        <v>4778</v>
      </c>
      <c r="F121" s="33">
        <v>4325</v>
      </c>
      <c r="G121" s="33">
        <v>12821</v>
      </c>
      <c r="H121" s="33">
        <v>-41.2</v>
      </c>
      <c r="I121" s="33">
        <v>10373</v>
      </c>
      <c r="J121" s="33">
        <v>2448</v>
      </c>
      <c r="K121" s="33">
        <v>-38.299999999999997</v>
      </c>
      <c r="L121" s="33">
        <v>-51</v>
      </c>
      <c r="M121" s="33">
        <v>49267</v>
      </c>
      <c r="N121" s="33">
        <v>-34</v>
      </c>
      <c r="O121" s="33">
        <v>42657</v>
      </c>
      <c r="P121" s="33">
        <v>6610</v>
      </c>
      <c r="Q121" s="33">
        <v>-32.200000000000003</v>
      </c>
      <c r="R121" s="33">
        <v>-43.5</v>
      </c>
      <c r="S121" s="33">
        <v>3.8</v>
      </c>
    </row>
    <row r="122" spans="1:19" s="30" customFormat="1" x14ac:dyDescent="0.2">
      <c r="A122" s="31" t="s">
        <v>31</v>
      </c>
      <c r="B122" s="32" t="s">
        <v>32</v>
      </c>
      <c r="C122" s="33">
        <v>193</v>
      </c>
      <c r="D122" s="33">
        <v>179</v>
      </c>
      <c r="E122" s="33">
        <v>11010</v>
      </c>
      <c r="F122" s="33">
        <v>9703</v>
      </c>
      <c r="G122" s="33">
        <v>27367</v>
      </c>
      <c r="H122" s="33">
        <v>-51.5</v>
      </c>
      <c r="I122" s="33">
        <v>24696</v>
      </c>
      <c r="J122" s="33">
        <v>2671</v>
      </c>
      <c r="K122" s="33">
        <v>-49.4</v>
      </c>
      <c r="L122" s="33">
        <v>-64.599999999999994</v>
      </c>
      <c r="M122" s="33">
        <v>90099</v>
      </c>
      <c r="N122" s="33">
        <v>-41.9</v>
      </c>
      <c r="O122" s="33">
        <v>82930</v>
      </c>
      <c r="P122" s="33">
        <v>7169</v>
      </c>
      <c r="Q122" s="33">
        <v>-39.299999999999997</v>
      </c>
      <c r="R122" s="33">
        <v>-60.8</v>
      </c>
      <c r="S122" s="33">
        <v>3.3</v>
      </c>
    </row>
    <row r="123" spans="1:19" s="30" customFormat="1" x14ac:dyDescent="0.2">
      <c r="A123" s="31" t="s">
        <v>33</v>
      </c>
      <c r="B123" s="32" t="s">
        <v>34</v>
      </c>
      <c r="C123" s="33">
        <v>79</v>
      </c>
      <c r="D123" s="33">
        <v>73</v>
      </c>
      <c r="E123" s="33">
        <v>6122</v>
      </c>
      <c r="F123" s="33">
        <v>5315</v>
      </c>
      <c r="G123" s="33">
        <v>15084</v>
      </c>
      <c r="H123" s="33">
        <v>-54.4</v>
      </c>
      <c r="I123" s="33">
        <v>12910</v>
      </c>
      <c r="J123" s="33">
        <v>2174</v>
      </c>
      <c r="K123" s="33">
        <v>-49.4</v>
      </c>
      <c r="L123" s="33">
        <v>-71.2</v>
      </c>
      <c r="M123" s="33">
        <v>33573</v>
      </c>
      <c r="N123" s="33">
        <v>-53.2</v>
      </c>
      <c r="O123" s="33">
        <v>29917</v>
      </c>
      <c r="P123" s="33">
        <v>3656</v>
      </c>
      <c r="Q123" s="33">
        <v>-48.3</v>
      </c>
      <c r="R123" s="33">
        <v>-73.7</v>
      </c>
      <c r="S123" s="33">
        <v>2.2000000000000002</v>
      </c>
    </row>
    <row r="124" spans="1:19" s="30" customFormat="1" x14ac:dyDescent="0.2">
      <c r="A124" s="31" t="s">
        <v>35</v>
      </c>
      <c r="B124" s="32" t="s">
        <v>36</v>
      </c>
      <c r="C124" s="33">
        <v>238</v>
      </c>
      <c r="D124" s="33">
        <v>226</v>
      </c>
      <c r="E124" s="33">
        <v>19323</v>
      </c>
      <c r="F124" s="33">
        <v>17229</v>
      </c>
      <c r="G124" s="33">
        <v>70337</v>
      </c>
      <c r="H124" s="33">
        <v>-48.5</v>
      </c>
      <c r="I124" s="33">
        <v>59703</v>
      </c>
      <c r="J124" s="33">
        <v>10634</v>
      </c>
      <c r="K124" s="33">
        <v>-45.9</v>
      </c>
      <c r="L124" s="33">
        <v>-59.2</v>
      </c>
      <c r="M124" s="33">
        <v>147515</v>
      </c>
      <c r="N124" s="33">
        <v>-45.6</v>
      </c>
      <c r="O124" s="33">
        <v>124856</v>
      </c>
      <c r="P124" s="33">
        <v>22659</v>
      </c>
      <c r="Q124" s="33">
        <v>-42.4</v>
      </c>
      <c r="R124" s="33">
        <v>-58.4</v>
      </c>
      <c r="S124" s="33">
        <v>2.1</v>
      </c>
    </row>
    <row r="125" spans="1:19" s="30" customFormat="1" x14ac:dyDescent="0.2">
      <c r="A125" s="31" t="s">
        <v>37</v>
      </c>
      <c r="B125" s="32" t="s">
        <v>38</v>
      </c>
      <c r="C125" s="33">
        <v>396</v>
      </c>
      <c r="D125" s="33">
        <v>359</v>
      </c>
      <c r="E125" s="33">
        <v>42350</v>
      </c>
      <c r="F125" s="33">
        <v>37428</v>
      </c>
      <c r="G125" s="33">
        <v>170506</v>
      </c>
      <c r="H125" s="33">
        <v>-53.6</v>
      </c>
      <c r="I125" s="33">
        <v>134462</v>
      </c>
      <c r="J125" s="33">
        <v>36044</v>
      </c>
      <c r="K125" s="33">
        <v>-45.8</v>
      </c>
      <c r="L125" s="33">
        <v>-69.900000000000006</v>
      </c>
      <c r="M125" s="33">
        <v>330146</v>
      </c>
      <c r="N125" s="33">
        <v>-51.3</v>
      </c>
      <c r="O125" s="33">
        <v>263225</v>
      </c>
      <c r="P125" s="33">
        <v>66921</v>
      </c>
      <c r="Q125" s="33">
        <v>-42.8</v>
      </c>
      <c r="R125" s="33">
        <v>-69.2</v>
      </c>
      <c r="S125" s="33">
        <v>1.9</v>
      </c>
    </row>
    <row r="126" spans="1:19" s="30" customFormat="1" x14ac:dyDescent="0.2">
      <c r="A126" s="31" t="s">
        <v>39</v>
      </c>
      <c r="B126" s="32" t="s">
        <v>40</v>
      </c>
      <c r="C126" s="33">
        <v>317</v>
      </c>
      <c r="D126" s="33">
        <v>276</v>
      </c>
      <c r="E126" s="33">
        <v>35989</v>
      </c>
      <c r="F126" s="33">
        <v>30088</v>
      </c>
      <c r="G126" s="33">
        <v>101061</v>
      </c>
      <c r="H126" s="33">
        <v>-66.8</v>
      </c>
      <c r="I126" s="33">
        <v>79152</v>
      </c>
      <c r="J126" s="33">
        <v>21909</v>
      </c>
      <c r="K126" s="33">
        <v>-60.8</v>
      </c>
      <c r="L126" s="33">
        <v>-78.7</v>
      </c>
      <c r="M126" s="33">
        <v>171268</v>
      </c>
      <c r="N126" s="33">
        <v>-65.400000000000006</v>
      </c>
      <c r="O126" s="33">
        <v>132645</v>
      </c>
      <c r="P126" s="33">
        <v>38623</v>
      </c>
      <c r="Q126" s="33">
        <v>-58.2</v>
      </c>
      <c r="R126" s="33">
        <v>-78.3</v>
      </c>
      <c r="S126" s="33">
        <v>1.7</v>
      </c>
    </row>
    <row r="127" spans="1:19" s="30" customFormat="1" x14ac:dyDescent="0.2">
      <c r="A127" s="31" t="s">
        <v>41</v>
      </c>
      <c r="B127" s="32" t="s">
        <v>42</v>
      </c>
      <c r="C127" s="33">
        <v>559</v>
      </c>
      <c r="D127" s="33">
        <v>530</v>
      </c>
      <c r="E127" s="33">
        <v>44963</v>
      </c>
      <c r="F127" s="33">
        <v>39929</v>
      </c>
      <c r="G127" s="33">
        <v>147576</v>
      </c>
      <c r="H127" s="33">
        <v>-52.6</v>
      </c>
      <c r="I127" s="33">
        <v>125439</v>
      </c>
      <c r="J127" s="33">
        <v>22137</v>
      </c>
      <c r="K127" s="33">
        <v>-49.6</v>
      </c>
      <c r="L127" s="33">
        <v>-64.3</v>
      </c>
      <c r="M127" s="33">
        <v>330669</v>
      </c>
      <c r="N127" s="33">
        <v>-46.9</v>
      </c>
      <c r="O127" s="33">
        <v>288577</v>
      </c>
      <c r="P127" s="33">
        <v>42092</v>
      </c>
      <c r="Q127" s="33">
        <v>-42.9</v>
      </c>
      <c r="R127" s="33">
        <v>-64.2</v>
      </c>
      <c r="S127" s="33">
        <v>2.2000000000000002</v>
      </c>
    </row>
    <row r="128" spans="1:19" s="30" customFormat="1" ht="33.75" customHeight="1" x14ac:dyDescent="0.2">
      <c r="A128" s="86" t="s">
        <v>49</v>
      </c>
      <c r="B128" s="87"/>
      <c r="C128" s="87"/>
      <c r="D128" s="87"/>
      <c r="E128" s="87"/>
      <c r="F128" s="87"/>
      <c r="G128" s="63"/>
      <c r="H128" s="87"/>
      <c r="I128" s="63"/>
      <c r="J128" s="87"/>
      <c r="K128" s="87"/>
      <c r="L128" s="87"/>
      <c r="M128" s="63"/>
      <c r="N128" s="87"/>
      <c r="O128" s="63"/>
      <c r="P128" s="87"/>
      <c r="Q128" s="87"/>
      <c r="R128" s="87"/>
      <c r="S128" s="87"/>
    </row>
    <row r="129" spans="1:19" s="30" customFormat="1" x14ac:dyDescent="0.2">
      <c r="A129" s="31" t="s">
        <v>17</v>
      </c>
      <c r="B129" s="32" t="s">
        <v>18</v>
      </c>
      <c r="C129" s="33">
        <v>4940</v>
      </c>
      <c r="D129" s="33">
        <v>4735</v>
      </c>
      <c r="E129" s="33">
        <v>323959</v>
      </c>
      <c r="F129" s="33">
        <v>300629</v>
      </c>
      <c r="G129" s="33">
        <v>1391546</v>
      </c>
      <c r="H129" s="33">
        <v>-34.299999999999997</v>
      </c>
      <c r="I129" s="33">
        <v>1150274</v>
      </c>
      <c r="J129" s="33">
        <v>241272</v>
      </c>
      <c r="K129" s="33">
        <v>-28.9</v>
      </c>
      <c r="L129" s="33">
        <v>-51.8</v>
      </c>
      <c r="M129" s="33">
        <v>3482914</v>
      </c>
      <c r="N129" s="33">
        <v>-29.3</v>
      </c>
      <c r="O129" s="33">
        <v>2893301</v>
      </c>
      <c r="P129" s="33">
        <v>589613</v>
      </c>
      <c r="Q129" s="33">
        <v>-24</v>
      </c>
      <c r="R129" s="33">
        <v>-47.2</v>
      </c>
      <c r="S129" s="33">
        <v>2.5</v>
      </c>
    </row>
    <row r="130" spans="1:19" s="48" customFormat="1" x14ac:dyDescent="0.2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</row>
    <row r="131" spans="1:19" s="30" customFormat="1" x14ac:dyDescent="0.2">
      <c r="A131" s="31" t="s">
        <v>19</v>
      </c>
      <c r="B131" s="32" t="s">
        <v>20</v>
      </c>
      <c r="C131" s="33">
        <v>441</v>
      </c>
      <c r="D131" s="33">
        <v>423</v>
      </c>
      <c r="E131" s="33">
        <v>21059</v>
      </c>
      <c r="F131" s="33">
        <v>19607</v>
      </c>
      <c r="G131" s="33">
        <v>114485</v>
      </c>
      <c r="H131" s="33">
        <v>-20.3</v>
      </c>
      <c r="I131" s="33">
        <v>81185</v>
      </c>
      <c r="J131" s="33">
        <v>33300</v>
      </c>
      <c r="K131" s="33">
        <v>-17.7</v>
      </c>
      <c r="L131" s="33">
        <v>-25.8</v>
      </c>
      <c r="M131" s="33">
        <v>294002</v>
      </c>
      <c r="N131" s="33">
        <v>-22.1</v>
      </c>
      <c r="O131" s="33">
        <v>202292</v>
      </c>
      <c r="P131" s="33">
        <v>91710</v>
      </c>
      <c r="Q131" s="33">
        <v>-19.8</v>
      </c>
      <c r="R131" s="33">
        <v>-26.8</v>
      </c>
      <c r="S131" s="33">
        <v>2.6</v>
      </c>
    </row>
    <row r="132" spans="1:19" s="30" customFormat="1" x14ac:dyDescent="0.2">
      <c r="A132" s="31" t="s">
        <v>21</v>
      </c>
      <c r="B132" s="32" t="s">
        <v>22</v>
      </c>
      <c r="C132" s="33">
        <v>554</v>
      </c>
      <c r="D132" s="33">
        <v>538</v>
      </c>
      <c r="E132" s="33">
        <v>30036</v>
      </c>
      <c r="F132" s="33">
        <v>28020</v>
      </c>
      <c r="G132" s="33">
        <v>154646</v>
      </c>
      <c r="H132" s="33">
        <v>-26.9</v>
      </c>
      <c r="I132" s="33">
        <v>125089</v>
      </c>
      <c r="J132" s="33">
        <v>29557</v>
      </c>
      <c r="K132" s="33">
        <v>-25.1</v>
      </c>
      <c r="L132" s="33">
        <v>-33.799999999999997</v>
      </c>
      <c r="M132" s="33">
        <v>340486</v>
      </c>
      <c r="N132" s="33">
        <v>-23.6</v>
      </c>
      <c r="O132" s="33">
        <v>284105</v>
      </c>
      <c r="P132" s="33">
        <v>56381</v>
      </c>
      <c r="Q132" s="33">
        <v>-20.6</v>
      </c>
      <c r="R132" s="33">
        <v>-35.700000000000003</v>
      </c>
      <c r="S132" s="33">
        <v>2.2000000000000002</v>
      </c>
    </row>
    <row r="133" spans="1:19" s="30" customFormat="1" x14ac:dyDescent="0.2">
      <c r="A133" s="31" t="s">
        <v>23</v>
      </c>
      <c r="B133" s="32" t="s">
        <v>24</v>
      </c>
      <c r="C133" s="33">
        <v>537</v>
      </c>
      <c r="D133" s="33">
        <v>523</v>
      </c>
      <c r="E133" s="33">
        <v>26532</v>
      </c>
      <c r="F133" s="33">
        <v>25401</v>
      </c>
      <c r="G133" s="33">
        <v>127785</v>
      </c>
      <c r="H133" s="33">
        <v>-23.5</v>
      </c>
      <c r="I133" s="33">
        <v>114867</v>
      </c>
      <c r="J133" s="33">
        <v>12918</v>
      </c>
      <c r="K133" s="33">
        <v>-21.3</v>
      </c>
      <c r="L133" s="33">
        <v>-38.6</v>
      </c>
      <c r="M133" s="33">
        <v>299400</v>
      </c>
      <c r="N133" s="33">
        <v>-20.100000000000001</v>
      </c>
      <c r="O133" s="33">
        <v>266255</v>
      </c>
      <c r="P133" s="33">
        <v>33145</v>
      </c>
      <c r="Q133" s="33">
        <v>-18.600000000000001</v>
      </c>
      <c r="R133" s="33">
        <v>-30.8</v>
      </c>
      <c r="S133" s="33">
        <v>2.2999999999999998</v>
      </c>
    </row>
    <row r="134" spans="1:19" s="30" customFormat="1" x14ac:dyDescent="0.2">
      <c r="A134" s="31" t="s">
        <v>25</v>
      </c>
      <c r="B134" s="32" t="s">
        <v>26</v>
      </c>
      <c r="C134" s="33">
        <v>690</v>
      </c>
      <c r="D134" s="33">
        <v>672</v>
      </c>
      <c r="E134" s="33">
        <v>38173</v>
      </c>
      <c r="F134" s="33">
        <v>36390</v>
      </c>
      <c r="G134" s="33">
        <v>149365</v>
      </c>
      <c r="H134" s="33">
        <v>-24.2</v>
      </c>
      <c r="I134" s="33">
        <v>134962</v>
      </c>
      <c r="J134" s="33">
        <v>14403</v>
      </c>
      <c r="K134" s="33">
        <v>-22.4</v>
      </c>
      <c r="L134" s="33">
        <v>-37.4</v>
      </c>
      <c r="M134" s="33">
        <v>537748</v>
      </c>
      <c r="N134" s="33">
        <v>-20.3</v>
      </c>
      <c r="O134" s="33">
        <v>494432</v>
      </c>
      <c r="P134" s="33">
        <v>43316</v>
      </c>
      <c r="Q134" s="33">
        <v>-19.100000000000001</v>
      </c>
      <c r="R134" s="33">
        <v>-31.7</v>
      </c>
      <c r="S134" s="33">
        <v>3.6</v>
      </c>
    </row>
    <row r="135" spans="1:19" s="30" customFormat="1" x14ac:dyDescent="0.2">
      <c r="A135" s="31" t="s">
        <v>27</v>
      </c>
      <c r="B135" s="32" t="s">
        <v>28</v>
      </c>
      <c r="C135" s="33">
        <v>832</v>
      </c>
      <c r="D135" s="33">
        <v>806</v>
      </c>
      <c r="E135" s="33">
        <v>43576</v>
      </c>
      <c r="F135" s="33">
        <v>41601</v>
      </c>
      <c r="G135" s="33">
        <v>182105</v>
      </c>
      <c r="H135" s="33">
        <v>-11</v>
      </c>
      <c r="I135" s="33">
        <v>148229</v>
      </c>
      <c r="J135" s="33">
        <v>33876</v>
      </c>
      <c r="K135" s="33">
        <v>-8.6</v>
      </c>
      <c r="L135" s="33">
        <v>-20.3</v>
      </c>
      <c r="M135" s="33">
        <v>631837</v>
      </c>
      <c r="N135" s="33">
        <v>-10</v>
      </c>
      <c r="O135" s="33">
        <v>495992</v>
      </c>
      <c r="P135" s="33">
        <v>135845</v>
      </c>
      <c r="Q135" s="33">
        <v>-7.1</v>
      </c>
      <c r="R135" s="33">
        <v>-19.3</v>
      </c>
      <c r="S135" s="33">
        <v>3.5</v>
      </c>
    </row>
    <row r="136" spans="1:19" s="30" customFormat="1" x14ac:dyDescent="0.2">
      <c r="A136" s="31" t="s">
        <v>29</v>
      </c>
      <c r="B136" s="32" t="s">
        <v>30</v>
      </c>
      <c r="C136" s="33">
        <v>102</v>
      </c>
      <c r="D136" s="33">
        <v>97</v>
      </c>
      <c r="E136" s="33">
        <v>4796</v>
      </c>
      <c r="F136" s="33">
        <v>4574</v>
      </c>
      <c r="G136" s="33">
        <v>14756</v>
      </c>
      <c r="H136" s="33">
        <v>-27.3</v>
      </c>
      <c r="I136" s="33">
        <v>12005</v>
      </c>
      <c r="J136" s="33">
        <v>2751</v>
      </c>
      <c r="K136" s="33">
        <v>-22.7</v>
      </c>
      <c r="L136" s="33">
        <v>-42.4</v>
      </c>
      <c r="M136" s="33">
        <v>54834</v>
      </c>
      <c r="N136" s="33">
        <v>-22.5</v>
      </c>
      <c r="O136" s="33">
        <v>47380</v>
      </c>
      <c r="P136" s="33">
        <v>7454</v>
      </c>
      <c r="Q136" s="33">
        <v>-19.8</v>
      </c>
      <c r="R136" s="33">
        <v>-36.1</v>
      </c>
      <c r="S136" s="33">
        <v>3.7</v>
      </c>
    </row>
    <row r="137" spans="1:19" s="30" customFormat="1" x14ac:dyDescent="0.2">
      <c r="A137" s="31" t="s">
        <v>31</v>
      </c>
      <c r="B137" s="32" t="s">
        <v>32</v>
      </c>
      <c r="C137" s="33">
        <v>197</v>
      </c>
      <c r="D137" s="33">
        <v>186</v>
      </c>
      <c r="E137" s="33">
        <v>11063</v>
      </c>
      <c r="F137" s="33">
        <v>10115</v>
      </c>
      <c r="G137" s="33">
        <v>32340</v>
      </c>
      <c r="H137" s="33">
        <v>-42.4</v>
      </c>
      <c r="I137" s="33">
        <v>29392</v>
      </c>
      <c r="J137" s="33">
        <v>2948</v>
      </c>
      <c r="K137" s="33">
        <v>-38.200000000000003</v>
      </c>
      <c r="L137" s="33">
        <v>-65.5</v>
      </c>
      <c r="M137" s="33">
        <v>92833</v>
      </c>
      <c r="N137" s="33">
        <v>-39.9</v>
      </c>
      <c r="O137" s="33">
        <v>85381</v>
      </c>
      <c r="P137" s="33">
        <v>7452</v>
      </c>
      <c r="Q137" s="33">
        <v>-36.4</v>
      </c>
      <c r="R137" s="33">
        <v>-63.1</v>
      </c>
      <c r="S137" s="33">
        <v>2.9</v>
      </c>
    </row>
    <row r="138" spans="1:19" s="30" customFormat="1" x14ac:dyDescent="0.2">
      <c r="A138" s="31" t="s">
        <v>33</v>
      </c>
      <c r="B138" s="32" t="s">
        <v>34</v>
      </c>
      <c r="C138" s="33">
        <v>80</v>
      </c>
      <c r="D138" s="33">
        <v>78</v>
      </c>
      <c r="E138" s="33">
        <v>6186</v>
      </c>
      <c r="F138" s="33">
        <v>5676</v>
      </c>
      <c r="G138" s="33">
        <v>18401</v>
      </c>
      <c r="H138" s="33">
        <v>-40.200000000000003</v>
      </c>
      <c r="I138" s="33">
        <v>16192</v>
      </c>
      <c r="J138" s="33">
        <v>2209</v>
      </c>
      <c r="K138" s="33">
        <v>-37.799999999999997</v>
      </c>
      <c r="L138" s="33">
        <v>-53.5</v>
      </c>
      <c r="M138" s="33">
        <v>40123</v>
      </c>
      <c r="N138" s="33">
        <v>-38.700000000000003</v>
      </c>
      <c r="O138" s="33">
        <v>36137</v>
      </c>
      <c r="P138" s="33">
        <v>3986</v>
      </c>
      <c r="Q138" s="33">
        <v>-35.299999999999997</v>
      </c>
      <c r="R138" s="33">
        <v>-58.4</v>
      </c>
      <c r="S138" s="33">
        <v>2.2000000000000002</v>
      </c>
    </row>
    <row r="139" spans="1:19" s="30" customFormat="1" x14ac:dyDescent="0.2">
      <c r="A139" s="31" t="s">
        <v>35</v>
      </c>
      <c r="B139" s="32" t="s">
        <v>36</v>
      </c>
      <c r="C139" s="33">
        <v>238</v>
      </c>
      <c r="D139" s="33">
        <v>227</v>
      </c>
      <c r="E139" s="33">
        <v>19331</v>
      </c>
      <c r="F139" s="33">
        <v>17581</v>
      </c>
      <c r="G139" s="33">
        <v>80255</v>
      </c>
      <c r="H139" s="33">
        <v>-43.1</v>
      </c>
      <c r="I139" s="33">
        <v>68580</v>
      </c>
      <c r="J139" s="33">
        <v>11675</v>
      </c>
      <c r="K139" s="33">
        <v>-39.700000000000003</v>
      </c>
      <c r="L139" s="33">
        <v>-57</v>
      </c>
      <c r="M139" s="33">
        <v>170175</v>
      </c>
      <c r="N139" s="33">
        <v>-40</v>
      </c>
      <c r="O139" s="33">
        <v>144456</v>
      </c>
      <c r="P139" s="33">
        <v>25719</v>
      </c>
      <c r="Q139" s="33">
        <v>-35</v>
      </c>
      <c r="R139" s="33">
        <v>-58</v>
      </c>
      <c r="S139" s="33">
        <v>2.1</v>
      </c>
    </row>
    <row r="140" spans="1:19" s="30" customFormat="1" x14ac:dyDescent="0.2">
      <c r="A140" s="31" t="s">
        <v>37</v>
      </c>
      <c r="B140" s="32" t="s">
        <v>38</v>
      </c>
      <c r="C140" s="33">
        <v>394</v>
      </c>
      <c r="D140" s="33">
        <v>364</v>
      </c>
      <c r="E140" s="33">
        <v>42309</v>
      </c>
      <c r="F140" s="33">
        <v>38124</v>
      </c>
      <c r="G140" s="33">
        <v>211309</v>
      </c>
      <c r="H140" s="33">
        <v>-42.5</v>
      </c>
      <c r="I140" s="33">
        <v>166870</v>
      </c>
      <c r="J140" s="33">
        <v>44439</v>
      </c>
      <c r="K140" s="33">
        <v>-29.9</v>
      </c>
      <c r="L140" s="33">
        <v>-65.599999999999994</v>
      </c>
      <c r="M140" s="33">
        <v>408593</v>
      </c>
      <c r="N140" s="33">
        <v>-41.7</v>
      </c>
      <c r="O140" s="33">
        <v>324860</v>
      </c>
      <c r="P140" s="33">
        <v>83733</v>
      </c>
      <c r="Q140" s="33">
        <v>-29.5</v>
      </c>
      <c r="R140" s="33">
        <v>-65.2</v>
      </c>
      <c r="S140" s="33">
        <v>1.9</v>
      </c>
    </row>
    <row r="141" spans="1:19" s="30" customFormat="1" x14ac:dyDescent="0.2">
      <c r="A141" s="31" t="s">
        <v>39</v>
      </c>
      <c r="B141" s="32" t="s">
        <v>40</v>
      </c>
      <c r="C141" s="33">
        <v>316</v>
      </c>
      <c r="D141" s="33">
        <v>284</v>
      </c>
      <c r="E141" s="33">
        <v>35961</v>
      </c>
      <c r="F141" s="33">
        <v>31955</v>
      </c>
      <c r="G141" s="33">
        <v>125120</v>
      </c>
      <c r="H141" s="33">
        <v>-54.9</v>
      </c>
      <c r="I141" s="33">
        <v>98068</v>
      </c>
      <c r="J141" s="33">
        <v>27052</v>
      </c>
      <c r="K141" s="33">
        <v>-46.4</v>
      </c>
      <c r="L141" s="33">
        <v>-71.400000000000006</v>
      </c>
      <c r="M141" s="33">
        <v>222643</v>
      </c>
      <c r="N141" s="33">
        <v>-53.8</v>
      </c>
      <c r="O141" s="33">
        <v>172154</v>
      </c>
      <c r="P141" s="33">
        <v>50489</v>
      </c>
      <c r="Q141" s="33">
        <v>-43</v>
      </c>
      <c r="R141" s="33">
        <v>-71.900000000000006</v>
      </c>
      <c r="S141" s="33">
        <v>1.8</v>
      </c>
    </row>
    <row r="142" spans="1:19" s="30" customFormat="1" x14ac:dyDescent="0.2">
      <c r="A142" s="31" t="s">
        <v>41</v>
      </c>
      <c r="B142" s="32" t="s">
        <v>42</v>
      </c>
      <c r="C142" s="33">
        <v>559</v>
      </c>
      <c r="D142" s="33">
        <v>537</v>
      </c>
      <c r="E142" s="33">
        <v>44937</v>
      </c>
      <c r="F142" s="33">
        <v>41585</v>
      </c>
      <c r="G142" s="33">
        <v>180979</v>
      </c>
      <c r="H142" s="33">
        <v>-39.799999999999997</v>
      </c>
      <c r="I142" s="33">
        <v>154835</v>
      </c>
      <c r="J142" s="33">
        <v>26144</v>
      </c>
      <c r="K142" s="33">
        <v>-37</v>
      </c>
      <c r="L142" s="33">
        <v>-52.5</v>
      </c>
      <c r="M142" s="33">
        <v>390240</v>
      </c>
      <c r="N142" s="33">
        <v>-34.200000000000003</v>
      </c>
      <c r="O142" s="33">
        <v>339857</v>
      </c>
      <c r="P142" s="33">
        <v>50383</v>
      </c>
      <c r="Q142" s="33">
        <v>-30.9</v>
      </c>
      <c r="R142" s="33">
        <v>-50.2</v>
      </c>
      <c r="S142" s="33">
        <v>2.2000000000000002</v>
      </c>
    </row>
    <row r="143" spans="1:19" s="30" customFormat="1" ht="33.75" customHeight="1" x14ac:dyDescent="0.2">
      <c r="A143" s="86" t="s">
        <v>50</v>
      </c>
      <c r="B143" s="87"/>
      <c r="C143" s="87"/>
      <c r="D143" s="87"/>
      <c r="E143" s="87"/>
      <c r="F143" s="87"/>
      <c r="G143" s="63"/>
      <c r="H143" s="87"/>
      <c r="I143" s="63"/>
      <c r="J143" s="87"/>
      <c r="K143" s="87"/>
      <c r="L143" s="87"/>
      <c r="M143" s="63"/>
      <c r="N143" s="87"/>
      <c r="O143" s="63"/>
      <c r="P143" s="87"/>
      <c r="Q143" s="87"/>
      <c r="R143" s="87"/>
      <c r="S143" s="87"/>
    </row>
    <row r="144" spans="1:19" s="30" customFormat="1" x14ac:dyDescent="0.2">
      <c r="A144" s="31" t="s">
        <v>17</v>
      </c>
      <c r="B144" s="32" t="s">
        <v>18</v>
      </c>
      <c r="C144" s="33">
        <v>4949</v>
      </c>
      <c r="D144" s="33">
        <v>4765</v>
      </c>
      <c r="E144" s="33">
        <v>324231</v>
      </c>
      <c r="F144" s="33">
        <v>305862</v>
      </c>
      <c r="G144" s="33">
        <v>1369645</v>
      </c>
      <c r="H144" s="33">
        <v>-39.799999999999997</v>
      </c>
      <c r="I144" s="33">
        <v>1190205</v>
      </c>
      <c r="J144" s="33">
        <v>179440</v>
      </c>
      <c r="K144" s="33">
        <v>-34.4</v>
      </c>
      <c r="L144" s="33">
        <v>-60.9</v>
      </c>
      <c r="M144" s="33">
        <v>3327131</v>
      </c>
      <c r="N144" s="33">
        <v>-31.6</v>
      </c>
      <c r="O144" s="33">
        <v>2912547</v>
      </c>
      <c r="P144" s="33">
        <v>414584</v>
      </c>
      <c r="Q144" s="33">
        <v>-25.9</v>
      </c>
      <c r="R144" s="33">
        <v>-55.5</v>
      </c>
      <c r="S144" s="33">
        <v>2.4</v>
      </c>
    </row>
    <row r="145" spans="1:19" s="48" customFormat="1" x14ac:dyDescent="0.2">
      <c r="A145" s="31"/>
      <c r="B145" s="32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</row>
    <row r="146" spans="1:19" s="30" customFormat="1" x14ac:dyDescent="0.2">
      <c r="A146" s="31" t="s">
        <v>19</v>
      </c>
      <c r="B146" s="32" t="s">
        <v>20</v>
      </c>
      <c r="C146" s="33">
        <v>441</v>
      </c>
      <c r="D146" s="33">
        <v>425</v>
      </c>
      <c r="E146" s="33">
        <v>21240</v>
      </c>
      <c r="F146" s="33">
        <v>19871</v>
      </c>
      <c r="G146" s="33">
        <v>102029</v>
      </c>
      <c r="H146" s="33">
        <v>-26.8</v>
      </c>
      <c r="I146" s="33">
        <v>80208</v>
      </c>
      <c r="J146" s="33">
        <v>21821</v>
      </c>
      <c r="K146" s="33">
        <v>-25.8</v>
      </c>
      <c r="L146" s="33">
        <v>-30.1</v>
      </c>
      <c r="M146" s="33">
        <v>242014</v>
      </c>
      <c r="N146" s="33">
        <v>-23.3</v>
      </c>
      <c r="O146" s="33">
        <v>189190</v>
      </c>
      <c r="P146" s="33">
        <v>52824</v>
      </c>
      <c r="Q146" s="33">
        <v>-21.3</v>
      </c>
      <c r="R146" s="33">
        <v>-29.6</v>
      </c>
      <c r="S146" s="33">
        <v>2.4</v>
      </c>
    </row>
    <row r="147" spans="1:19" s="30" customFormat="1" x14ac:dyDescent="0.2">
      <c r="A147" s="31" t="s">
        <v>21</v>
      </c>
      <c r="B147" s="32" t="s">
        <v>22</v>
      </c>
      <c r="C147" s="33">
        <v>557</v>
      </c>
      <c r="D147" s="33">
        <v>534</v>
      </c>
      <c r="E147" s="33">
        <v>30099</v>
      </c>
      <c r="F147" s="33">
        <v>27986</v>
      </c>
      <c r="G147" s="33">
        <v>142285</v>
      </c>
      <c r="H147" s="33">
        <v>-35.799999999999997</v>
      </c>
      <c r="I147" s="33">
        <v>122751</v>
      </c>
      <c r="J147" s="33">
        <v>19534</v>
      </c>
      <c r="K147" s="33">
        <v>-32</v>
      </c>
      <c r="L147" s="33">
        <v>-52.3</v>
      </c>
      <c r="M147" s="33">
        <v>315054</v>
      </c>
      <c r="N147" s="33">
        <v>-27.8</v>
      </c>
      <c r="O147" s="33">
        <v>275021</v>
      </c>
      <c r="P147" s="33">
        <v>40033</v>
      </c>
      <c r="Q147" s="33">
        <v>-23.6</v>
      </c>
      <c r="R147" s="33">
        <v>-47.6</v>
      </c>
      <c r="S147" s="33">
        <v>2.2000000000000002</v>
      </c>
    </row>
    <row r="148" spans="1:19" s="30" customFormat="1" x14ac:dyDescent="0.2">
      <c r="A148" s="31" t="s">
        <v>23</v>
      </c>
      <c r="B148" s="32" t="s">
        <v>24</v>
      </c>
      <c r="C148" s="33">
        <v>534</v>
      </c>
      <c r="D148" s="33">
        <v>520</v>
      </c>
      <c r="E148" s="33">
        <v>26502</v>
      </c>
      <c r="F148" s="33">
        <v>25240</v>
      </c>
      <c r="G148" s="33">
        <v>129504</v>
      </c>
      <c r="H148" s="33">
        <v>-26.5</v>
      </c>
      <c r="I148" s="33">
        <v>119617</v>
      </c>
      <c r="J148" s="33">
        <v>9887</v>
      </c>
      <c r="K148" s="33">
        <v>-24.1</v>
      </c>
      <c r="L148" s="33">
        <v>-46.6</v>
      </c>
      <c r="M148" s="33">
        <v>306822</v>
      </c>
      <c r="N148" s="33">
        <v>-22.1</v>
      </c>
      <c r="O148" s="33">
        <v>278661</v>
      </c>
      <c r="P148" s="33">
        <v>28161</v>
      </c>
      <c r="Q148" s="33">
        <v>-21.4</v>
      </c>
      <c r="R148" s="33">
        <v>-28.5</v>
      </c>
      <c r="S148" s="33">
        <v>2.4</v>
      </c>
    </row>
    <row r="149" spans="1:19" s="30" customFormat="1" x14ac:dyDescent="0.2">
      <c r="A149" s="31" t="s">
        <v>25</v>
      </c>
      <c r="B149" s="32" t="s">
        <v>26</v>
      </c>
      <c r="C149" s="33">
        <v>688</v>
      </c>
      <c r="D149" s="33">
        <v>671</v>
      </c>
      <c r="E149" s="33">
        <v>38031</v>
      </c>
      <c r="F149" s="33">
        <v>36267</v>
      </c>
      <c r="G149" s="33">
        <v>151237</v>
      </c>
      <c r="H149" s="33">
        <v>-30.4</v>
      </c>
      <c r="I149" s="33">
        <v>138041</v>
      </c>
      <c r="J149" s="33">
        <v>13196</v>
      </c>
      <c r="K149" s="33">
        <v>-27.4</v>
      </c>
      <c r="L149" s="33">
        <v>-51.2</v>
      </c>
      <c r="M149" s="33">
        <v>520018</v>
      </c>
      <c r="N149" s="33">
        <v>-21</v>
      </c>
      <c r="O149" s="33">
        <v>485896</v>
      </c>
      <c r="P149" s="33">
        <v>34122</v>
      </c>
      <c r="Q149" s="33">
        <v>-18.8</v>
      </c>
      <c r="R149" s="33">
        <v>-43.4</v>
      </c>
      <c r="S149" s="33">
        <v>3.4</v>
      </c>
    </row>
    <row r="150" spans="1:19" s="30" customFormat="1" x14ac:dyDescent="0.2">
      <c r="A150" s="31" t="s">
        <v>27</v>
      </c>
      <c r="B150" s="32" t="s">
        <v>28</v>
      </c>
      <c r="C150" s="33">
        <v>831</v>
      </c>
      <c r="D150" s="33">
        <v>803</v>
      </c>
      <c r="E150" s="33">
        <v>43533</v>
      </c>
      <c r="F150" s="33">
        <v>41384</v>
      </c>
      <c r="G150" s="33">
        <v>169285</v>
      </c>
      <c r="H150" s="33">
        <v>-18.3</v>
      </c>
      <c r="I150" s="33">
        <v>148218</v>
      </c>
      <c r="J150" s="33">
        <v>21067</v>
      </c>
      <c r="K150" s="33">
        <v>-16.5</v>
      </c>
      <c r="L150" s="33">
        <v>-29.1</v>
      </c>
      <c r="M150" s="33">
        <v>560259</v>
      </c>
      <c r="N150" s="33">
        <v>-3.9</v>
      </c>
      <c r="O150" s="33">
        <v>487549</v>
      </c>
      <c r="P150" s="33">
        <v>72710</v>
      </c>
      <c r="Q150" s="33">
        <v>-1.4</v>
      </c>
      <c r="R150" s="33">
        <v>-18</v>
      </c>
      <c r="S150" s="33">
        <v>3.3</v>
      </c>
    </row>
    <row r="151" spans="1:19" s="30" customFormat="1" x14ac:dyDescent="0.2">
      <c r="A151" s="31" t="s">
        <v>29</v>
      </c>
      <c r="B151" s="32" t="s">
        <v>30</v>
      </c>
      <c r="C151" s="33">
        <v>104</v>
      </c>
      <c r="D151" s="33">
        <v>100</v>
      </c>
      <c r="E151" s="33">
        <v>4946</v>
      </c>
      <c r="F151" s="33">
        <v>4749</v>
      </c>
      <c r="G151" s="33">
        <v>17395</v>
      </c>
      <c r="H151" s="33">
        <v>-33.4</v>
      </c>
      <c r="I151" s="33">
        <v>14666</v>
      </c>
      <c r="J151" s="33">
        <v>2729</v>
      </c>
      <c r="K151" s="33">
        <v>-29.8</v>
      </c>
      <c r="L151" s="33">
        <v>-47.9</v>
      </c>
      <c r="M151" s="33">
        <v>59886</v>
      </c>
      <c r="N151" s="33">
        <v>-21.6</v>
      </c>
      <c r="O151" s="33">
        <v>52345</v>
      </c>
      <c r="P151" s="33">
        <v>7541</v>
      </c>
      <c r="Q151" s="33">
        <v>-19.399999999999999</v>
      </c>
      <c r="R151" s="33">
        <v>-33.9</v>
      </c>
      <c r="S151" s="33">
        <v>3.4</v>
      </c>
    </row>
    <row r="152" spans="1:19" s="30" customFormat="1" x14ac:dyDescent="0.2">
      <c r="A152" s="31" t="s">
        <v>31</v>
      </c>
      <c r="B152" s="32" t="s">
        <v>32</v>
      </c>
      <c r="C152" s="33">
        <v>201</v>
      </c>
      <c r="D152" s="33">
        <v>189</v>
      </c>
      <c r="E152" s="33">
        <v>11236</v>
      </c>
      <c r="F152" s="33">
        <v>10388</v>
      </c>
      <c r="G152" s="33">
        <v>34919</v>
      </c>
      <c r="H152" s="33">
        <v>-47.3</v>
      </c>
      <c r="I152" s="33">
        <v>32531</v>
      </c>
      <c r="J152" s="33">
        <v>2388</v>
      </c>
      <c r="K152" s="33">
        <v>-43.8</v>
      </c>
      <c r="L152" s="33">
        <v>-71.5</v>
      </c>
      <c r="M152" s="33">
        <v>95492</v>
      </c>
      <c r="N152" s="33">
        <v>-40.4</v>
      </c>
      <c r="O152" s="33">
        <v>89640</v>
      </c>
      <c r="P152" s="33">
        <v>5852</v>
      </c>
      <c r="Q152" s="33">
        <v>-36.4</v>
      </c>
      <c r="R152" s="33">
        <v>-69.599999999999994</v>
      </c>
      <c r="S152" s="33">
        <v>2.7</v>
      </c>
    </row>
    <row r="153" spans="1:19" s="30" customFormat="1" x14ac:dyDescent="0.2">
      <c r="A153" s="31" t="s">
        <v>33</v>
      </c>
      <c r="B153" s="32" t="s">
        <v>34</v>
      </c>
      <c r="C153" s="33">
        <v>79</v>
      </c>
      <c r="D153" s="33">
        <v>78</v>
      </c>
      <c r="E153" s="33">
        <v>6174</v>
      </c>
      <c r="F153" s="33">
        <v>5827</v>
      </c>
      <c r="G153" s="33">
        <v>20774</v>
      </c>
      <c r="H153" s="33">
        <v>-44.8</v>
      </c>
      <c r="I153" s="33">
        <v>18919</v>
      </c>
      <c r="J153" s="33">
        <v>1855</v>
      </c>
      <c r="K153" s="33">
        <v>-40.9</v>
      </c>
      <c r="L153" s="33">
        <v>-67</v>
      </c>
      <c r="M153" s="33">
        <v>45391</v>
      </c>
      <c r="N153" s="33">
        <v>-42.1</v>
      </c>
      <c r="O153" s="33">
        <v>42035</v>
      </c>
      <c r="P153" s="33">
        <v>3356</v>
      </c>
      <c r="Q153" s="33">
        <v>-38.4</v>
      </c>
      <c r="R153" s="33">
        <v>-66.8</v>
      </c>
      <c r="S153" s="33">
        <v>2.2000000000000002</v>
      </c>
    </row>
    <row r="154" spans="1:19" s="30" customFormat="1" x14ac:dyDescent="0.2">
      <c r="A154" s="31" t="s">
        <v>35</v>
      </c>
      <c r="B154" s="32" t="s">
        <v>36</v>
      </c>
      <c r="C154" s="33">
        <v>244</v>
      </c>
      <c r="D154" s="33">
        <v>234</v>
      </c>
      <c r="E154" s="33">
        <v>18925</v>
      </c>
      <c r="F154" s="33">
        <v>17494</v>
      </c>
      <c r="G154" s="33">
        <v>89537</v>
      </c>
      <c r="H154" s="33">
        <v>-43.2</v>
      </c>
      <c r="I154" s="33">
        <v>80828</v>
      </c>
      <c r="J154" s="33">
        <v>8709</v>
      </c>
      <c r="K154" s="33">
        <v>-39.4</v>
      </c>
      <c r="L154" s="33">
        <v>-63.8</v>
      </c>
      <c r="M154" s="33">
        <v>184972</v>
      </c>
      <c r="N154" s="33">
        <v>-39.9</v>
      </c>
      <c r="O154" s="33">
        <v>164615</v>
      </c>
      <c r="P154" s="33">
        <v>20357</v>
      </c>
      <c r="Q154" s="33">
        <v>-35.799999999999997</v>
      </c>
      <c r="R154" s="33">
        <v>-60.4</v>
      </c>
      <c r="S154" s="33">
        <v>2.1</v>
      </c>
    </row>
    <row r="155" spans="1:19" s="30" customFormat="1" x14ac:dyDescent="0.2">
      <c r="A155" s="31" t="s">
        <v>37</v>
      </c>
      <c r="B155" s="32" t="s">
        <v>38</v>
      </c>
      <c r="C155" s="33">
        <v>394</v>
      </c>
      <c r="D155" s="33">
        <v>375</v>
      </c>
      <c r="E155" s="33">
        <v>42342</v>
      </c>
      <c r="F155" s="33">
        <v>40031</v>
      </c>
      <c r="G155" s="33">
        <v>188777</v>
      </c>
      <c r="H155" s="33">
        <v>-48.3</v>
      </c>
      <c r="I155" s="33">
        <v>157648</v>
      </c>
      <c r="J155" s="33">
        <v>31129</v>
      </c>
      <c r="K155" s="33">
        <v>-36.6</v>
      </c>
      <c r="L155" s="33">
        <v>-73.3</v>
      </c>
      <c r="M155" s="33">
        <v>364009</v>
      </c>
      <c r="N155" s="33">
        <v>-45.9</v>
      </c>
      <c r="O155" s="33">
        <v>301949</v>
      </c>
      <c r="P155" s="33">
        <v>62060</v>
      </c>
      <c r="Q155" s="33">
        <v>-32.299999999999997</v>
      </c>
      <c r="R155" s="33">
        <v>-72.599999999999994</v>
      </c>
      <c r="S155" s="33">
        <v>1.9</v>
      </c>
    </row>
    <row r="156" spans="1:19" s="30" customFormat="1" x14ac:dyDescent="0.2">
      <c r="A156" s="31" t="s">
        <v>39</v>
      </c>
      <c r="B156" s="32" t="s">
        <v>40</v>
      </c>
      <c r="C156" s="33">
        <v>316</v>
      </c>
      <c r="D156" s="33">
        <v>295</v>
      </c>
      <c r="E156" s="33">
        <v>35823</v>
      </c>
      <c r="F156" s="33">
        <v>33438</v>
      </c>
      <c r="G156" s="33">
        <v>142972</v>
      </c>
      <c r="H156" s="33">
        <v>-55.5</v>
      </c>
      <c r="I156" s="33">
        <v>117108</v>
      </c>
      <c r="J156" s="33">
        <v>25864</v>
      </c>
      <c r="K156" s="33">
        <v>-47.4</v>
      </c>
      <c r="L156" s="33">
        <v>-73.7</v>
      </c>
      <c r="M156" s="33">
        <v>242014</v>
      </c>
      <c r="N156" s="33">
        <v>-54.5</v>
      </c>
      <c r="O156" s="33">
        <v>196378</v>
      </c>
      <c r="P156" s="33">
        <v>45636</v>
      </c>
      <c r="Q156" s="33">
        <v>-45.4</v>
      </c>
      <c r="R156" s="33">
        <v>-73.5</v>
      </c>
      <c r="S156" s="33">
        <v>1.7</v>
      </c>
    </row>
    <row r="157" spans="1:19" s="30" customFormat="1" x14ac:dyDescent="0.2">
      <c r="A157" s="31" t="s">
        <v>41</v>
      </c>
      <c r="B157" s="32" t="s">
        <v>42</v>
      </c>
      <c r="C157" s="33">
        <v>560</v>
      </c>
      <c r="D157" s="33">
        <v>541</v>
      </c>
      <c r="E157" s="33">
        <v>45380</v>
      </c>
      <c r="F157" s="33">
        <v>43187</v>
      </c>
      <c r="G157" s="33">
        <v>180931</v>
      </c>
      <c r="H157" s="33">
        <v>-46.5</v>
      </c>
      <c r="I157" s="33">
        <v>159670</v>
      </c>
      <c r="J157" s="33">
        <v>21261</v>
      </c>
      <c r="K157" s="33">
        <v>-44</v>
      </c>
      <c r="L157" s="33">
        <v>-59.9</v>
      </c>
      <c r="M157" s="33">
        <v>391200</v>
      </c>
      <c r="N157" s="33">
        <v>-39.6</v>
      </c>
      <c r="O157" s="33">
        <v>349268</v>
      </c>
      <c r="P157" s="33">
        <v>41932</v>
      </c>
      <c r="Q157" s="33">
        <v>-36.200000000000003</v>
      </c>
      <c r="R157" s="33">
        <v>-58.2</v>
      </c>
      <c r="S157" s="33">
        <v>2.2000000000000002</v>
      </c>
    </row>
    <row r="158" spans="1:19" s="30" customFormat="1" ht="33.75" customHeight="1" x14ac:dyDescent="0.2">
      <c r="A158" s="86" t="s">
        <v>51</v>
      </c>
      <c r="B158" s="87"/>
      <c r="C158" s="87"/>
      <c r="D158" s="87"/>
      <c r="E158" s="87"/>
      <c r="F158" s="87"/>
      <c r="G158" s="63"/>
      <c r="H158" s="87"/>
      <c r="I158" s="63"/>
      <c r="J158" s="87"/>
      <c r="K158" s="87"/>
      <c r="L158" s="87"/>
      <c r="M158" s="63"/>
      <c r="N158" s="87"/>
      <c r="O158" s="63"/>
      <c r="P158" s="87"/>
      <c r="Q158" s="87"/>
      <c r="R158" s="87"/>
      <c r="S158" s="87"/>
    </row>
    <row r="159" spans="1:19" s="30" customFormat="1" x14ac:dyDescent="0.2">
      <c r="A159" s="31" t="s">
        <v>17</v>
      </c>
      <c r="B159" s="32" t="s">
        <v>18</v>
      </c>
      <c r="C159" s="33">
        <v>4937</v>
      </c>
      <c r="D159" s="33">
        <v>4705</v>
      </c>
      <c r="E159" s="33">
        <v>323927</v>
      </c>
      <c r="F159" s="33">
        <v>302905</v>
      </c>
      <c r="G159" s="33">
        <v>1045562</v>
      </c>
      <c r="H159" s="33">
        <v>-52.1</v>
      </c>
      <c r="I159" s="33">
        <v>953983</v>
      </c>
      <c r="J159" s="33">
        <v>91579</v>
      </c>
      <c r="K159" s="33">
        <v>-43</v>
      </c>
      <c r="L159" s="33">
        <v>-82</v>
      </c>
      <c r="M159" s="33">
        <v>2885312</v>
      </c>
      <c r="N159" s="33">
        <v>-42.1</v>
      </c>
      <c r="O159" s="33">
        <v>2656141</v>
      </c>
      <c r="P159" s="33">
        <v>229171</v>
      </c>
      <c r="Q159" s="33">
        <v>-31.6</v>
      </c>
      <c r="R159" s="33">
        <v>-79.099999999999994</v>
      </c>
      <c r="S159" s="33">
        <v>2.8</v>
      </c>
    </row>
    <row r="160" spans="1:19" s="48" customFormat="1" x14ac:dyDescent="0.2">
      <c r="A160" s="31"/>
      <c r="B160" s="32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</row>
    <row r="161" spans="1:19" s="30" customFormat="1" x14ac:dyDescent="0.2">
      <c r="A161" s="31" t="s">
        <v>19</v>
      </c>
      <c r="B161" s="32" t="s">
        <v>20</v>
      </c>
      <c r="C161" s="33">
        <v>441</v>
      </c>
      <c r="D161" s="33">
        <v>422</v>
      </c>
      <c r="E161" s="33">
        <v>21231</v>
      </c>
      <c r="F161" s="33">
        <v>19967</v>
      </c>
      <c r="G161" s="33">
        <v>74772</v>
      </c>
      <c r="H161" s="33">
        <v>-42</v>
      </c>
      <c r="I161" s="33">
        <v>68013</v>
      </c>
      <c r="J161" s="33">
        <v>6759</v>
      </c>
      <c r="K161" s="33">
        <v>-29.9</v>
      </c>
      <c r="L161" s="33">
        <v>-78.900000000000006</v>
      </c>
      <c r="M161" s="33">
        <v>201603</v>
      </c>
      <c r="N161" s="33">
        <v>-34</v>
      </c>
      <c r="O161" s="33">
        <v>185361</v>
      </c>
      <c r="P161" s="33">
        <v>16242</v>
      </c>
      <c r="Q161" s="33">
        <v>-19</v>
      </c>
      <c r="R161" s="33">
        <v>-78.8</v>
      </c>
      <c r="S161" s="33">
        <v>2.7</v>
      </c>
    </row>
    <row r="162" spans="1:19" s="30" customFormat="1" x14ac:dyDescent="0.2">
      <c r="A162" s="31" t="s">
        <v>21</v>
      </c>
      <c r="B162" s="32" t="s">
        <v>22</v>
      </c>
      <c r="C162" s="33">
        <v>554</v>
      </c>
      <c r="D162" s="33">
        <v>516</v>
      </c>
      <c r="E162" s="33">
        <v>29970</v>
      </c>
      <c r="F162" s="33">
        <v>27770</v>
      </c>
      <c r="G162" s="33">
        <v>102436</v>
      </c>
      <c r="H162" s="33">
        <v>-50.1</v>
      </c>
      <c r="I162" s="33">
        <v>92340</v>
      </c>
      <c r="J162" s="33">
        <v>10096</v>
      </c>
      <c r="K162" s="33">
        <v>-41.6</v>
      </c>
      <c r="L162" s="33">
        <v>-78.599999999999994</v>
      </c>
      <c r="M162" s="33">
        <v>257908</v>
      </c>
      <c r="N162" s="33">
        <v>-41.5</v>
      </c>
      <c r="O162" s="33">
        <v>233503</v>
      </c>
      <c r="P162" s="33">
        <v>24405</v>
      </c>
      <c r="Q162" s="33">
        <v>-32.200000000000003</v>
      </c>
      <c r="R162" s="33">
        <v>-74.7</v>
      </c>
      <c r="S162" s="33">
        <v>2.5</v>
      </c>
    </row>
    <row r="163" spans="1:19" s="30" customFormat="1" x14ac:dyDescent="0.2">
      <c r="A163" s="31" t="s">
        <v>23</v>
      </c>
      <c r="B163" s="32" t="s">
        <v>24</v>
      </c>
      <c r="C163" s="33">
        <v>532</v>
      </c>
      <c r="D163" s="33">
        <v>517</v>
      </c>
      <c r="E163" s="33">
        <v>26517</v>
      </c>
      <c r="F163" s="33">
        <v>25267</v>
      </c>
      <c r="G163" s="33">
        <v>97097</v>
      </c>
      <c r="H163" s="33">
        <v>-36.700000000000003</v>
      </c>
      <c r="I163" s="33">
        <v>91994</v>
      </c>
      <c r="J163" s="33">
        <v>5103</v>
      </c>
      <c r="K163" s="33">
        <v>-32.4</v>
      </c>
      <c r="L163" s="33">
        <v>-70.599999999999994</v>
      </c>
      <c r="M163" s="33">
        <v>265980</v>
      </c>
      <c r="N163" s="33">
        <v>-28.4</v>
      </c>
      <c r="O163" s="33">
        <v>247269</v>
      </c>
      <c r="P163" s="33">
        <v>18711</v>
      </c>
      <c r="Q163" s="33">
        <v>-26.5</v>
      </c>
      <c r="R163" s="33">
        <v>-46.4</v>
      </c>
      <c r="S163" s="33">
        <v>2.7</v>
      </c>
    </row>
    <row r="164" spans="1:19" s="30" customFormat="1" x14ac:dyDescent="0.2">
      <c r="A164" s="31" t="s">
        <v>25</v>
      </c>
      <c r="B164" s="32" t="s">
        <v>26</v>
      </c>
      <c r="C164" s="33">
        <v>685</v>
      </c>
      <c r="D164" s="33">
        <v>662</v>
      </c>
      <c r="E164" s="33">
        <v>37989</v>
      </c>
      <c r="F164" s="33">
        <v>36266</v>
      </c>
      <c r="G164" s="33">
        <v>114886</v>
      </c>
      <c r="H164" s="33">
        <v>-39.299999999999997</v>
      </c>
      <c r="I164" s="33">
        <v>108609</v>
      </c>
      <c r="J164" s="33">
        <v>6277</v>
      </c>
      <c r="K164" s="33">
        <v>-35.9</v>
      </c>
      <c r="L164" s="33">
        <v>-68.2</v>
      </c>
      <c r="M164" s="33">
        <v>474240</v>
      </c>
      <c r="N164" s="33">
        <v>-25.1</v>
      </c>
      <c r="O164" s="33">
        <v>455467</v>
      </c>
      <c r="P164" s="33">
        <v>18773</v>
      </c>
      <c r="Q164" s="33">
        <v>-22.3</v>
      </c>
      <c r="R164" s="33">
        <v>-59.8</v>
      </c>
      <c r="S164" s="33">
        <v>4.0999999999999996</v>
      </c>
    </row>
    <row r="165" spans="1:19" s="30" customFormat="1" x14ac:dyDescent="0.2">
      <c r="A165" s="31" t="s">
        <v>27</v>
      </c>
      <c r="B165" s="32" t="s">
        <v>28</v>
      </c>
      <c r="C165" s="33">
        <v>829</v>
      </c>
      <c r="D165" s="33">
        <v>798</v>
      </c>
      <c r="E165" s="33">
        <v>43466</v>
      </c>
      <c r="F165" s="33">
        <v>41194</v>
      </c>
      <c r="G165" s="33">
        <v>151778</v>
      </c>
      <c r="H165" s="33">
        <v>-23.2</v>
      </c>
      <c r="I165" s="33">
        <v>146278</v>
      </c>
      <c r="J165" s="33">
        <v>5500</v>
      </c>
      <c r="K165" s="33">
        <v>-13.8</v>
      </c>
      <c r="L165" s="33">
        <v>-80.3</v>
      </c>
      <c r="M165" s="33">
        <v>542805</v>
      </c>
      <c r="N165" s="33">
        <v>-12.9</v>
      </c>
      <c r="O165" s="33">
        <v>523737</v>
      </c>
      <c r="P165" s="33">
        <v>19068</v>
      </c>
      <c r="Q165" s="33">
        <v>-2.1</v>
      </c>
      <c r="R165" s="33">
        <v>-78.3</v>
      </c>
      <c r="S165" s="33">
        <v>3.6</v>
      </c>
    </row>
    <row r="166" spans="1:19" s="30" customFormat="1" x14ac:dyDescent="0.2">
      <c r="A166" s="31" t="s">
        <v>29</v>
      </c>
      <c r="B166" s="32" t="s">
        <v>30</v>
      </c>
      <c r="C166" s="33">
        <v>104</v>
      </c>
      <c r="D166" s="33">
        <v>100</v>
      </c>
      <c r="E166" s="33">
        <v>4956</v>
      </c>
      <c r="F166" s="33">
        <v>4757</v>
      </c>
      <c r="G166" s="33">
        <v>13057</v>
      </c>
      <c r="H166" s="33">
        <v>-46.4</v>
      </c>
      <c r="I166" s="33">
        <v>11944</v>
      </c>
      <c r="J166" s="33">
        <v>1113</v>
      </c>
      <c r="K166" s="33">
        <v>-39.299999999999997</v>
      </c>
      <c r="L166" s="33">
        <v>-76.2</v>
      </c>
      <c r="M166" s="33">
        <v>50852</v>
      </c>
      <c r="N166" s="33">
        <v>-33.6</v>
      </c>
      <c r="O166" s="33">
        <v>48259</v>
      </c>
      <c r="P166" s="33">
        <v>2593</v>
      </c>
      <c r="Q166" s="33">
        <v>-26.8</v>
      </c>
      <c r="R166" s="33">
        <v>-75.8</v>
      </c>
      <c r="S166" s="33">
        <v>3.9</v>
      </c>
    </row>
    <row r="167" spans="1:19" s="30" customFormat="1" x14ac:dyDescent="0.2">
      <c r="A167" s="31" t="s">
        <v>31</v>
      </c>
      <c r="B167" s="32" t="s">
        <v>32</v>
      </c>
      <c r="C167" s="33">
        <v>201</v>
      </c>
      <c r="D167" s="33">
        <v>187</v>
      </c>
      <c r="E167" s="33">
        <v>11233</v>
      </c>
      <c r="F167" s="33">
        <v>10390</v>
      </c>
      <c r="G167" s="33">
        <v>29380</v>
      </c>
      <c r="H167" s="33">
        <v>-53</v>
      </c>
      <c r="I167" s="33">
        <v>27576</v>
      </c>
      <c r="J167" s="33">
        <v>1804</v>
      </c>
      <c r="K167" s="33">
        <v>-46.9</v>
      </c>
      <c r="L167" s="33">
        <v>-82.9</v>
      </c>
      <c r="M167" s="33">
        <v>91715</v>
      </c>
      <c r="N167" s="33">
        <v>-42.5</v>
      </c>
      <c r="O167" s="33">
        <v>86242</v>
      </c>
      <c r="P167" s="33">
        <v>5473</v>
      </c>
      <c r="Q167" s="33">
        <v>-36.700000000000003</v>
      </c>
      <c r="R167" s="33">
        <v>-76.5</v>
      </c>
      <c r="S167" s="33">
        <v>3.1</v>
      </c>
    </row>
    <row r="168" spans="1:19" s="30" customFormat="1" x14ac:dyDescent="0.2">
      <c r="A168" s="31" t="s">
        <v>33</v>
      </c>
      <c r="B168" s="32" t="s">
        <v>34</v>
      </c>
      <c r="C168" s="33">
        <v>78</v>
      </c>
      <c r="D168" s="33">
        <v>74</v>
      </c>
      <c r="E168" s="33">
        <v>6164</v>
      </c>
      <c r="F168" s="33">
        <v>5699</v>
      </c>
      <c r="G168" s="33">
        <v>14161</v>
      </c>
      <c r="H168" s="33">
        <v>-64.2</v>
      </c>
      <c r="I168" s="33">
        <v>12982</v>
      </c>
      <c r="J168" s="33">
        <v>1179</v>
      </c>
      <c r="K168" s="33">
        <v>-59.2</v>
      </c>
      <c r="L168" s="33">
        <v>-84.9</v>
      </c>
      <c r="M168" s="33">
        <v>40255</v>
      </c>
      <c r="N168" s="33">
        <v>-54.5</v>
      </c>
      <c r="O168" s="33">
        <v>37603</v>
      </c>
      <c r="P168" s="33">
        <v>2652</v>
      </c>
      <c r="Q168" s="33">
        <v>-47.7</v>
      </c>
      <c r="R168" s="33">
        <v>-84.1</v>
      </c>
      <c r="S168" s="33">
        <v>2.8</v>
      </c>
    </row>
    <row r="169" spans="1:19" s="30" customFormat="1" x14ac:dyDescent="0.2">
      <c r="A169" s="31" t="s">
        <v>35</v>
      </c>
      <c r="B169" s="32" t="s">
        <v>36</v>
      </c>
      <c r="C169" s="33">
        <v>245</v>
      </c>
      <c r="D169" s="33">
        <v>230</v>
      </c>
      <c r="E169" s="33">
        <v>18925</v>
      </c>
      <c r="F169" s="33">
        <v>17013</v>
      </c>
      <c r="G169" s="33">
        <v>68457</v>
      </c>
      <c r="H169" s="33">
        <v>-53.5</v>
      </c>
      <c r="I169" s="33">
        <v>64088</v>
      </c>
      <c r="J169" s="33">
        <v>4369</v>
      </c>
      <c r="K169" s="33">
        <v>-46.3</v>
      </c>
      <c r="L169" s="33">
        <v>-84.3</v>
      </c>
      <c r="M169" s="33">
        <v>157015</v>
      </c>
      <c r="N169" s="33">
        <v>-48.1</v>
      </c>
      <c r="O169" s="33">
        <v>144828</v>
      </c>
      <c r="P169" s="33">
        <v>12187</v>
      </c>
      <c r="Q169" s="33">
        <v>-39.6</v>
      </c>
      <c r="R169" s="33">
        <v>-80.599999999999994</v>
      </c>
      <c r="S169" s="33">
        <v>2.2999999999999998</v>
      </c>
    </row>
    <row r="170" spans="1:19" s="30" customFormat="1" x14ac:dyDescent="0.2">
      <c r="A170" s="31" t="s">
        <v>37</v>
      </c>
      <c r="B170" s="32" t="s">
        <v>38</v>
      </c>
      <c r="C170" s="33">
        <v>393</v>
      </c>
      <c r="D170" s="33">
        <v>368</v>
      </c>
      <c r="E170" s="33">
        <v>42309</v>
      </c>
      <c r="F170" s="33">
        <v>38539</v>
      </c>
      <c r="G170" s="33">
        <v>140419</v>
      </c>
      <c r="H170" s="33">
        <v>-63</v>
      </c>
      <c r="I170" s="33">
        <v>121399</v>
      </c>
      <c r="J170" s="33">
        <v>19020</v>
      </c>
      <c r="K170" s="33">
        <v>-51.2</v>
      </c>
      <c r="L170" s="33">
        <v>-85.5</v>
      </c>
      <c r="M170" s="33">
        <v>295348</v>
      </c>
      <c r="N170" s="33">
        <v>-59.3</v>
      </c>
      <c r="O170" s="33">
        <v>250901</v>
      </c>
      <c r="P170" s="33">
        <v>44447</v>
      </c>
      <c r="Q170" s="33">
        <v>-45.5</v>
      </c>
      <c r="R170" s="33">
        <v>-83.2</v>
      </c>
      <c r="S170" s="33">
        <v>2.1</v>
      </c>
    </row>
    <row r="171" spans="1:19" s="30" customFormat="1" x14ac:dyDescent="0.2">
      <c r="A171" s="31" t="s">
        <v>39</v>
      </c>
      <c r="B171" s="32" t="s">
        <v>40</v>
      </c>
      <c r="C171" s="33">
        <v>316</v>
      </c>
      <c r="D171" s="33">
        <v>291</v>
      </c>
      <c r="E171" s="33">
        <v>35813</v>
      </c>
      <c r="F171" s="33">
        <v>33348</v>
      </c>
      <c r="G171" s="33">
        <v>98949</v>
      </c>
      <c r="H171" s="33">
        <v>-67.7</v>
      </c>
      <c r="I171" s="33">
        <v>82373</v>
      </c>
      <c r="J171" s="33">
        <v>16576</v>
      </c>
      <c r="K171" s="33">
        <v>-55.7</v>
      </c>
      <c r="L171" s="33">
        <v>-86.2</v>
      </c>
      <c r="M171" s="33">
        <v>176627</v>
      </c>
      <c r="N171" s="33">
        <v>-68.400000000000006</v>
      </c>
      <c r="O171" s="33">
        <v>144028</v>
      </c>
      <c r="P171" s="33">
        <v>32599</v>
      </c>
      <c r="Q171" s="33">
        <v>-54.2</v>
      </c>
      <c r="R171" s="33">
        <v>-86.7</v>
      </c>
      <c r="S171" s="33">
        <v>1.8</v>
      </c>
    </row>
    <row r="172" spans="1:19" s="30" customFormat="1" x14ac:dyDescent="0.2">
      <c r="A172" s="31" t="s">
        <v>41</v>
      </c>
      <c r="B172" s="32" t="s">
        <v>42</v>
      </c>
      <c r="C172" s="33">
        <v>559</v>
      </c>
      <c r="D172" s="33">
        <v>540</v>
      </c>
      <c r="E172" s="33">
        <v>45354</v>
      </c>
      <c r="F172" s="33">
        <v>42695</v>
      </c>
      <c r="G172" s="33">
        <v>140170</v>
      </c>
      <c r="H172" s="33">
        <v>-59.8</v>
      </c>
      <c r="I172" s="33">
        <v>126387</v>
      </c>
      <c r="J172" s="33">
        <v>13783</v>
      </c>
      <c r="K172" s="33">
        <v>-55.8</v>
      </c>
      <c r="L172" s="33">
        <v>-78</v>
      </c>
      <c r="M172" s="33">
        <v>330964</v>
      </c>
      <c r="N172" s="33">
        <v>-52.7</v>
      </c>
      <c r="O172" s="33">
        <v>298943</v>
      </c>
      <c r="P172" s="33">
        <v>32021</v>
      </c>
      <c r="Q172" s="33">
        <v>-47.2</v>
      </c>
      <c r="R172" s="33">
        <v>-75.900000000000006</v>
      </c>
      <c r="S172" s="33">
        <v>2.4</v>
      </c>
    </row>
    <row r="173" spans="1:19" s="30" customFormat="1" ht="33.75" customHeight="1" x14ac:dyDescent="0.2">
      <c r="A173" s="86" t="s">
        <v>52</v>
      </c>
      <c r="B173" s="87"/>
      <c r="C173" s="87"/>
      <c r="D173" s="87"/>
      <c r="E173" s="87"/>
      <c r="F173" s="87"/>
      <c r="G173" s="63"/>
      <c r="H173" s="87"/>
      <c r="I173" s="63"/>
      <c r="J173" s="87"/>
      <c r="K173" s="87"/>
      <c r="L173" s="87"/>
      <c r="M173" s="63"/>
      <c r="N173" s="87"/>
      <c r="O173" s="63"/>
      <c r="P173" s="87"/>
      <c r="Q173" s="87"/>
      <c r="R173" s="87"/>
      <c r="S173" s="87"/>
    </row>
    <row r="174" spans="1:19" s="30" customFormat="1" x14ac:dyDescent="0.2">
      <c r="A174" s="31" t="s">
        <v>17</v>
      </c>
      <c r="B174" s="32" t="s">
        <v>18</v>
      </c>
      <c r="C174" s="33">
        <v>4940</v>
      </c>
      <c r="D174" s="33">
        <v>4328</v>
      </c>
      <c r="E174" s="33">
        <v>325416</v>
      </c>
      <c r="F174" s="33">
        <v>284757</v>
      </c>
      <c r="G174" s="33">
        <v>338887</v>
      </c>
      <c r="H174" s="33">
        <v>-84.2</v>
      </c>
      <c r="I174" s="33">
        <v>304294</v>
      </c>
      <c r="J174" s="33">
        <v>34593</v>
      </c>
      <c r="K174" s="33">
        <v>-81.900000000000006</v>
      </c>
      <c r="L174" s="33">
        <v>-92.5</v>
      </c>
      <c r="M174" s="33">
        <v>1265179</v>
      </c>
      <c r="N174" s="33">
        <v>-71.5</v>
      </c>
      <c r="O174" s="33">
        <v>1153058</v>
      </c>
      <c r="P174" s="33">
        <v>112121</v>
      </c>
      <c r="Q174" s="33">
        <v>-67.400000000000006</v>
      </c>
      <c r="R174" s="33">
        <v>-87.6</v>
      </c>
      <c r="S174" s="33">
        <v>3.7</v>
      </c>
    </row>
    <row r="175" spans="1:19" s="48" customFormat="1" x14ac:dyDescent="0.2">
      <c r="A175" s="31"/>
      <c r="B175" s="32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</row>
    <row r="176" spans="1:19" s="30" customFormat="1" x14ac:dyDescent="0.2">
      <c r="A176" s="31" t="s">
        <v>19</v>
      </c>
      <c r="B176" s="32" t="s">
        <v>20</v>
      </c>
      <c r="C176" s="33">
        <v>441</v>
      </c>
      <c r="D176" s="33">
        <v>363</v>
      </c>
      <c r="E176" s="33">
        <v>21231</v>
      </c>
      <c r="F176" s="33">
        <v>17928</v>
      </c>
      <c r="G176" s="33">
        <v>16797</v>
      </c>
      <c r="H176" s="33">
        <v>-85.2</v>
      </c>
      <c r="I176" s="33">
        <v>15048</v>
      </c>
      <c r="J176" s="33">
        <v>1749</v>
      </c>
      <c r="K176" s="33">
        <v>-82.6</v>
      </c>
      <c r="L176" s="33">
        <v>-93.5</v>
      </c>
      <c r="M176" s="33">
        <v>49453</v>
      </c>
      <c r="N176" s="33">
        <v>-80</v>
      </c>
      <c r="O176" s="33">
        <v>44190</v>
      </c>
      <c r="P176" s="33">
        <v>5263</v>
      </c>
      <c r="Q176" s="33">
        <v>-76.7</v>
      </c>
      <c r="R176" s="33">
        <v>-90.8</v>
      </c>
      <c r="S176" s="33">
        <v>2.9</v>
      </c>
    </row>
    <row r="177" spans="1:19" s="30" customFormat="1" x14ac:dyDescent="0.2">
      <c r="A177" s="31" t="s">
        <v>21</v>
      </c>
      <c r="B177" s="32" t="s">
        <v>22</v>
      </c>
      <c r="C177" s="33">
        <v>554</v>
      </c>
      <c r="D177" s="33">
        <v>477</v>
      </c>
      <c r="E177" s="33">
        <v>29956</v>
      </c>
      <c r="F177" s="33">
        <v>25949</v>
      </c>
      <c r="G177" s="33">
        <v>40367</v>
      </c>
      <c r="H177" s="33">
        <v>-79.2</v>
      </c>
      <c r="I177" s="33">
        <v>36374</v>
      </c>
      <c r="J177" s="33">
        <v>3993</v>
      </c>
      <c r="K177" s="33">
        <v>-76.2</v>
      </c>
      <c r="L177" s="33">
        <v>-90.4</v>
      </c>
      <c r="M177" s="33">
        <v>127555</v>
      </c>
      <c r="N177" s="33">
        <v>-66.8</v>
      </c>
      <c r="O177" s="33">
        <v>114690</v>
      </c>
      <c r="P177" s="33">
        <v>12865</v>
      </c>
      <c r="Q177" s="33">
        <v>-62.3</v>
      </c>
      <c r="R177" s="33">
        <v>-84</v>
      </c>
      <c r="S177" s="33">
        <v>3.2</v>
      </c>
    </row>
    <row r="178" spans="1:19" s="30" customFormat="1" x14ac:dyDescent="0.2">
      <c r="A178" s="31" t="s">
        <v>23</v>
      </c>
      <c r="B178" s="32" t="s">
        <v>24</v>
      </c>
      <c r="C178" s="33">
        <v>540</v>
      </c>
      <c r="D178" s="33">
        <v>495</v>
      </c>
      <c r="E178" s="33">
        <v>26905</v>
      </c>
      <c r="F178" s="33">
        <v>24467</v>
      </c>
      <c r="G178" s="33">
        <v>32247</v>
      </c>
      <c r="H178" s="33">
        <v>-78.2</v>
      </c>
      <c r="I178" s="33">
        <v>29138</v>
      </c>
      <c r="J178" s="33">
        <v>3109</v>
      </c>
      <c r="K178" s="33">
        <v>-78</v>
      </c>
      <c r="L178" s="33">
        <v>-79.8</v>
      </c>
      <c r="M178" s="33">
        <v>118519</v>
      </c>
      <c r="N178" s="33">
        <v>-64.2</v>
      </c>
      <c r="O178" s="33">
        <v>105197</v>
      </c>
      <c r="P178" s="33">
        <v>13322</v>
      </c>
      <c r="Q178" s="33">
        <v>-64.7</v>
      </c>
      <c r="R178" s="33">
        <v>-59.6</v>
      </c>
      <c r="S178" s="33">
        <v>3.7</v>
      </c>
    </row>
    <row r="179" spans="1:19" s="30" customFormat="1" x14ac:dyDescent="0.2">
      <c r="A179" s="31" t="s">
        <v>25</v>
      </c>
      <c r="B179" s="32" t="s">
        <v>26</v>
      </c>
      <c r="C179" s="33">
        <v>685</v>
      </c>
      <c r="D179" s="33">
        <v>617</v>
      </c>
      <c r="E179" s="33">
        <v>38025</v>
      </c>
      <c r="F179" s="33">
        <v>35304</v>
      </c>
      <c r="G179" s="33">
        <v>39381</v>
      </c>
      <c r="H179" s="33">
        <v>-78.599999999999994</v>
      </c>
      <c r="I179" s="33">
        <v>36952</v>
      </c>
      <c r="J179" s="33">
        <v>2429</v>
      </c>
      <c r="K179" s="33">
        <v>-77.599999999999994</v>
      </c>
      <c r="L179" s="33">
        <v>-87.7</v>
      </c>
      <c r="M179" s="33">
        <v>261809</v>
      </c>
      <c r="N179" s="33">
        <v>-53.4</v>
      </c>
      <c r="O179" s="33">
        <v>251897</v>
      </c>
      <c r="P179" s="33">
        <v>9912</v>
      </c>
      <c r="Q179" s="33">
        <v>-51.5</v>
      </c>
      <c r="R179" s="33">
        <v>-76.900000000000006</v>
      </c>
      <c r="S179" s="33">
        <v>6.6</v>
      </c>
    </row>
    <row r="180" spans="1:19" s="30" customFormat="1" x14ac:dyDescent="0.2">
      <c r="A180" s="31" t="s">
        <v>27</v>
      </c>
      <c r="B180" s="32" t="s">
        <v>28</v>
      </c>
      <c r="C180" s="33">
        <v>826</v>
      </c>
      <c r="D180" s="33">
        <v>697</v>
      </c>
      <c r="E180" s="33">
        <v>43331</v>
      </c>
      <c r="F180" s="33">
        <v>37361</v>
      </c>
      <c r="G180" s="33">
        <v>21724</v>
      </c>
      <c r="H180" s="33">
        <v>-85.8</v>
      </c>
      <c r="I180" s="33">
        <v>20324</v>
      </c>
      <c r="J180" s="33">
        <v>1400</v>
      </c>
      <c r="K180" s="33">
        <v>-84.9</v>
      </c>
      <c r="L180" s="33">
        <v>-92.4</v>
      </c>
      <c r="M180" s="33">
        <v>133576</v>
      </c>
      <c r="N180" s="33">
        <v>-68.7</v>
      </c>
      <c r="O180" s="33">
        <v>125342</v>
      </c>
      <c r="P180" s="33">
        <v>8234</v>
      </c>
      <c r="Q180" s="33">
        <v>-66.7</v>
      </c>
      <c r="R180" s="33">
        <v>-83.8</v>
      </c>
      <c r="S180" s="33">
        <v>6.1</v>
      </c>
    </row>
    <row r="181" spans="1:19" s="30" customFormat="1" x14ac:dyDescent="0.2">
      <c r="A181" s="31" t="s">
        <v>29</v>
      </c>
      <c r="B181" s="32" t="s">
        <v>30</v>
      </c>
      <c r="C181" s="33">
        <v>102</v>
      </c>
      <c r="D181" s="33">
        <v>89</v>
      </c>
      <c r="E181" s="33">
        <v>4925</v>
      </c>
      <c r="F181" s="33">
        <v>4207</v>
      </c>
      <c r="G181" s="33">
        <v>5089</v>
      </c>
      <c r="H181" s="33">
        <v>-76.599999999999994</v>
      </c>
      <c r="I181" s="33">
        <v>4761</v>
      </c>
      <c r="J181" s="33">
        <v>328</v>
      </c>
      <c r="K181" s="33">
        <v>-73.3</v>
      </c>
      <c r="L181" s="33">
        <v>-91.6</v>
      </c>
      <c r="M181" s="33">
        <v>31631</v>
      </c>
      <c r="N181" s="33">
        <v>-52.3</v>
      </c>
      <c r="O181" s="33">
        <v>30882</v>
      </c>
      <c r="P181" s="33">
        <v>749</v>
      </c>
      <c r="Q181" s="33">
        <v>-47</v>
      </c>
      <c r="R181" s="33">
        <v>-90.7</v>
      </c>
      <c r="S181" s="33">
        <v>6.2</v>
      </c>
    </row>
    <row r="182" spans="1:19" s="30" customFormat="1" x14ac:dyDescent="0.2">
      <c r="A182" s="31" t="s">
        <v>31</v>
      </c>
      <c r="B182" s="32" t="s">
        <v>32</v>
      </c>
      <c r="C182" s="33">
        <v>201</v>
      </c>
      <c r="D182" s="33">
        <v>171</v>
      </c>
      <c r="E182" s="33">
        <v>11228</v>
      </c>
      <c r="F182" s="33">
        <v>9298</v>
      </c>
      <c r="G182" s="33">
        <v>8955</v>
      </c>
      <c r="H182" s="33">
        <v>-85.1</v>
      </c>
      <c r="I182" s="33">
        <v>8331</v>
      </c>
      <c r="J182" s="33">
        <v>624</v>
      </c>
      <c r="K182" s="33">
        <v>-84</v>
      </c>
      <c r="L182" s="33">
        <v>-92.2</v>
      </c>
      <c r="M182" s="33">
        <v>46771</v>
      </c>
      <c r="N182" s="33">
        <v>-66.3</v>
      </c>
      <c r="O182" s="33">
        <v>44050</v>
      </c>
      <c r="P182" s="33">
        <v>2721</v>
      </c>
      <c r="Q182" s="33">
        <v>-64.099999999999994</v>
      </c>
      <c r="R182" s="33">
        <v>-83</v>
      </c>
      <c r="S182" s="33">
        <v>5.2</v>
      </c>
    </row>
    <row r="183" spans="1:19" s="30" customFormat="1" x14ac:dyDescent="0.2">
      <c r="A183" s="31" t="s">
        <v>33</v>
      </c>
      <c r="B183" s="32" t="s">
        <v>34</v>
      </c>
      <c r="C183" s="33">
        <v>78</v>
      </c>
      <c r="D183" s="33">
        <v>67</v>
      </c>
      <c r="E183" s="33">
        <v>6207</v>
      </c>
      <c r="F183" s="33">
        <v>4804</v>
      </c>
      <c r="G183" s="33">
        <v>8534</v>
      </c>
      <c r="H183" s="33">
        <v>-77.5</v>
      </c>
      <c r="I183" s="33">
        <v>7857</v>
      </c>
      <c r="J183" s="33">
        <v>677</v>
      </c>
      <c r="K183" s="33">
        <v>-75.400000000000006</v>
      </c>
      <c r="L183" s="33">
        <v>-88.5</v>
      </c>
      <c r="M183" s="33">
        <v>32615</v>
      </c>
      <c r="N183" s="33">
        <v>-60.4</v>
      </c>
      <c r="O183" s="33">
        <v>30317</v>
      </c>
      <c r="P183" s="33">
        <v>2298</v>
      </c>
      <c r="Q183" s="33">
        <v>-57.2</v>
      </c>
      <c r="R183" s="33">
        <v>-80</v>
      </c>
      <c r="S183" s="33">
        <v>3.8</v>
      </c>
    </row>
    <row r="184" spans="1:19" s="30" customFormat="1" x14ac:dyDescent="0.2">
      <c r="A184" s="31" t="s">
        <v>35</v>
      </c>
      <c r="B184" s="32" t="s">
        <v>36</v>
      </c>
      <c r="C184" s="33">
        <v>245</v>
      </c>
      <c r="D184" s="33">
        <v>217</v>
      </c>
      <c r="E184" s="33">
        <v>19587</v>
      </c>
      <c r="F184" s="33">
        <v>16816</v>
      </c>
      <c r="G184" s="33">
        <v>23392</v>
      </c>
      <c r="H184" s="33">
        <v>-83.9</v>
      </c>
      <c r="I184" s="33">
        <v>21845</v>
      </c>
      <c r="J184" s="33">
        <v>1547</v>
      </c>
      <c r="K184" s="33">
        <v>-82.5</v>
      </c>
      <c r="L184" s="33">
        <v>-92.5</v>
      </c>
      <c r="M184" s="33">
        <v>68501</v>
      </c>
      <c r="N184" s="33">
        <v>-75.099999999999994</v>
      </c>
      <c r="O184" s="33">
        <v>62812</v>
      </c>
      <c r="P184" s="33">
        <v>5689</v>
      </c>
      <c r="Q184" s="33">
        <v>-73.099999999999994</v>
      </c>
      <c r="R184" s="33">
        <v>-86.4</v>
      </c>
      <c r="S184" s="33">
        <v>2.9</v>
      </c>
    </row>
    <row r="185" spans="1:19" s="30" customFormat="1" x14ac:dyDescent="0.2">
      <c r="A185" s="31" t="s">
        <v>37</v>
      </c>
      <c r="B185" s="32" t="s">
        <v>38</v>
      </c>
      <c r="C185" s="33">
        <v>391</v>
      </c>
      <c r="D185" s="33">
        <v>346</v>
      </c>
      <c r="E185" s="33">
        <v>42212</v>
      </c>
      <c r="F185" s="33">
        <v>36477</v>
      </c>
      <c r="G185" s="33">
        <v>45096</v>
      </c>
      <c r="H185" s="33">
        <v>-88.7</v>
      </c>
      <c r="I185" s="33">
        <v>38045</v>
      </c>
      <c r="J185" s="33">
        <v>7051</v>
      </c>
      <c r="K185" s="33">
        <v>-86.4</v>
      </c>
      <c r="L185" s="33">
        <v>-94</v>
      </c>
      <c r="M185" s="33">
        <v>128112</v>
      </c>
      <c r="N185" s="33">
        <v>-82.1</v>
      </c>
      <c r="O185" s="33">
        <v>106626</v>
      </c>
      <c r="P185" s="33">
        <v>21486</v>
      </c>
      <c r="Q185" s="33">
        <v>-78.099999999999994</v>
      </c>
      <c r="R185" s="33">
        <v>-90.5</v>
      </c>
      <c r="S185" s="33">
        <v>2.8</v>
      </c>
    </row>
    <row r="186" spans="1:19" s="30" customFormat="1" x14ac:dyDescent="0.2">
      <c r="A186" s="31" t="s">
        <v>39</v>
      </c>
      <c r="B186" s="32" t="s">
        <v>40</v>
      </c>
      <c r="C186" s="33">
        <v>315</v>
      </c>
      <c r="D186" s="33">
        <v>276</v>
      </c>
      <c r="E186" s="33">
        <v>35804</v>
      </c>
      <c r="F186" s="33">
        <v>31451</v>
      </c>
      <c r="G186" s="33">
        <v>36055</v>
      </c>
      <c r="H186" s="33">
        <v>-89.1</v>
      </c>
      <c r="I186" s="33">
        <v>30145</v>
      </c>
      <c r="J186" s="33">
        <v>5910</v>
      </c>
      <c r="K186" s="33">
        <v>-85.4</v>
      </c>
      <c r="L186" s="33">
        <v>-95.3</v>
      </c>
      <c r="M186" s="33">
        <v>75000</v>
      </c>
      <c r="N186" s="33">
        <v>-86.5</v>
      </c>
      <c r="O186" s="33">
        <v>62606</v>
      </c>
      <c r="P186" s="33">
        <v>12394</v>
      </c>
      <c r="Q186" s="33">
        <v>-80.7</v>
      </c>
      <c r="R186" s="33">
        <v>-94.6</v>
      </c>
      <c r="S186" s="33">
        <v>2.1</v>
      </c>
    </row>
    <row r="187" spans="1:19" s="30" customFormat="1" x14ac:dyDescent="0.2">
      <c r="A187" s="31" t="s">
        <v>41</v>
      </c>
      <c r="B187" s="32" t="s">
        <v>42</v>
      </c>
      <c r="C187" s="33">
        <v>562</v>
      </c>
      <c r="D187" s="33">
        <v>513</v>
      </c>
      <c r="E187" s="33">
        <v>46005</v>
      </c>
      <c r="F187" s="33">
        <v>40695</v>
      </c>
      <c r="G187" s="33">
        <v>61250</v>
      </c>
      <c r="H187" s="33">
        <v>-82.6</v>
      </c>
      <c r="I187" s="33">
        <v>55474</v>
      </c>
      <c r="J187" s="33">
        <v>5776</v>
      </c>
      <c r="K187" s="33">
        <v>-81.2</v>
      </c>
      <c r="L187" s="33">
        <v>-89.9</v>
      </c>
      <c r="M187" s="33">
        <v>191637</v>
      </c>
      <c r="N187" s="33">
        <v>-71.099999999999994</v>
      </c>
      <c r="O187" s="33">
        <v>174449</v>
      </c>
      <c r="P187" s="33">
        <v>17188</v>
      </c>
      <c r="Q187" s="33">
        <v>-68.599999999999994</v>
      </c>
      <c r="R187" s="33">
        <v>-84</v>
      </c>
      <c r="S187" s="33">
        <v>3.1</v>
      </c>
    </row>
    <row r="188" spans="1:19" s="30" customFormat="1" ht="33.75" customHeight="1" x14ac:dyDescent="0.2">
      <c r="A188" s="86" t="s">
        <v>53</v>
      </c>
      <c r="B188" s="87"/>
      <c r="C188" s="87"/>
      <c r="D188" s="87"/>
      <c r="E188" s="87"/>
      <c r="F188" s="87"/>
      <c r="G188" s="63"/>
      <c r="H188" s="87"/>
      <c r="I188" s="63"/>
      <c r="J188" s="87"/>
      <c r="K188" s="87"/>
      <c r="L188" s="87"/>
      <c r="M188" s="63"/>
      <c r="N188" s="87"/>
      <c r="O188" s="63"/>
      <c r="P188" s="87"/>
      <c r="Q188" s="87"/>
      <c r="R188" s="87"/>
      <c r="S188" s="87"/>
    </row>
    <row r="189" spans="1:19" s="30" customFormat="1" x14ac:dyDescent="0.2">
      <c r="A189" s="31" t="s">
        <v>17</v>
      </c>
      <c r="B189" s="32" t="s">
        <v>18</v>
      </c>
      <c r="C189" s="33">
        <v>4924</v>
      </c>
      <c r="D189" s="33">
        <v>3721</v>
      </c>
      <c r="E189" s="33">
        <v>324999</v>
      </c>
      <c r="F189" s="33">
        <v>244537</v>
      </c>
      <c r="G189" s="33">
        <v>218868</v>
      </c>
      <c r="H189" s="33">
        <v>-88</v>
      </c>
      <c r="I189" s="33">
        <v>194008</v>
      </c>
      <c r="J189" s="33">
        <v>24860</v>
      </c>
      <c r="K189" s="33">
        <v>-85.6</v>
      </c>
      <c r="L189" s="33">
        <v>-94.8</v>
      </c>
      <c r="M189" s="33">
        <v>931808</v>
      </c>
      <c r="N189" s="33">
        <v>-75.8</v>
      </c>
      <c r="O189" s="33">
        <v>847384</v>
      </c>
      <c r="P189" s="33">
        <v>84424</v>
      </c>
      <c r="Q189" s="33">
        <v>-71.099999999999994</v>
      </c>
      <c r="R189" s="33">
        <v>-90.8</v>
      </c>
      <c r="S189" s="33">
        <v>4.3</v>
      </c>
    </row>
    <row r="190" spans="1:19" s="48" customFormat="1" x14ac:dyDescent="0.2">
      <c r="A190" s="31"/>
      <c r="B190" s="32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</row>
    <row r="191" spans="1:19" s="30" customFormat="1" x14ac:dyDescent="0.2">
      <c r="A191" s="31" t="s">
        <v>19</v>
      </c>
      <c r="B191" s="32" t="s">
        <v>20</v>
      </c>
      <c r="C191" s="33">
        <v>440</v>
      </c>
      <c r="D191" s="33">
        <v>292</v>
      </c>
      <c r="E191" s="33">
        <v>21269</v>
      </c>
      <c r="F191" s="33">
        <v>15428</v>
      </c>
      <c r="G191" s="33">
        <v>10276</v>
      </c>
      <c r="H191" s="33">
        <v>-90.3</v>
      </c>
      <c r="I191" s="33">
        <v>8972</v>
      </c>
      <c r="J191" s="33">
        <v>1304</v>
      </c>
      <c r="K191" s="33">
        <v>-87.4</v>
      </c>
      <c r="L191" s="33">
        <v>-96.2</v>
      </c>
      <c r="M191" s="33">
        <v>31854</v>
      </c>
      <c r="N191" s="33">
        <v>-86.4</v>
      </c>
      <c r="O191" s="33">
        <v>28281</v>
      </c>
      <c r="P191" s="33">
        <v>3573</v>
      </c>
      <c r="Q191" s="33">
        <v>-82.5</v>
      </c>
      <c r="R191" s="33">
        <v>-95.1</v>
      </c>
      <c r="S191" s="33">
        <v>3.1</v>
      </c>
    </row>
    <row r="192" spans="1:19" s="30" customFormat="1" x14ac:dyDescent="0.2">
      <c r="A192" s="31" t="s">
        <v>21</v>
      </c>
      <c r="B192" s="32" t="s">
        <v>22</v>
      </c>
      <c r="C192" s="33">
        <v>550</v>
      </c>
      <c r="D192" s="33">
        <v>422</v>
      </c>
      <c r="E192" s="33">
        <v>29661</v>
      </c>
      <c r="F192" s="33">
        <v>22219</v>
      </c>
      <c r="G192" s="33">
        <v>25559</v>
      </c>
      <c r="H192" s="33">
        <v>-82.2</v>
      </c>
      <c r="I192" s="33">
        <v>22819</v>
      </c>
      <c r="J192" s="33">
        <v>2740</v>
      </c>
      <c r="K192" s="33">
        <v>-79.3</v>
      </c>
      <c r="L192" s="33">
        <v>-91.7</v>
      </c>
      <c r="M192" s="33">
        <v>91836</v>
      </c>
      <c r="N192" s="33">
        <v>-66.900000000000006</v>
      </c>
      <c r="O192" s="33">
        <v>82177</v>
      </c>
      <c r="P192" s="33">
        <v>9659</v>
      </c>
      <c r="Q192" s="33">
        <v>-62.4</v>
      </c>
      <c r="R192" s="33">
        <v>-83.5</v>
      </c>
      <c r="S192" s="33">
        <v>3.6</v>
      </c>
    </row>
    <row r="193" spans="1:19" s="30" customFormat="1" x14ac:dyDescent="0.2">
      <c r="A193" s="31" t="s">
        <v>23</v>
      </c>
      <c r="B193" s="32" t="s">
        <v>24</v>
      </c>
      <c r="C193" s="33">
        <v>540</v>
      </c>
      <c r="D193" s="33">
        <v>438</v>
      </c>
      <c r="E193" s="33">
        <v>26903</v>
      </c>
      <c r="F193" s="33">
        <v>21872</v>
      </c>
      <c r="G193" s="33">
        <v>19832</v>
      </c>
      <c r="H193" s="33">
        <v>-83.8</v>
      </c>
      <c r="I193" s="33">
        <v>18077</v>
      </c>
      <c r="J193" s="33">
        <v>1755</v>
      </c>
      <c r="K193" s="33">
        <v>-83</v>
      </c>
      <c r="L193" s="33">
        <v>-88.8</v>
      </c>
      <c r="M193" s="33">
        <v>80089</v>
      </c>
      <c r="N193" s="33">
        <v>-69.8</v>
      </c>
      <c r="O193" s="33">
        <v>68721</v>
      </c>
      <c r="P193" s="33">
        <v>11368</v>
      </c>
      <c r="Q193" s="33">
        <v>-70.5</v>
      </c>
      <c r="R193" s="33">
        <v>-64</v>
      </c>
      <c r="S193" s="33">
        <v>4</v>
      </c>
    </row>
    <row r="194" spans="1:19" s="30" customFormat="1" x14ac:dyDescent="0.2">
      <c r="A194" s="31" t="s">
        <v>25</v>
      </c>
      <c r="B194" s="32" t="s">
        <v>26</v>
      </c>
      <c r="C194" s="33">
        <v>682</v>
      </c>
      <c r="D194" s="33">
        <v>550</v>
      </c>
      <c r="E194" s="33">
        <v>37935</v>
      </c>
      <c r="F194" s="33">
        <v>31196</v>
      </c>
      <c r="G194" s="33">
        <v>25501</v>
      </c>
      <c r="H194" s="33">
        <v>-81.900000000000006</v>
      </c>
      <c r="I194" s="33">
        <v>23987</v>
      </c>
      <c r="J194" s="33">
        <v>1514</v>
      </c>
      <c r="K194" s="33">
        <v>-81</v>
      </c>
      <c r="L194" s="33">
        <v>-89.6</v>
      </c>
      <c r="M194" s="33">
        <v>208982</v>
      </c>
      <c r="N194" s="33">
        <v>-56.2</v>
      </c>
      <c r="O194" s="33">
        <v>201980</v>
      </c>
      <c r="P194" s="33">
        <v>7002</v>
      </c>
      <c r="Q194" s="33">
        <v>-54.5</v>
      </c>
      <c r="R194" s="33">
        <v>-78.5</v>
      </c>
      <c r="S194" s="33">
        <v>8.1999999999999993</v>
      </c>
    </row>
    <row r="195" spans="1:19" s="30" customFormat="1" x14ac:dyDescent="0.2">
      <c r="A195" s="31" t="s">
        <v>27</v>
      </c>
      <c r="B195" s="32" t="s">
        <v>28</v>
      </c>
      <c r="C195" s="33">
        <v>825</v>
      </c>
      <c r="D195" s="33">
        <v>579</v>
      </c>
      <c r="E195" s="33">
        <v>43286</v>
      </c>
      <c r="F195" s="33">
        <v>27782</v>
      </c>
      <c r="G195" s="33">
        <v>14533</v>
      </c>
      <c r="H195" s="33">
        <v>-90</v>
      </c>
      <c r="I195" s="33">
        <v>13397</v>
      </c>
      <c r="J195" s="33">
        <v>1136</v>
      </c>
      <c r="K195" s="33">
        <v>-88.3</v>
      </c>
      <c r="L195" s="33">
        <v>-96.3</v>
      </c>
      <c r="M195" s="33">
        <v>103079</v>
      </c>
      <c r="N195" s="33">
        <v>-78.2</v>
      </c>
      <c r="O195" s="33">
        <v>97775</v>
      </c>
      <c r="P195" s="33">
        <v>5304</v>
      </c>
      <c r="Q195" s="33">
        <v>-73.400000000000006</v>
      </c>
      <c r="R195" s="33">
        <v>-94.9</v>
      </c>
      <c r="S195" s="33">
        <v>7.1</v>
      </c>
    </row>
    <row r="196" spans="1:19" s="30" customFormat="1" x14ac:dyDescent="0.2">
      <c r="A196" s="31" t="s">
        <v>29</v>
      </c>
      <c r="B196" s="32" t="s">
        <v>30</v>
      </c>
      <c r="C196" s="33">
        <v>102</v>
      </c>
      <c r="D196" s="33">
        <v>69</v>
      </c>
      <c r="E196" s="33">
        <v>4903</v>
      </c>
      <c r="F196" s="33">
        <v>3591</v>
      </c>
      <c r="G196" s="33">
        <v>3029</v>
      </c>
      <c r="H196" s="33">
        <v>-81.7</v>
      </c>
      <c r="I196" s="33">
        <v>2832</v>
      </c>
      <c r="J196" s="33">
        <v>197</v>
      </c>
      <c r="K196" s="33">
        <v>-78.8</v>
      </c>
      <c r="L196" s="33">
        <v>-93.9</v>
      </c>
      <c r="M196" s="33">
        <v>27029</v>
      </c>
      <c r="N196" s="33">
        <v>-47.9</v>
      </c>
      <c r="O196" s="33">
        <v>25074</v>
      </c>
      <c r="P196" s="33">
        <v>1955</v>
      </c>
      <c r="Q196" s="33">
        <v>-44</v>
      </c>
      <c r="R196" s="33">
        <v>-72.5</v>
      </c>
      <c r="S196" s="33">
        <v>8.9</v>
      </c>
    </row>
    <row r="197" spans="1:19" s="30" customFormat="1" x14ac:dyDescent="0.2">
      <c r="A197" s="31" t="s">
        <v>31</v>
      </c>
      <c r="B197" s="32" t="s">
        <v>32</v>
      </c>
      <c r="C197" s="33">
        <v>201</v>
      </c>
      <c r="D197" s="33">
        <v>149</v>
      </c>
      <c r="E197" s="33">
        <v>11229</v>
      </c>
      <c r="F197" s="33">
        <v>7918</v>
      </c>
      <c r="G197" s="33">
        <v>6043</v>
      </c>
      <c r="H197" s="33">
        <v>-85.7</v>
      </c>
      <c r="I197" s="33">
        <v>5539</v>
      </c>
      <c r="J197" s="33">
        <v>504</v>
      </c>
      <c r="K197" s="33">
        <v>-84.2</v>
      </c>
      <c r="L197" s="33">
        <v>-93.2</v>
      </c>
      <c r="M197" s="33">
        <v>38183</v>
      </c>
      <c r="N197" s="33">
        <v>-65.7</v>
      </c>
      <c r="O197" s="33">
        <v>36038</v>
      </c>
      <c r="P197" s="33">
        <v>2145</v>
      </c>
      <c r="Q197" s="33">
        <v>-62.5</v>
      </c>
      <c r="R197" s="33">
        <v>-85.9</v>
      </c>
      <c r="S197" s="33">
        <v>6.3</v>
      </c>
    </row>
    <row r="198" spans="1:19" s="30" customFormat="1" x14ac:dyDescent="0.2">
      <c r="A198" s="31" t="s">
        <v>33</v>
      </c>
      <c r="B198" s="32" t="s">
        <v>34</v>
      </c>
      <c r="C198" s="33">
        <v>77</v>
      </c>
      <c r="D198" s="33">
        <v>58</v>
      </c>
      <c r="E198" s="33">
        <v>6178</v>
      </c>
      <c r="F198" s="33">
        <v>4123</v>
      </c>
      <c r="G198" s="33">
        <v>5034</v>
      </c>
      <c r="H198" s="33">
        <v>-82.7</v>
      </c>
      <c r="I198" s="33">
        <v>4723</v>
      </c>
      <c r="J198" s="33">
        <v>311</v>
      </c>
      <c r="K198" s="33">
        <v>-81.099999999999994</v>
      </c>
      <c r="L198" s="33">
        <v>-92.5</v>
      </c>
      <c r="M198" s="33">
        <v>20720</v>
      </c>
      <c r="N198" s="33">
        <v>-66</v>
      </c>
      <c r="O198" s="33">
        <v>19452</v>
      </c>
      <c r="P198" s="33">
        <v>1268</v>
      </c>
      <c r="Q198" s="33">
        <v>-63.2</v>
      </c>
      <c r="R198" s="33">
        <v>-84.3</v>
      </c>
      <c r="S198" s="33">
        <v>4.0999999999999996</v>
      </c>
    </row>
    <row r="199" spans="1:19" s="30" customFormat="1" x14ac:dyDescent="0.2">
      <c r="A199" s="31" t="s">
        <v>35</v>
      </c>
      <c r="B199" s="32" t="s">
        <v>36</v>
      </c>
      <c r="C199" s="33">
        <v>245</v>
      </c>
      <c r="D199" s="33">
        <v>185</v>
      </c>
      <c r="E199" s="33">
        <v>19584</v>
      </c>
      <c r="F199" s="33">
        <v>14103</v>
      </c>
      <c r="G199" s="33">
        <v>12542</v>
      </c>
      <c r="H199" s="33">
        <v>-89.1</v>
      </c>
      <c r="I199" s="33">
        <v>11231</v>
      </c>
      <c r="J199" s="33">
        <v>1311</v>
      </c>
      <c r="K199" s="33">
        <v>-88.1</v>
      </c>
      <c r="L199" s="33">
        <v>-93.6</v>
      </c>
      <c r="M199" s="33">
        <v>41062</v>
      </c>
      <c r="N199" s="33">
        <v>-81.3</v>
      </c>
      <c r="O199" s="33">
        <v>36560</v>
      </c>
      <c r="P199" s="33">
        <v>4502</v>
      </c>
      <c r="Q199" s="33">
        <v>-79.3</v>
      </c>
      <c r="R199" s="33">
        <v>-89.4</v>
      </c>
      <c r="S199" s="33">
        <v>3.3</v>
      </c>
    </row>
    <row r="200" spans="1:19" s="30" customFormat="1" x14ac:dyDescent="0.2">
      <c r="A200" s="31" t="s">
        <v>37</v>
      </c>
      <c r="B200" s="32" t="s">
        <v>38</v>
      </c>
      <c r="C200" s="33">
        <v>387</v>
      </c>
      <c r="D200" s="33">
        <v>281</v>
      </c>
      <c r="E200" s="33">
        <v>42105</v>
      </c>
      <c r="F200" s="33">
        <v>32242</v>
      </c>
      <c r="G200" s="33">
        <v>30650</v>
      </c>
      <c r="H200" s="33">
        <v>-91.7</v>
      </c>
      <c r="I200" s="33">
        <v>25247</v>
      </c>
      <c r="J200" s="33">
        <v>5403</v>
      </c>
      <c r="K200" s="33">
        <v>-89.3</v>
      </c>
      <c r="L200" s="33">
        <v>-96</v>
      </c>
      <c r="M200" s="33">
        <v>96639</v>
      </c>
      <c r="N200" s="33">
        <v>-85.2</v>
      </c>
      <c r="O200" s="33">
        <v>79822</v>
      </c>
      <c r="P200" s="33">
        <v>16817</v>
      </c>
      <c r="Q200" s="33">
        <v>-80.5</v>
      </c>
      <c r="R200" s="33">
        <v>-93.1</v>
      </c>
      <c r="S200" s="33">
        <v>3.2</v>
      </c>
    </row>
    <row r="201" spans="1:19" s="30" customFormat="1" x14ac:dyDescent="0.2">
      <c r="A201" s="31" t="s">
        <v>39</v>
      </c>
      <c r="B201" s="32" t="s">
        <v>40</v>
      </c>
      <c r="C201" s="33">
        <v>315</v>
      </c>
      <c r="D201" s="33">
        <v>234</v>
      </c>
      <c r="E201" s="33">
        <v>35796</v>
      </c>
      <c r="F201" s="33">
        <v>26883</v>
      </c>
      <c r="G201" s="33">
        <v>26396</v>
      </c>
      <c r="H201" s="33">
        <v>-91.4</v>
      </c>
      <c r="I201" s="33">
        <v>21855</v>
      </c>
      <c r="J201" s="33">
        <v>4541</v>
      </c>
      <c r="K201" s="33">
        <v>-88.3</v>
      </c>
      <c r="L201" s="33">
        <v>-96.2</v>
      </c>
      <c r="M201" s="33">
        <v>57147</v>
      </c>
      <c r="N201" s="33">
        <v>-88.1</v>
      </c>
      <c r="O201" s="33">
        <v>47229</v>
      </c>
      <c r="P201" s="33">
        <v>9918</v>
      </c>
      <c r="Q201" s="33">
        <v>-83.4</v>
      </c>
      <c r="R201" s="33">
        <v>-95</v>
      </c>
      <c r="S201" s="33">
        <v>2.2000000000000002</v>
      </c>
    </row>
    <row r="202" spans="1:19" s="30" customFormat="1" x14ac:dyDescent="0.2">
      <c r="A202" s="31" t="s">
        <v>41</v>
      </c>
      <c r="B202" s="32" t="s">
        <v>42</v>
      </c>
      <c r="C202" s="33">
        <v>560</v>
      </c>
      <c r="D202" s="33">
        <v>464</v>
      </c>
      <c r="E202" s="33">
        <v>46150</v>
      </c>
      <c r="F202" s="33">
        <v>37180</v>
      </c>
      <c r="G202" s="33">
        <v>39473</v>
      </c>
      <c r="H202" s="33">
        <v>-86.2</v>
      </c>
      <c r="I202" s="33">
        <v>35329</v>
      </c>
      <c r="J202" s="33">
        <v>4144</v>
      </c>
      <c r="K202" s="33">
        <v>-84.5</v>
      </c>
      <c r="L202" s="33">
        <v>-93</v>
      </c>
      <c r="M202" s="33">
        <v>135188</v>
      </c>
      <c r="N202" s="33">
        <v>-75.2</v>
      </c>
      <c r="O202" s="33">
        <v>124275</v>
      </c>
      <c r="P202" s="33">
        <v>10913</v>
      </c>
      <c r="Q202" s="33">
        <v>-71.8</v>
      </c>
      <c r="R202" s="33">
        <v>-89.6</v>
      </c>
      <c r="S202" s="33">
        <v>3.4</v>
      </c>
    </row>
    <row r="203" spans="1:19" s="30" customFormat="1" x14ac:dyDescent="0.2">
      <c r="A203" s="31" t="s">
        <v>54</v>
      </c>
      <c r="G203"/>
      <c r="I203"/>
      <c r="M203"/>
      <c r="O203"/>
    </row>
    <row r="204" spans="1:19" s="30" customFormat="1" x14ac:dyDescent="0.2">
      <c r="A204" s="31" t="s">
        <v>55</v>
      </c>
      <c r="G204"/>
      <c r="I204"/>
      <c r="M204"/>
      <c r="O204"/>
    </row>
    <row r="205" spans="1:19" s="30" customFormat="1" x14ac:dyDescent="0.2">
      <c r="A205" s="31" t="s">
        <v>56</v>
      </c>
      <c r="G205"/>
      <c r="I205"/>
      <c r="M205"/>
      <c r="O205"/>
    </row>
    <row r="206" spans="1:19" s="30" customFormat="1" x14ac:dyDescent="0.2">
      <c r="A206" s="31" t="s">
        <v>57</v>
      </c>
      <c r="G206"/>
      <c r="I206"/>
      <c r="M206"/>
      <c r="O206"/>
    </row>
    <row r="207" spans="1:19" s="30" customFormat="1" x14ac:dyDescent="0.2">
      <c r="A207" s="31" t="s">
        <v>58</v>
      </c>
      <c r="G207"/>
      <c r="I207"/>
      <c r="M207"/>
      <c r="O207"/>
    </row>
    <row r="208" spans="1:19" s="30" customFormat="1" x14ac:dyDescent="0.2">
      <c r="A208" s="31" t="s">
        <v>59</v>
      </c>
      <c r="G208"/>
      <c r="I208"/>
      <c r="M208"/>
      <c r="O208"/>
    </row>
    <row r="209" spans="1:15" s="30" customFormat="1" x14ac:dyDescent="0.2">
      <c r="A209" s="31" t="s">
        <v>60</v>
      </c>
      <c r="G209"/>
      <c r="I209"/>
      <c r="M209"/>
      <c r="O209"/>
    </row>
    <row r="210" spans="1:15" s="30" customFormat="1" x14ac:dyDescent="0.2">
      <c r="G210"/>
      <c r="I210"/>
      <c r="M210"/>
      <c r="O210"/>
    </row>
    <row r="211" spans="1:15" s="30" customFormat="1" x14ac:dyDescent="0.2">
      <c r="A211" s="31" t="s">
        <v>61</v>
      </c>
      <c r="G211"/>
      <c r="I211"/>
      <c r="M211"/>
      <c r="O211"/>
    </row>
    <row r="212" spans="1:15" x14ac:dyDescent="0.2">
      <c r="A212" s="4"/>
    </row>
    <row r="213" spans="1:15" x14ac:dyDescent="0.2">
      <c r="A213" s="4"/>
    </row>
    <row r="214" spans="1:15" x14ac:dyDescent="0.2">
      <c r="A214" s="4"/>
    </row>
    <row r="215" spans="1:15" x14ac:dyDescent="0.2">
      <c r="A215" s="4"/>
    </row>
    <row r="216" spans="1:15" x14ac:dyDescent="0.2">
      <c r="A216" s="4"/>
    </row>
    <row r="217" spans="1:15" x14ac:dyDescent="0.2">
      <c r="A217" s="4"/>
    </row>
    <row r="218" spans="1:15" x14ac:dyDescent="0.2">
      <c r="A218" s="4"/>
    </row>
    <row r="219" spans="1:15" x14ac:dyDescent="0.2">
      <c r="A219" s="4"/>
    </row>
    <row r="220" spans="1:15" x14ac:dyDescent="0.2">
      <c r="A220" s="5"/>
    </row>
  </sheetData>
  <mergeCells count="28">
    <mergeCell ref="A188:S188"/>
    <mergeCell ref="A113:S113"/>
    <mergeCell ref="A128:S128"/>
    <mergeCell ref="A143:S143"/>
    <mergeCell ref="A158:S158"/>
    <mergeCell ref="A173:S173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09"/>
  <sheetViews>
    <sheetView topLeftCell="A65" zoomScaleNormal="100" workbookViewId="0">
      <selection activeCell="M93" sqref="M93"/>
    </sheetView>
  </sheetViews>
  <sheetFormatPr baseColWidth="10" defaultColWidth="11.42578125" defaultRowHeight="12.75" x14ac:dyDescent="0.2"/>
  <cols>
    <col min="1" max="1" width="9.140625" style="35" customWidth="1"/>
    <col min="2" max="2" width="30.28515625" style="35" customWidth="1"/>
    <col min="3" max="3" width="9.140625" style="35" customWidth="1" collapsed="1"/>
    <col min="4" max="4" width="22.42578125" style="35" customWidth="1"/>
    <col min="5" max="5" width="14.7109375" style="35" customWidth="1" collapsed="1"/>
    <col min="6" max="6" width="9.140625" style="35" customWidth="1" collapsed="1"/>
    <col min="7" max="7" width="10.85546875" style="35" bestFit="1" customWidth="1" collapsed="1"/>
    <col min="8" max="8" width="9.140625" style="35" customWidth="1" collapsed="1"/>
    <col min="9" max="9" width="10.85546875" style="35" bestFit="1" customWidth="1" collapsed="1"/>
    <col min="10" max="10" width="10.42578125" style="35" bestFit="1" customWidth="1" collapsed="1"/>
    <col min="11" max="12" width="9.140625" style="35" customWidth="1" collapsed="1"/>
    <col min="13" max="14" width="15.5703125" style="35" customWidth="1" collapsed="1"/>
    <col min="15" max="15" width="10.85546875" style="35" bestFit="1" customWidth="1" collapsed="1"/>
    <col min="16" max="16" width="10.42578125" style="35" bestFit="1" customWidth="1" collapsed="1"/>
    <col min="17" max="18" width="9.140625" style="35" customWidth="1" collapsed="1"/>
    <col min="19" max="19" width="17" style="35" customWidth="1" collapsed="1"/>
    <col min="20" max="16384" width="11.42578125" style="38"/>
  </cols>
  <sheetData>
    <row r="1" spans="1:19" s="35" customFormat="1" ht="38.25" customHeight="1" x14ac:dyDescent="0.2">
      <c r="A1" s="67" t="s">
        <v>86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 s="35" customFormat="1" ht="13.5" customHeight="1" thickBot="1" x14ac:dyDescent="0.25">
      <c r="A2" s="67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s="35" customFormat="1" ht="25.5" customHeight="1" x14ac:dyDescent="0.2">
      <c r="A3" s="68" t="s">
        <v>2</v>
      </c>
      <c r="B3" s="69"/>
      <c r="C3" s="74" t="s">
        <v>3</v>
      </c>
      <c r="D3" s="74" t="s">
        <v>4</v>
      </c>
      <c r="E3" s="74" t="s">
        <v>5</v>
      </c>
      <c r="F3" s="74" t="s">
        <v>6</v>
      </c>
      <c r="G3" s="74" t="s">
        <v>7</v>
      </c>
      <c r="H3" s="69"/>
      <c r="I3" s="74" t="s">
        <v>7</v>
      </c>
      <c r="J3" s="69"/>
      <c r="K3" s="69"/>
      <c r="L3" s="69"/>
      <c r="M3" s="74" t="s">
        <v>8</v>
      </c>
      <c r="N3" s="69"/>
      <c r="O3" s="74" t="s">
        <v>8</v>
      </c>
      <c r="P3" s="69"/>
      <c r="Q3" s="69"/>
      <c r="R3" s="69"/>
      <c r="S3" s="81" t="s">
        <v>9</v>
      </c>
    </row>
    <row r="4" spans="1:19" s="35" customFormat="1" ht="12.75" customHeight="1" x14ac:dyDescent="0.2">
      <c r="A4" s="70"/>
      <c r="B4" s="71"/>
      <c r="C4" s="71"/>
      <c r="D4" s="71"/>
      <c r="E4" s="71"/>
      <c r="F4" s="71"/>
      <c r="G4" s="71"/>
      <c r="H4" s="71"/>
      <c r="I4" s="88" t="s">
        <v>10</v>
      </c>
      <c r="J4" s="71"/>
      <c r="K4" s="71"/>
      <c r="L4" s="71"/>
      <c r="M4" s="71"/>
      <c r="N4" s="71"/>
      <c r="O4" s="88" t="s">
        <v>10</v>
      </c>
      <c r="P4" s="71"/>
      <c r="Q4" s="71"/>
      <c r="R4" s="71"/>
      <c r="S4" s="83"/>
    </row>
    <row r="5" spans="1:19" s="35" customFormat="1" ht="25.5" customHeight="1" x14ac:dyDescent="0.2">
      <c r="A5" s="70"/>
      <c r="B5" s="71"/>
      <c r="C5" s="71"/>
      <c r="D5" s="71"/>
      <c r="E5" s="71"/>
      <c r="F5" s="71"/>
      <c r="G5" s="71"/>
      <c r="H5" s="71"/>
      <c r="I5" s="36" t="s">
        <v>11</v>
      </c>
      <c r="J5" s="36" t="s">
        <v>12</v>
      </c>
      <c r="K5" s="36" t="s">
        <v>11</v>
      </c>
      <c r="L5" s="36" t="s">
        <v>12</v>
      </c>
      <c r="M5" s="71"/>
      <c r="N5" s="71"/>
      <c r="O5" s="36" t="s">
        <v>11</v>
      </c>
      <c r="P5" s="36" t="s">
        <v>12</v>
      </c>
      <c r="Q5" s="36" t="s">
        <v>11</v>
      </c>
      <c r="R5" s="36" t="s">
        <v>12</v>
      </c>
      <c r="S5" s="83"/>
    </row>
    <row r="6" spans="1:19" s="35" customFormat="1" ht="38.25" customHeight="1" thickBot="1" x14ac:dyDescent="0.25">
      <c r="A6" s="72"/>
      <c r="B6" s="73"/>
      <c r="C6" s="27" t="s">
        <v>13</v>
      </c>
      <c r="D6" s="27" t="s">
        <v>13</v>
      </c>
      <c r="E6" s="27" t="s">
        <v>13</v>
      </c>
      <c r="F6" s="27" t="s">
        <v>13</v>
      </c>
      <c r="G6" s="27" t="s">
        <v>13</v>
      </c>
      <c r="H6" s="27" t="s">
        <v>14</v>
      </c>
      <c r="I6" s="27" t="s">
        <v>13</v>
      </c>
      <c r="J6" s="27" t="s">
        <v>13</v>
      </c>
      <c r="K6" s="27" t="s">
        <v>14</v>
      </c>
      <c r="L6" s="27" t="s">
        <v>14</v>
      </c>
      <c r="M6" s="27" t="s">
        <v>13</v>
      </c>
      <c r="N6" s="27" t="s">
        <v>14</v>
      </c>
      <c r="O6" s="27" t="s">
        <v>13</v>
      </c>
      <c r="P6" s="27" t="s">
        <v>13</v>
      </c>
      <c r="Q6" s="27" t="s">
        <v>14</v>
      </c>
      <c r="R6" s="27" t="s">
        <v>14</v>
      </c>
      <c r="S6" s="28" t="s">
        <v>13</v>
      </c>
    </row>
    <row r="7" spans="1:19" s="35" customFormat="1" x14ac:dyDescent="0.2">
      <c r="A7" s="86" t="s">
        <v>87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</row>
    <row r="8" spans="1:19" s="35" customFormat="1" x14ac:dyDescent="0.2">
      <c r="A8" s="65" t="s">
        <v>104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</row>
    <row r="9" spans="1:19" s="35" customFormat="1" x14ac:dyDescent="0.2">
      <c r="A9" s="4" t="s">
        <v>17</v>
      </c>
      <c r="B9" s="6" t="s">
        <v>18</v>
      </c>
      <c r="C9" s="3"/>
      <c r="D9" s="3"/>
      <c r="E9" s="3"/>
      <c r="F9" s="3"/>
      <c r="G9" s="29">
        <f>G24+G39+G54+G69+G84</f>
        <v>9406312</v>
      </c>
      <c r="H9" s="29"/>
      <c r="I9" s="29">
        <f>I24+I39+I54+I69+I84</f>
        <v>7363548</v>
      </c>
      <c r="J9" s="29">
        <f>J24+J39+J54+J69+J84</f>
        <v>2042764</v>
      </c>
      <c r="K9" s="29"/>
      <c r="L9" s="29"/>
      <c r="M9" s="29">
        <f>M24+M39+M54+M69+M84</f>
        <v>20419982</v>
      </c>
      <c r="N9" s="29"/>
      <c r="O9" s="29">
        <f>O24+O39+O54+O69+O84</f>
        <v>16260547</v>
      </c>
      <c r="P9" s="29">
        <f>P24+P39+P54+P69+P84</f>
        <v>4159435</v>
      </c>
      <c r="Q9" s="3"/>
      <c r="R9" s="3"/>
      <c r="S9" s="34">
        <f>M9/G9</f>
        <v>2.1708807872841129</v>
      </c>
    </row>
    <row r="10" spans="1:19" s="46" customFormat="1" x14ac:dyDescent="0.2">
      <c r="A10" s="4"/>
      <c r="B10" s="6"/>
      <c r="C10" s="3"/>
      <c r="D10" s="3"/>
      <c r="E10" s="3"/>
      <c r="F10" s="3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3"/>
      <c r="R10" s="3"/>
      <c r="S10" s="34"/>
    </row>
    <row r="11" spans="1:19" s="35" customFormat="1" x14ac:dyDescent="0.2">
      <c r="A11" s="4" t="s">
        <v>19</v>
      </c>
      <c r="B11" s="6" t="s">
        <v>20</v>
      </c>
      <c r="C11" s="3"/>
      <c r="D11" s="3"/>
      <c r="E11" s="3"/>
      <c r="F11" s="3"/>
      <c r="G11" s="29">
        <f t="shared" ref="G11:I22" si="0">G26+G41+G56+G71+G86</f>
        <v>473122</v>
      </c>
      <c r="H11" s="29"/>
      <c r="I11" s="29">
        <f t="shared" si="0"/>
        <v>358712</v>
      </c>
      <c r="J11" s="29">
        <f t="shared" ref="J11" si="1">J26+J41+J56+J71+J86</f>
        <v>114410</v>
      </c>
      <c r="K11" s="29"/>
      <c r="L11" s="29"/>
      <c r="M11" s="29">
        <f t="shared" ref="M11" si="2">M26+M41+M56+M71+M86</f>
        <v>1052151</v>
      </c>
      <c r="N11" s="29"/>
      <c r="O11" s="29">
        <f t="shared" ref="O11:P11" si="3">O26+O41+O56+O71+O86</f>
        <v>800364</v>
      </c>
      <c r="P11" s="29">
        <f t="shared" si="3"/>
        <v>251787</v>
      </c>
      <c r="Q11" s="3"/>
      <c r="R11" s="3"/>
      <c r="S11" s="34">
        <f t="shared" ref="S11:S22" si="4">M11/G11</f>
        <v>2.2238471261112354</v>
      </c>
    </row>
    <row r="12" spans="1:19" s="35" customFormat="1" x14ac:dyDescent="0.2">
      <c r="A12" s="4" t="s">
        <v>21</v>
      </c>
      <c r="B12" s="6" t="s">
        <v>22</v>
      </c>
      <c r="C12" s="3"/>
      <c r="D12" s="3"/>
      <c r="E12" s="3"/>
      <c r="F12" s="3"/>
      <c r="G12" s="29">
        <f t="shared" si="0"/>
        <v>848536</v>
      </c>
      <c r="H12" s="29"/>
      <c r="I12" s="29">
        <f t="shared" si="0"/>
        <v>688692</v>
      </c>
      <c r="J12" s="29">
        <f t="shared" ref="J12" si="5">J27+J42+J57+J72+J87</f>
        <v>159844</v>
      </c>
      <c r="K12" s="29"/>
      <c r="L12" s="29"/>
      <c r="M12" s="29">
        <f t="shared" ref="M12" si="6">M27+M42+M57+M72+M87</f>
        <v>1692522</v>
      </c>
      <c r="N12" s="29"/>
      <c r="O12" s="29">
        <f t="shared" ref="O12:P12" si="7">O27+O42+O57+O72+O87</f>
        <v>1396562</v>
      </c>
      <c r="P12" s="29">
        <f t="shared" si="7"/>
        <v>295960</v>
      </c>
      <c r="Q12" s="3"/>
      <c r="R12" s="3"/>
      <c r="S12" s="34">
        <f t="shared" si="4"/>
        <v>1.9946378232626547</v>
      </c>
    </row>
    <row r="13" spans="1:19" s="35" customFormat="1" x14ac:dyDescent="0.2">
      <c r="A13" s="4" t="s">
        <v>23</v>
      </c>
      <c r="B13" s="6" t="s">
        <v>24</v>
      </c>
      <c r="C13" s="3"/>
      <c r="D13" s="3"/>
      <c r="E13" s="3"/>
      <c r="F13" s="3"/>
      <c r="G13" s="29">
        <f t="shared" si="0"/>
        <v>649308</v>
      </c>
      <c r="H13" s="29"/>
      <c r="I13" s="29">
        <f t="shared" si="0"/>
        <v>580449</v>
      </c>
      <c r="J13" s="29">
        <f t="shared" ref="J13" si="8">J28+J43+J58+J73+J88</f>
        <v>68859</v>
      </c>
      <c r="K13" s="29"/>
      <c r="L13" s="29"/>
      <c r="M13" s="29">
        <f t="shared" ref="M13" si="9">M28+M43+M58+M73+M88</f>
        <v>1514239</v>
      </c>
      <c r="N13" s="29"/>
      <c r="O13" s="29">
        <f t="shared" ref="O13:P13" si="10">O28+O43+O58+O73+O88</f>
        <v>1363871</v>
      </c>
      <c r="P13" s="29">
        <f t="shared" si="10"/>
        <v>150368</v>
      </c>
      <c r="Q13" s="3"/>
      <c r="R13" s="3"/>
      <c r="S13" s="34">
        <f t="shared" si="4"/>
        <v>2.3320812310952586</v>
      </c>
    </row>
    <row r="14" spans="1:19" s="35" customFormat="1" x14ac:dyDescent="0.2">
      <c r="A14" s="4" t="s">
        <v>25</v>
      </c>
      <c r="B14" s="6" t="s">
        <v>26</v>
      </c>
      <c r="C14" s="3"/>
      <c r="D14" s="3"/>
      <c r="E14" s="3"/>
      <c r="F14" s="3"/>
      <c r="G14" s="29">
        <f t="shared" si="0"/>
        <v>816202</v>
      </c>
      <c r="H14" s="29"/>
      <c r="I14" s="29">
        <f t="shared" si="0"/>
        <v>721793</v>
      </c>
      <c r="J14" s="29">
        <f t="shared" ref="J14" si="11">J29+J44+J59+J74+J89</f>
        <v>94409</v>
      </c>
      <c r="K14" s="29"/>
      <c r="L14" s="29"/>
      <c r="M14" s="29">
        <f t="shared" ref="M14" si="12">M29+M44+M59+M74+M89</f>
        <v>2684153</v>
      </c>
      <c r="N14" s="29"/>
      <c r="O14" s="29">
        <f t="shared" ref="O14:P14" si="13">O29+O44+O59+O74+O89</f>
        <v>2463154</v>
      </c>
      <c r="P14" s="29">
        <f t="shared" si="13"/>
        <v>220999</v>
      </c>
      <c r="Q14" s="3"/>
      <c r="R14" s="3"/>
      <c r="S14" s="34">
        <f>M14/G14</f>
        <v>3.2885890992670932</v>
      </c>
    </row>
    <row r="15" spans="1:19" s="35" customFormat="1" x14ac:dyDescent="0.2">
      <c r="A15" s="4" t="s">
        <v>27</v>
      </c>
      <c r="B15" s="6" t="s">
        <v>28</v>
      </c>
      <c r="C15" s="3"/>
      <c r="D15" s="3"/>
      <c r="E15" s="3"/>
      <c r="F15" s="3"/>
      <c r="G15" s="29">
        <f t="shared" si="0"/>
        <v>883098</v>
      </c>
      <c r="H15" s="29"/>
      <c r="I15" s="29">
        <f t="shared" si="0"/>
        <v>685988</v>
      </c>
      <c r="J15" s="29">
        <f t="shared" ref="J15" si="14">J30+J45+J60+J75+J90</f>
        <v>197110</v>
      </c>
      <c r="K15" s="29"/>
      <c r="L15" s="29"/>
      <c r="M15" s="29">
        <f t="shared" ref="M15" si="15">M30+M45+M60+M75+M90</f>
        <v>2655349</v>
      </c>
      <c r="N15" s="29"/>
      <c r="O15" s="29">
        <f t="shared" ref="O15:P15" si="16">O30+O45+O60+O75+O90</f>
        <v>2048862</v>
      </c>
      <c r="P15" s="29">
        <f t="shared" si="16"/>
        <v>606487</v>
      </c>
      <c r="Q15" s="3"/>
      <c r="R15" s="3"/>
      <c r="S15" s="34">
        <f t="shared" si="4"/>
        <v>3.00685654366786</v>
      </c>
    </row>
    <row r="16" spans="1:19" s="35" customFormat="1" x14ac:dyDescent="0.2">
      <c r="A16" s="4" t="s">
        <v>29</v>
      </c>
      <c r="B16" s="6" t="s">
        <v>30</v>
      </c>
      <c r="C16" s="3"/>
      <c r="D16" s="3"/>
      <c r="E16" s="3"/>
      <c r="F16" s="3"/>
      <c r="G16" s="29">
        <f t="shared" si="0"/>
        <v>102592</v>
      </c>
      <c r="H16" s="29"/>
      <c r="I16" s="29">
        <f t="shared" si="0"/>
        <v>81850</v>
      </c>
      <c r="J16" s="29">
        <f t="shared" ref="J16" si="17">J31+J46+J61+J76+J91</f>
        <v>20742</v>
      </c>
      <c r="K16" s="29"/>
      <c r="L16" s="29"/>
      <c r="M16" s="29">
        <f t="shared" ref="M16" si="18">M31+M46+M61+M76+M91</f>
        <v>330365</v>
      </c>
      <c r="N16" s="29"/>
      <c r="O16" s="29">
        <f t="shared" ref="O16:P16" si="19">O31+O46+O61+O76+O91</f>
        <v>285339</v>
      </c>
      <c r="P16" s="29">
        <f t="shared" si="19"/>
        <v>45026</v>
      </c>
      <c r="Q16" s="3"/>
      <c r="R16" s="3"/>
      <c r="S16" s="34">
        <f t="shared" si="4"/>
        <v>3.2201828602620086</v>
      </c>
    </row>
    <row r="17" spans="1:19" s="35" customFormat="1" x14ac:dyDescent="0.2">
      <c r="A17" s="4" t="s">
        <v>31</v>
      </c>
      <c r="B17" s="6" t="s">
        <v>32</v>
      </c>
      <c r="C17" s="3"/>
      <c r="D17" s="3"/>
      <c r="E17" s="3"/>
      <c r="F17" s="3"/>
      <c r="G17" s="29">
        <f t="shared" si="0"/>
        <v>259469</v>
      </c>
      <c r="H17" s="29"/>
      <c r="I17" s="29">
        <f t="shared" si="0"/>
        <v>224625</v>
      </c>
      <c r="J17" s="29">
        <f t="shared" ref="J17" si="20">J32+J47+J62+J77+J92</f>
        <v>34844</v>
      </c>
      <c r="K17" s="29"/>
      <c r="L17" s="29"/>
      <c r="M17" s="29">
        <f t="shared" ref="M17" si="21">M32+M47+M62+M77+M92</f>
        <v>656630</v>
      </c>
      <c r="N17" s="29"/>
      <c r="O17" s="29">
        <f t="shared" ref="O17:P17" si="22">O32+O47+O62+O77+O92</f>
        <v>579629</v>
      </c>
      <c r="P17" s="29">
        <f t="shared" si="22"/>
        <v>77001</v>
      </c>
      <c r="Q17" s="3"/>
      <c r="R17" s="3"/>
      <c r="S17" s="34">
        <f t="shared" si="4"/>
        <v>2.5306684035472444</v>
      </c>
    </row>
    <row r="18" spans="1:19" s="35" customFormat="1" x14ac:dyDescent="0.2">
      <c r="A18" s="4" t="s">
        <v>33</v>
      </c>
      <c r="B18" s="6" t="s">
        <v>34</v>
      </c>
      <c r="C18" s="3"/>
      <c r="D18" s="3"/>
      <c r="E18" s="3"/>
      <c r="F18" s="3"/>
      <c r="G18" s="29">
        <f t="shared" si="0"/>
        <v>149807</v>
      </c>
      <c r="H18" s="29"/>
      <c r="I18" s="29">
        <f t="shared" si="0"/>
        <v>126407</v>
      </c>
      <c r="J18" s="29">
        <f t="shared" ref="J18" si="23">J33+J48+J63+J78+J93</f>
        <v>23400</v>
      </c>
      <c r="K18" s="29"/>
      <c r="L18" s="29"/>
      <c r="M18" s="29">
        <f t="shared" ref="M18" si="24">M33+M48+M63+M78+M93</f>
        <v>340774</v>
      </c>
      <c r="N18" s="29"/>
      <c r="O18" s="29">
        <f t="shared" ref="O18:P18" si="25">O33+O48+O63+O78+O93</f>
        <v>294473</v>
      </c>
      <c r="P18" s="29">
        <f t="shared" si="25"/>
        <v>46301</v>
      </c>
      <c r="Q18" s="3"/>
      <c r="R18" s="3"/>
      <c r="S18" s="34">
        <f t="shared" si="4"/>
        <v>2.2747535161908323</v>
      </c>
    </row>
    <row r="19" spans="1:19" s="35" customFormat="1" x14ac:dyDescent="0.2">
      <c r="A19" s="4" t="s">
        <v>35</v>
      </c>
      <c r="B19" s="6" t="s">
        <v>36</v>
      </c>
      <c r="C19" s="3"/>
      <c r="D19" s="3"/>
      <c r="E19" s="3"/>
      <c r="F19" s="3"/>
      <c r="G19" s="29">
        <f t="shared" si="0"/>
        <v>606683</v>
      </c>
      <c r="H19" s="29"/>
      <c r="I19" s="29">
        <f t="shared" si="0"/>
        <v>510506</v>
      </c>
      <c r="J19" s="29">
        <f t="shared" ref="J19" si="26">J34+J49+J64+J79+J94</f>
        <v>96177</v>
      </c>
      <c r="K19" s="29"/>
      <c r="L19" s="29"/>
      <c r="M19" s="29">
        <f t="shared" ref="M19" si="27">M34+M49+M64+M79+M94</f>
        <v>1174248</v>
      </c>
      <c r="N19" s="29"/>
      <c r="O19" s="29">
        <f t="shared" ref="O19:P19" si="28">O34+O49+O64+O79+O94</f>
        <v>974222</v>
      </c>
      <c r="P19" s="29">
        <f t="shared" si="28"/>
        <v>200026</v>
      </c>
      <c r="Q19" s="3"/>
      <c r="R19" s="3"/>
      <c r="S19" s="34">
        <f t="shared" si="4"/>
        <v>1.9355215161789601</v>
      </c>
    </row>
    <row r="20" spans="1:19" s="35" customFormat="1" x14ac:dyDescent="0.2">
      <c r="A20" s="4" t="s">
        <v>37</v>
      </c>
      <c r="B20" s="6" t="s">
        <v>38</v>
      </c>
      <c r="C20" s="3"/>
      <c r="D20" s="3"/>
      <c r="E20" s="3"/>
      <c r="F20" s="3"/>
      <c r="G20" s="29">
        <f t="shared" si="0"/>
        <v>1697018</v>
      </c>
      <c r="H20" s="29"/>
      <c r="I20" s="29">
        <f t="shared" si="0"/>
        <v>1197924</v>
      </c>
      <c r="J20" s="29">
        <f t="shared" ref="J20" si="29">J35+J50+J65+J80+J95</f>
        <v>499094</v>
      </c>
      <c r="K20" s="29"/>
      <c r="L20" s="29"/>
      <c r="M20" s="29">
        <f t="shared" ref="M20" si="30">M35+M50+M65+M80+M95</f>
        <v>3102925</v>
      </c>
      <c r="N20" s="29"/>
      <c r="O20" s="29">
        <f t="shared" ref="O20:P20" si="31">O35+O50+O65+O80+O95</f>
        <v>2170383</v>
      </c>
      <c r="P20" s="29">
        <f t="shared" si="31"/>
        <v>932542</v>
      </c>
      <c r="Q20" s="3"/>
      <c r="R20" s="3"/>
      <c r="S20" s="34">
        <f t="shared" si="4"/>
        <v>1.8284573292681634</v>
      </c>
    </row>
    <row r="21" spans="1:19" s="35" customFormat="1" x14ac:dyDescent="0.2">
      <c r="A21" s="4" t="s">
        <v>39</v>
      </c>
      <c r="B21" s="6" t="s">
        <v>40</v>
      </c>
      <c r="C21" s="3"/>
      <c r="D21" s="3"/>
      <c r="E21" s="3"/>
      <c r="F21" s="3"/>
      <c r="G21" s="29">
        <f t="shared" si="0"/>
        <v>1466920</v>
      </c>
      <c r="H21" s="29"/>
      <c r="I21" s="29">
        <f t="shared" si="0"/>
        <v>974790</v>
      </c>
      <c r="J21" s="29">
        <f t="shared" ref="J21" si="32">J36+J51+J66+J81+J96</f>
        <v>492130</v>
      </c>
      <c r="K21" s="29"/>
      <c r="L21" s="29"/>
      <c r="M21" s="29">
        <f t="shared" ref="M21" si="33">M36+M51+M66+M81+M96</f>
        <v>2409340</v>
      </c>
      <c r="N21" s="29"/>
      <c r="O21" s="29">
        <f t="shared" ref="O21:P21" si="34">O36+O51+O66+O81+O96</f>
        <v>1535291</v>
      </c>
      <c r="P21" s="29">
        <f t="shared" si="34"/>
        <v>874049</v>
      </c>
      <c r="Q21" s="3"/>
      <c r="R21" s="3"/>
      <c r="S21" s="34">
        <f t="shared" si="4"/>
        <v>1.642448122597006</v>
      </c>
    </row>
    <row r="22" spans="1:19" s="35" customFormat="1" x14ac:dyDescent="0.2">
      <c r="A22" s="4" t="s">
        <v>41</v>
      </c>
      <c r="B22" s="6" t="s">
        <v>42</v>
      </c>
      <c r="C22" s="3"/>
      <c r="D22" s="3"/>
      <c r="E22" s="3"/>
      <c r="F22" s="3"/>
      <c r="G22" s="29">
        <f t="shared" si="0"/>
        <v>1453557</v>
      </c>
      <c r="H22" s="29"/>
      <c r="I22" s="29">
        <f t="shared" si="0"/>
        <v>1211812</v>
      </c>
      <c r="J22" s="29">
        <f t="shared" ref="J22" si="35">J37+J52+J67+J82+J97</f>
        <v>241745</v>
      </c>
      <c r="K22" s="29"/>
      <c r="L22" s="29"/>
      <c r="M22" s="29">
        <f t="shared" ref="M22" si="36">M37+M52+M67+M82+M97</f>
        <v>2807286</v>
      </c>
      <c r="N22" s="29"/>
      <c r="O22" s="29">
        <f t="shared" ref="O22:P22" si="37">O37+O52+O67+O82+O97</f>
        <v>2348397</v>
      </c>
      <c r="P22" s="29">
        <f t="shared" si="37"/>
        <v>458889</v>
      </c>
      <c r="Q22" s="3"/>
      <c r="R22" s="3"/>
      <c r="S22" s="34">
        <f t="shared" si="4"/>
        <v>1.931321578720339</v>
      </c>
    </row>
    <row r="23" spans="1:19" s="37" customFormat="1" ht="33.75" customHeight="1" x14ac:dyDescent="0.2">
      <c r="A23" s="86" t="s">
        <v>16</v>
      </c>
      <c r="B23" s="87"/>
      <c r="C23" s="87"/>
      <c r="D23" s="87"/>
      <c r="E23" s="87"/>
      <c r="F23" s="87"/>
      <c r="G23" s="63"/>
      <c r="H23" s="87"/>
      <c r="I23" s="63"/>
      <c r="J23" s="87"/>
      <c r="K23" s="87"/>
      <c r="L23" s="87"/>
      <c r="M23" s="63"/>
      <c r="N23" s="87"/>
      <c r="O23" s="63"/>
      <c r="P23" s="87"/>
      <c r="Q23" s="87"/>
      <c r="R23" s="87"/>
      <c r="S23" s="87"/>
    </row>
    <row r="24" spans="1:19" s="37" customFormat="1" x14ac:dyDescent="0.2">
      <c r="A24" s="4" t="s">
        <v>17</v>
      </c>
      <c r="B24" s="6" t="s">
        <v>18</v>
      </c>
      <c r="C24" s="33">
        <v>5086</v>
      </c>
      <c r="D24" s="33">
        <v>4859</v>
      </c>
      <c r="E24" s="33">
        <v>324307</v>
      </c>
      <c r="F24" s="33">
        <v>314305</v>
      </c>
      <c r="G24" s="33">
        <v>1626411</v>
      </c>
      <c r="H24" s="33">
        <v>-0.2</v>
      </c>
      <c r="I24" s="33">
        <v>1238088</v>
      </c>
      <c r="J24" s="33">
        <v>388323</v>
      </c>
      <c r="K24" s="33">
        <v>-0.4</v>
      </c>
      <c r="L24" s="33">
        <v>0.7</v>
      </c>
      <c r="M24" s="33">
        <v>3624078</v>
      </c>
      <c r="N24" s="33">
        <v>-0.3</v>
      </c>
      <c r="O24" s="33">
        <v>2811164</v>
      </c>
      <c r="P24" s="33">
        <v>812914</v>
      </c>
      <c r="Q24" s="33">
        <v>-0.3</v>
      </c>
      <c r="R24" s="33">
        <v>-0.2</v>
      </c>
      <c r="S24" s="33">
        <v>2.2000000000000002</v>
      </c>
    </row>
    <row r="25" spans="1:19" s="48" customFormat="1" x14ac:dyDescent="0.2">
      <c r="A25" s="4"/>
      <c r="B25" s="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</row>
    <row r="26" spans="1:19" s="37" customFormat="1" x14ac:dyDescent="0.2">
      <c r="A26" s="4" t="s">
        <v>19</v>
      </c>
      <c r="B26" s="6" t="s">
        <v>20</v>
      </c>
      <c r="C26" s="33">
        <v>420</v>
      </c>
      <c r="D26" s="33">
        <v>392</v>
      </c>
      <c r="E26" s="33">
        <v>20438</v>
      </c>
      <c r="F26" s="33">
        <v>19436</v>
      </c>
      <c r="G26" s="33">
        <v>69091</v>
      </c>
      <c r="H26" s="33">
        <v>1.7</v>
      </c>
      <c r="I26" s="33">
        <v>53071</v>
      </c>
      <c r="J26" s="33">
        <v>16020</v>
      </c>
      <c r="K26" s="33">
        <v>3.3</v>
      </c>
      <c r="L26" s="33">
        <v>-3</v>
      </c>
      <c r="M26" s="33">
        <v>157076</v>
      </c>
      <c r="N26" s="33">
        <v>0.4</v>
      </c>
      <c r="O26" s="33">
        <v>121634</v>
      </c>
      <c r="P26" s="33">
        <v>35442</v>
      </c>
      <c r="Q26" s="33">
        <v>2.9</v>
      </c>
      <c r="R26" s="33">
        <v>-7.3</v>
      </c>
      <c r="S26" s="33">
        <v>2.2999999999999998</v>
      </c>
    </row>
    <row r="27" spans="1:19" s="37" customFormat="1" x14ac:dyDescent="0.2">
      <c r="A27" s="4" t="s">
        <v>21</v>
      </c>
      <c r="B27" s="6" t="s">
        <v>22</v>
      </c>
      <c r="C27" s="33">
        <v>561</v>
      </c>
      <c r="D27" s="33">
        <v>534</v>
      </c>
      <c r="E27" s="33">
        <v>29310</v>
      </c>
      <c r="F27" s="33">
        <v>28280</v>
      </c>
      <c r="G27" s="33">
        <v>134020</v>
      </c>
      <c r="H27" s="33">
        <v>-4.9000000000000004</v>
      </c>
      <c r="I27" s="33">
        <v>107547</v>
      </c>
      <c r="J27" s="33">
        <v>26473</v>
      </c>
      <c r="K27" s="33">
        <v>-4.7</v>
      </c>
      <c r="L27" s="33">
        <v>-5.7</v>
      </c>
      <c r="M27" s="33">
        <v>272217</v>
      </c>
      <c r="N27" s="33">
        <v>-2.9</v>
      </c>
      <c r="O27" s="33">
        <v>222144</v>
      </c>
      <c r="P27" s="33">
        <v>50073</v>
      </c>
      <c r="Q27" s="33">
        <v>-2.2000000000000002</v>
      </c>
      <c r="R27" s="33">
        <v>-5.7</v>
      </c>
      <c r="S27" s="33">
        <v>2</v>
      </c>
    </row>
    <row r="28" spans="1:19" s="37" customFormat="1" x14ac:dyDescent="0.2">
      <c r="A28" s="4" t="s">
        <v>23</v>
      </c>
      <c r="B28" s="6" t="s">
        <v>24</v>
      </c>
      <c r="C28" s="33">
        <v>548</v>
      </c>
      <c r="D28" s="33">
        <v>528</v>
      </c>
      <c r="E28" s="33">
        <v>26103</v>
      </c>
      <c r="F28" s="33">
        <v>25131</v>
      </c>
      <c r="G28" s="33">
        <v>99773</v>
      </c>
      <c r="H28" s="33">
        <v>-4.7</v>
      </c>
      <c r="I28" s="33">
        <v>89717</v>
      </c>
      <c r="J28" s="33">
        <v>10056</v>
      </c>
      <c r="K28" s="33">
        <v>-4.3</v>
      </c>
      <c r="L28" s="33">
        <v>-7.8</v>
      </c>
      <c r="M28" s="33">
        <v>248390</v>
      </c>
      <c r="N28" s="33">
        <v>-6.5</v>
      </c>
      <c r="O28" s="33">
        <v>224436</v>
      </c>
      <c r="P28" s="33">
        <v>23954</v>
      </c>
      <c r="Q28" s="33">
        <v>-6.7</v>
      </c>
      <c r="R28" s="33">
        <v>-4.7</v>
      </c>
      <c r="S28" s="33">
        <v>2.5</v>
      </c>
    </row>
    <row r="29" spans="1:19" s="37" customFormat="1" x14ac:dyDescent="0.2">
      <c r="A29" s="4" t="s">
        <v>25</v>
      </c>
      <c r="B29" s="6" t="s">
        <v>26</v>
      </c>
      <c r="C29" s="33">
        <v>737</v>
      </c>
      <c r="D29" s="33">
        <v>687</v>
      </c>
      <c r="E29" s="33">
        <v>39309</v>
      </c>
      <c r="F29" s="33">
        <v>37659</v>
      </c>
      <c r="G29" s="33">
        <v>131573</v>
      </c>
      <c r="H29" s="33">
        <v>-1</v>
      </c>
      <c r="I29" s="33">
        <v>116774</v>
      </c>
      <c r="J29" s="33">
        <v>14799</v>
      </c>
      <c r="K29" s="33">
        <v>-1.4</v>
      </c>
      <c r="L29" s="33">
        <v>2.2999999999999998</v>
      </c>
      <c r="M29" s="33">
        <v>440441</v>
      </c>
      <c r="N29" s="33">
        <v>-1.9</v>
      </c>
      <c r="O29" s="33">
        <v>405823</v>
      </c>
      <c r="P29" s="33">
        <v>34618</v>
      </c>
      <c r="Q29" s="33">
        <v>-2.1</v>
      </c>
      <c r="R29" s="33">
        <v>-0.2</v>
      </c>
      <c r="S29" s="33">
        <v>3.3</v>
      </c>
    </row>
    <row r="30" spans="1:19" s="37" customFormat="1" x14ac:dyDescent="0.2">
      <c r="A30" s="4" t="s">
        <v>27</v>
      </c>
      <c r="B30" s="6" t="s">
        <v>28</v>
      </c>
      <c r="C30" s="33">
        <v>856</v>
      </c>
      <c r="D30" s="33">
        <v>823</v>
      </c>
      <c r="E30" s="33">
        <v>44463</v>
      </c>
      <c r="F30" s="33">
        <v>42706</v>
      </c>
      <c r="G30" s="33">
        <v>166881</v>
      </c>
      <c r="H30" s="33">
        <v>-0.9</v>
      </c>
      <c r="I30" s="33">
        <v>124657</v>
      </c>
      <c r="J30" s="33">
        <v>42224</v>
      </c>
      <c r="K30" s="33">
        <v>3.6</v>
      </c>
      <c r="L30" s="33">
        <v>-12.4</v>
      </c>
      <c r="M30" s="33">
        <v>501685</v>
      </c>
      <c r="N30" s="33">
        <v>-2.7</v>
      </c>
      <c r="O30" s="33">
        <v>377237</v>
      </c>
      <c r="P30" s="33">
        <v>124448</v>
      </c>
      <c r="Q30" s="33">
        <v>0.6</v>
      </c>
      <c r="R30" s="33">
        <v>-11.7</v>
      </c>
      <c r="S30" s="33">
        <v>3</v>
      </c>
    </row>
    <row r="31" spans="1:19" s="37" customFormat="1" x14ac:dyDescent="0.2">
      <c r="A31" s="4" t="s">
        <v>29</v>
      </c>
      <c r="B31" s="6" t="s">
        <v>30</v>
      </c>
      <c r="C31" s="33">
        <v>111</v>
      </c>
      <c r="D31" s="33">
        <v>106</v>
      </c>
      <c r="E31" s="33">
        <v>5099</v>
      </c>
      <c r="F31" s="33">
        <v>4912</v>
      </c>
      <c r="G31" s="33">
        <v>16549</v>
      </c>
      <c r="H31" s="33">
        <v>-2.6</v>
      </c>
      <c r="I31" s="33">
        <v>13097</v>
      </c>
      <c r="J31" s="33">
        <v>3452</v>
      </c>
      <c r="K31" s="33">
        <v>-5.5</v>
      </c>
      <c r="L31" s="33">
        <v>10.4</v>
      </c>
      <c r="M31" s="33">
        <v>55839</v>
      </c>
      <c r="N31" s="33">
        <v>-3.1</v>
      </c>
      <c r="O31" s="33">
        <v>48533</v>
      </c>
      <c r="P31" s="33">
        <v>7306</v>
      </c>
      <c r="Q31" s="33">
        <v>-4.5999999999999996</v>
      </c>
      <c r="R31" s="33">
        <v>8.1</v>
      </c>
      <c r="S31" s="33">
        <v>3.4</v>
      </c>
    </row>
    <row r="32" spans="1:19" s="37" customFormat="1" x14ac:dyDescent="0.2">
      <c r="A32" s="4" t="s">
        <v>31</v>
      </c>
      <c r="B32" s="6" t="s">
        <v>32</v>
      </c>
      <c r="C32" s="33">
        <v>201</v>
      </c>
      <c r="D32" s="33">
        <v>193</v>
      </c>
      <c r="E32" s="33">
        <v>11186</v>
      </c>
      <c r="F32" s="33">
        <v>10806</v>
      </c>
      <c r="G32" s="33">
        <v>41655</v>
      </c>
      <c r="H32" s="33">
        <v>-0.9</v>
      </c>
      <c r="I32" s="33">
        <v>35617</v>
      </c>
      <c r="J32" s="33">
        <v>6038</v>
      </c>
      <c r="K32" s="33">
        <v>-0.9</v>
      </c>
      <c r="L32" s="33">
        <v>-0.8</v>
      </c>
      <c r="M32" s="33">
        <v>110982</v>
      </c>
      <c r="N32" s="33">
        <v>-3.4</v>
      </c>
      <c r="O32" s="33">
        <v>97548</v>
      </c>
      <c r="P32" s="33">
        <v>13434</v>
      </c>
      <c r="Q32" s="33">
        <v>-3.2</v>
      </c>
      <c r="R32" s="33">
        <v>-5</v>
      </c>
      <c r="S32" s="33">
        <v>2.7</v>
      </c>
    </row>
    <row r="33" spans="1:19" s="37" customFormat="1" x14ac:dyDescent="0.2">
      <c r="A33" s="4" t="s">
        <v>33</v>
      </c>
      <c r="B33" s="6" t="s">
        <v>34</v>
      </c>
      <c r="C33" s="33">
        <v>79</v>
      </c>
      <c r="D33" s="33">
        <v>77</v>
      </c>
      <c r="E33" s="33">
        <v>5664</v>
      </c>
      <c r="F33" s="33">
        <v>5553</v>
      </c>
      <c r="G33" s="33">
        <v>26007</v>
      </c>
      <c r="H33" s="33">
        <v>-1.9</v>
      </c>
      <c r="I33" s="33">
        <v>21949</v>
      </c>
      <c r="J33" s="33">
        <v>4058</v>
      </c>
      <c r="K33" s="33">
        <v>-3</v>
      </c>
      <c r="L33" s="33">
        <v>4.7</v>
      </c>
      <c r="M33" s="33">
        <v>62501</v>
      </c>
      <c r="N33" s="33">
        <v>0.9</v>
      </c>
      <c r="O33" s="33">
        <v>54481</v>
      </c>
      <c r="P33" s="33">
        <v>8020</v>
      </c>
      <c r="Q33" s="33">
        <v>0.9</v>
      </c>
      <c r="R33" s="33">
        <v>0.8</v>
      </c>
      <c r="S33" s="33">
        <v>2.4</v>
      </c>
    </row>
    <row r="34" spans="1:19" s="37" customFormat="1" x14ac:dyDescent="0.2">
      <c r="A34" s="4" t="s">
        <v>35</v>
      </c>
      <c r="B34" s="6" t="s">
        <v>36</v>
      </c>
      <c r="C34" s="33">
        <v>250</v>
      </c>
      <c r="D34" s="33">
        <v>241</v>
      </c>
      <c r="E34" s="33">
        <v>19347</v>
      </c>
      <c r="F34" s="33">
        <v>19012</v>
      </c>
      <c r="G34" s="33">
        <v>101159</v>
      </c>
      <c r="H34" s="33">
        <v>1.8</v>
      </c>
      <c r="I34" s="33">
        <v>85720</v>
      </c>
      <c r="J34" s="33">
        <v>15439</v>
      </c>
      <c r="K34" s="33">
        <v>2</v>
      </c>
      <c r="L34" s="33">
        <v>0.7</v>
      </c>
      <c r="M34" s="33">
        <v>192902</v>
      </c>
      <c r="N34" s="33">
        <v>-0.6</v>
      </c>
      <c r="O34" s="33">
        <v>163042</v>
      </c>
      <c r="P34" s="33">
        <v>29860</v>
      </c>
      <c r="Q34" s="33">
        <v>0.8</v>
      </c>
      <c r="R34" s="33">
        <v>-7.6</v>
      </c>
      <c r="S34" s="33">
        <v>1.9</v>
      </c>
    </row>
    <row r="35" spans="1:19" s="37" customFormat="1" x14ac:dyDescent="0.2">
      <c r="A35" s="4" t="s">
        <v>37</v>
      </c>
      <c r="B35" s="6" t="s">
        <v>38</v>
      </c>
      <c r="C35" s="33">
        <v>414</v>
      </c>
      <c r="D35" s="33">
        <v>396</v>
      </c>
      <c r="E35" s="33">
        <v>42664</v>
      </c>
      <c r="F35" s="33">
        <v>41547</v>
      </c>
      <c r="G35" s="33">
        <v>307418</v>
      </c>
      <c r="H35" s="33">
        <v>-0.2</v>
      </c>
      <c r="I35" s="33">
        <v>208943</v>
      </c>
      <c r="J35" s="33">
        <v>98475</v>
      </c>
      <c r="K35" s="33">
        <v>-2.1</v>
      </c>
      <c r="L35" s="33">
        <v>4.2</v>
      </c>
      <c r="M35" s="33">
        <v>587316</v>
      </c>
      <c r="N35" s="33">
        <v>1.1000000000000001</v>
      </c>
      <c r="O35" s="33">
        <v>391322</v>
      </c>
      <c r="P35" s="33">
        <v>195994</v>
      </c>
      <c r="Q35" s="33">
        <v>0.2</v>
      </c>
      <c r="R35" s="33">
        <v>3</v>
      </c>
      <c r="S35" s="33">
        <v>1.9</v>
      </c>
    </row>
    <row r="36" spans="1:19" s="37" customFormat="1" x14ac:dyDescent="0.2">
      <c r="A36" s="4" t="s">
        <v>39</v>
      </c>
      <c r="B36" s="6" t="s">
        <v>40</v>
      </c>
      <c r="C36" s="33">
        <v>333</v>
      </c>
      <c r="D36" s="33">
        <v>325</v>
      </c>
      <c r="E36" s="33">
        <v>36448</v>
      </c>
      <c r="F36" s="33">
        <v>35777</v>
      </c>
      <c r="G36" s="33">
        <v>285655</v>
      </c>
      <c r="H36" s="33">
        <v>3.5</v>
      </c>
      <c r="I36" s="33">
        <v>177652</v>
      </c>
      <c r="J36" s="33">
        <v>108003</v>
      </c>
      <c r="K36" s="33">
        <v>1.9</v>
      </c>
      <c r="L36" s="33">
        <v>6.1</v>
      </c>
      <c r="M36" s="33">
        <v>500507</v>
      </c>
      <c r="N36" s="33">
        <v>5.4</v>
      </c>
      <c r="O36" s="33">
        <v>294484</v>
      </c>
      <c r="P36" s="33">
        <v>206023</v>
      </c>
      <c r="Q36" s="33">
        <v>3.7</v>
      </c>
      <c r="R36" s="33">
        <v>7.9</v>
      </c>
      <c r="S36" s="33">
        <v>1.8</v>
      </c>
    </row>
    <row r="37" spans="1:19" s="37" customFormat="1" x14ac:dyDescent="0.2">
      <c r="A37" s="4" t="s">
        <v>41</v>
      </c>
      <c r="B37" s="6" t="s">
        <v>42</v>
      </c>
      <c r="C37" s="33">
        <v>576</v>
      </c>
      <c r="D37" s="33">
        <v>557</v>
      </c>
      <c r="E37" s="33">
        <v>44276</v>
      </c>
      <c r="F37" s="33">
        <v>43486</v>
      </c>
      <c r="G37" s="33">
        <v>246630</v>
      </c>
      <c r="H37" s="33">
        <v>0.6</v>
      </c>
      <c r="I37" s="33">
        <v>203344</v>
      </c>
      <c r="J37" s="33">
        <v>43286</v>
      </c>
      <c r="K37" s="33">
        <v>0.6</v>
      </c>
      <c r="L37" s="33">
        <v>0.9</v>
      </c>
      <c r="M37" s="33">
        <v>494222</v>
      </c>
      <c r="N37" s="33">
        <v>2.6</v>
      </c>
      <c r="O37" s="33">
        <v>410480</v>
      </c>
      <c r="P37" s="33">
        <v>83742</v>
      </c>
      <c r="Q37" s="33">
        <v>2.2000000000000002</v>
      </c>
      <c r="R37" s="33">
        <v>4.5999999999999996</v>
      </c>
      <c r="S37" s="33">
        <v>2</v>
      </c>
    </row>
    <row r="38" spans="1:19" s="37" customFormat="1" ht="33.75" customHeight="1" x14ac:dyDescent="0.2">
      <c r="A38" s="86" t="s">
        <v>43</v>
      </c>
      <c r="B38" s="87"/>
      <c r="C38" s="87"/>
      <c r="D38" s="87"/>
      <c r="E38" s="87"/>
      <c r="F38" s="87"/>
      <c r="G38" s="63"/>
      <c r="H38" s="87"/>
      <c r="I38" s="63"/>
      <c r="J38" s="87"/>
      <c r="K38" s="87"/>
      <c r="L38" s="87"/>
      <c r="M38" s="63"/>
      <c r="N38" s="87"/>
      <c r="O38" s="63"/>
      <c r="P38" s="87"/>
      <c r="Q38" s="87"/>
      <c r="R38" s="87"/>
      <c r="S38" s="87"/>
    </row>
    <row r="39" spans="1:19" s="37" customFormat="1" x14ac:dyDescent="0.2">
      <c r="A39" s="4" t="s">
        <v>17</v>
      </c>
      <c r="B39" s="6" t="s">
        <v>18</v>
      </c>
      <c r="C39" s="33">
        <v>5087</v>
      </c>
      <c r="D39" s="33">
        <v>4857</v>
      </c>
      <c r="E39" s="33">
        <v>323624</v>
      </c>
      <c r="F39" s="33">
        <v>313850</v>
      </c>
      <c r="G39" s="33">
        <v>1666541</v>
      </c>
      <c r="H39" s="33">
        <v>2</v>
      </c>
      <c r="I39" s="33">
        <v>1307358</v>
      </c>
      <c r="J39" s="33">
        <v>359183</v>
      </c>
      <c r="K39" s="33">
        <v>2.2999999999999998</v>
      </c>
      <c r="L39" s="33">
        <v>1.1000000000000001</v>
      </c>
      <c r="M39" s="33">
        <v>3594398</v>
      </c>
      <c r="N39" s="33">
        <v>0.4</v>
      </c>
      <c r="O39" s="33">
        <v>2835696</v>
      </c>
      <c r="P39" s="33">
        <v>758702</v>
      </c>
      <c r="Q39" s="33">
        <v>0.3</v>
      </c>
      <c r="R39" s="33">
        <v>0.6</v>
      </c>
      <c r="S39" s="33">
        <v>2.2000000000000002</v>
      </c>
    </row>
    <row r="40" spans="1:19" s="48" customFormat="1" x14ac:dyDescent="0.2">
      <c r="A40" s="4"/>
      <c r="B40" s="6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</row>
    <row r="41" spans="1:19" s="37" customFormat="1" x14ac:dyDescent="0.2">
      <c r="A41" s="4" t="s">
        <v>19</v>
      </c>
      <c r="B41" s="6" t="s">
        <v>20</v>
      </c>
      <c r="C41" s="33">
        <v>421</v>
      </c>
      <c r="D41" s="33">
        <v>390</v>
      </c>
      <c r="E41" s="33">
        <v>20468</v>
      </c>
      <c r="F41" s="33">
        <v>19371</v>
      </c>
      <c r="G41" s="33">
        <v>70204</v>
      </c>
      <c r="H41" s="33">
        <v>-0.2</v>
      </c>
      <c r="I41" s="33">
        <v>52745</v>
      </c>
      <c r="J41" s="33">
        <v>17459</v>
      </c>
      <c r="K41" s="33">
        <v>1.5</v>
      </c>
      <c r="L41" s="33">
        <v>-4.8</v>
      </c>
      <c r="M41" s="33">
        <v>155033</v>
      </c>
      <c r="N41" s="33">
        <v>-6.3</v>
      </c>
      <c r="O41" s="33">
        <v>118736</v>
      </c>
      <c r="P41" s="33">
        <v>36297</v>
      </c>
      <c r="Q41" s="33">
        <v>-1.5</v>
      </c>
      <c r="R41" s="33">
        <v>-19.2</v>
      </c>
      <c r="S41" s="33">
        <v>2.2000000000000002</v>
      </c>
    </row>
    <row r="42" spans="1:19" s="37" customFormat="1" x14ac:dyDescent="0.2">
      <c r="A42" s="4" t="s">
        <v>21</v>
      </c>
      <c r="B42" s="6" t="s">
        <v>22</v>
      </c>
      <c r="C42" s="33">
        <v>562</v>
      </c>
      <c r="D42" s="33">
        <v>535</v>
      </c>
      <c r="E42" s="33">
        <v>29272</v>
      </c>
      <c r="F42" s="33">
        <v>28367</v>
      </c>
      <c r="G42" s="33">
        <v>138732</v>
      </c>
      <c r="H42" s="33">
        <v>3.5</v>
      </c>
      <c r="I42" s="33">
        <v>113393</v>
      </c>
      <c r="J42" s="33">
        <v>25339</v>
      </c>
      <c r="K42" s="33">
        <v>4.7</v>
      </c>
      <c r="L42" s="33">
        <v>-1.6</v>
      </c>
      <c r="M42" s="33">
        <v>273272</v>
      </c>
      <c r="N42" s="33">
        <v>1.8</v>
      </c>
      <c r="O42" s="33">
        <v>227399</v>
      </c>
      <c r="P42" s="33">
        <v>45873</v>
      </c>
      <c r="Q42" s="33">
        <v>3.1</v>
      </c>
      <c r="R42" s="33">
        <v>-4.0999999999999996</v>
      </c>
      <c r="S42" s="33">
        <v>2</v>
      </c>
    </row>
    <row r="43" spans="1:19" s="37" customFormat="1" x14ac:dyDescent="0.2">
      <c r="A43" s="4" t="s">
        <v>23</v>
      </c>
      <c r="B43" s="6" t="s">
        <v>24</v>
      </c>
      <c r="C43" s="33">
        <v>548</v>
      </c>
      <c r="D43" s="33">
        <v>529</v>
      </c>
      <c r="E43" s="33">
        <v>26073</v>
      </c>
      <c r="F43" s="33">
        <v>25172</v>
      </c>
      <c r="G43" s="33">
        <v>109401</v>
      </c>
      <c r="H43" s="33">
        <v>3.5</v>
      </c>
      <c r="I43" s="33">
        <v>98693</v>
      </c>
      <c r="J43" s="33">
        <v>10708</v>
      </c>
      <c r="K43" s="33">
        <v>3.7</v>
      </c>
      <c r="L43" s="33">
        <v>2.4</v>
      </c>
      <c r="M43" s="33">
        <v>251480</v>
      </c>
      <c r="N43" s="33">
        <v>-0.8</v>
      </c>
      <c r="O43" s="33">
        <v>227322</v>
      </c>
      <c r="P43" s="33">
        <v>24158</v>
      </c>
      <c r="Q43" s="33">
        <v>-0.7</v>
      </c>
      <c r="R43" s="33">
        <v>-0.9</v>
      </c>
      <c r="S43" s="33">
        <v>2.2999999999999998</v>
      </c>
    </row>
    <row r="44" spans="1:19" s="37" customFormat="1" x14ac:dyDescent="0.2">
      <c r="A44" s="4" t="s">
        <v>25</v>
      </c>
      <c r="B44" s="6" t="s">
        <v>26</v>
      </c>
      <c r="C44" s="33">
        <v>737</v>
      </c>
      <c r="D44" s="33">
        <v>684</v>
      </c>
      <c r="E44" s="33">
        <v>39245</v>
      </c>
      <c r="F44" s="33">
        <v>37538</v>
      </c>
      <c r="G44" s="33">
        <v>140732</v>
      </c>
      <c r="H44" s="33">
        <v>0.5</v>
      </c>
      <c r="I44" s="33">
        <v>124371</v>
      </c>
      <c r="J44" s="33">
        <v>16361</v>
      </c>
      <c r="K44" s="33">
        <v>-0.3</v>
      </c>
      <c r="L44" s="33">
        <v>7.1</v>
      </c>
      <c r="M44" s="33">
        <v>471901</v>
      </c>
      <c r="N44" s="33">
        <v>1.4</v>
      </c>
      <c r="O44" s="33">
        <v>431055</v>
      </c>
      <c r="P44" s="33">
        <v>40846</v>
      </c>
      <c r="Q44" s="33">
        <v>0.4</v>
      </c>
      <c r="R44" s="33">
        <v>13.4</v>
      </c>
      <c r="S44" s="33">
        <v>3.4</v>
      </c>
    </row>
    <row r="45" spans="1:19" s="37" customFormat="1" x14ac:dyDescent="0.2">
      <c r="A45" s="4" t="s">
        <v>27</v>
      </c>
      <c r="B45" s="6" t="s">
        <v>28</v>
      </c>
      <c r="C45" s="33">
        <v>855</v>
      </c>
      <c r="D45" s="33">
        <v>820</v>
      </c>
      <c r="E45" s="33">
        <v>43827</v>
      </c>
      <c r="F45" s="33">
        <v>42164</v>
      </c>
      <c r="G45" s="33">
        <v>179687</v>
      </c>
      <c r="H45" s="33">
        <v>-5.9</v>
      </c>
      <c r="I45" s="33">
        <v>119747</v>
      </c>
      <c r="J45" s="33">
        <v>59940</v>
      </c>
      <c r="K45" s="33">
        <v>-4.3</v>
      </c>
      <c r="L45" s="33">
        <v>-9.1</v>
      </c>
      <c r="M45" s="33">
        <v>550181</v>
      </c>
      <c r="N45" s="33">
        <v>-5.9</v>
      </c>
      <c r="O45" s="33">
        <v>351373</v>
      </c>
      <c r="P45" s="33">
        <v>198808</v>
      </c>
      <c r="Q45" s="33">
        <v>-6.5</v>
      </c>
      <c r="R45" s="33">
        <v>-5</v>
      </c>
      <c r="S45" s="33">
        <v>3.1</v>
      </c>
    </row>
    <row r="46" spans="1:19" s="37" customFormat="1" x14ac:dyDescent="0.2">
      <c r="A46" s="4" t="s">
        <v>29</v>
      </c>
      <c r="B46" s="6" t="s">
        <v>30</v>
      </c>
      <c r="C46" s="33">
        <v>111</v>
      </c>
      <c r="D46" s="33">
        <v>106</v>
      </c>
      <c r="E46" s="33">
        <v>5100</v>
      </c>
      <c r="F46" s="33">
        <v>4891</v>
      </c>
      <c r="G46" s="33">
        <v>18225</v>
      </c>
      <c r="H46" s="33">
        <v>3</v>
      </c>
      <c r="I46" s="33">
        <v>14355</v>
      </c>
      <c r="J46" s="33">
        <v>3870</v>
      </c>
      <c r="K46" s="33">
        <v>4.8</v>
      </c>
      <c r="L46" s="33">
        <v>-3.3</v>
      </c>
      <c r="M46" s="33">
        <v>59260</v>
      </c>
      <c r="N46" s="33">
        <v>-0.1</v>
      </c>
      <c r="O46" s="33">
        <v>51042</v>
      </c>
      <c r="P46" s="33">
        <v>8218</v>
      </c>
      <c r="Q46" s="33">
        <v>0.6</v>
      </c>
      <c r="R46" s="33">
        <v>-4.0999999999999996</v>
      </c>
      <c r="S46" s="33">
        <v>3.3</v>
      </c>
    </row>
    <row r="47" spans="1:19" s="37" customFormat="1" x14ac:dyDescent="0.2">
      <c r="A47" s="4" t="s">
        <v>31</v>
      </c>
      <c r="B47" s="6" t="s">
        <v>32</v>
      </c>
      <c r="C47" s="33">
        <v>202</v>
      </c>
      <c r="D47" s="33">
        <v>196</v>
      </c>
      <c r="E47" s="33">
        <v>11212</v>
      </c>
      <c r="F47" s="33">
        <v>10851</v>
      </c>
      <c r="G47" s="33">
        <v>40677</v>
      </c>
      <c r="H47" s="33">
        <v>-1</v>
      </c>
      <c r="I47" s="33">
        <v>36431</v>
      </c>
      <c r="J47" s="33">
        <v>4246</v>
      </c>
      <c r="K47" s="33">
        <v>1.9</v>
      </c>
      <c r="L47" s="33">
        <v>-20.399999999999999</v>
      </c>
      <c r="M47" s="33">
        <v>104771</v>
      </c>
      <c r="N47" s="33">
        <v>-1.7</v>
      </c>
      <c r="O47" s="33">
        <v>94662</v>
      </c>
      <c r="P47" s="33">
        <v>10109</v>
      </c>
      <c r="Q47" s="33">
        <v>0.1</v>
      </c>
      <c r="R47" s="33">
        <v>-16</v>
      </c>
      <c r="S47" s="33">
        <v>2.6</v>
      </c>
    </row>
    <row r="48" spans="1:19" s="37" customFormat="1" x14ac:dyDescent="0.2">
      <c r="A48" s="4" t="s">
        <v>33</v>
      </c>
      <c r="B48" s="6" t="s">
        <v>34</v>
      </c>
      <c r="C48" s="33">
        <v>79</v>
      </c>
      <c r="D48" s="33">
        <v>77</v>
      </c>
      <c r="E48" s="33">
        <v>5666</v>
      </c>
      <c r="F48" s="33">
        <v>5546</v>
      </c>
      <c r="G48" s="33">
        <v>26105</v>
      </c>
      <c r="H48" s="33">
        <v>5.7</v>
      </c>
      <c r="I48" s="33">
        <v>21933</v>
      </c>
      <c r="J48" s="33">
        <v>4172</v>
      </c>
      <c r="K48" s="33">
        <v>4.7</v>
      </c>
      <c r="L48" s="33">
        <v>11.2</v>
      </c>
      <c r="M48" s="33">
        <v>61335</v>
      </c>
      <c r="N48" s="33">
        <v>4.5</v>
      </c>
      <c r="O48" s="33">
        <v>53016</v>
      </c>
      <c r="P48" s="33">
        <v>8319</v>
      </c>
      <c r="Q48" s="33">
        <v>2.2000000000000002</v>
      </c>
      <c r="R48" s="33">
        <v>22</v>
      </c>
      <c r="S48" s="33">
        <v>2.2999999999999998</v>
      </c>
    </row>
    <row r="49" spans="1:19" s="37" customFormat="1" x14ac:dyDescent="0.2">
      <c r="A49" s="4" t="s">
        <v>35</v>
      </c>
      <c r="B49" s="6" t="s">
        <v>36</v>
      </c>
      <c r="C49" s="33">
        <v>249</v>
      </c>
      <c r="D49" s="33">
        <v>241</v>
      </c>
      <c r="E49" s="33">
        <v>19346</v>
      </c>
      <c r="F49" s="33">
        <v>19035</v>
      </c>
      <c r="G49" s="33">
        <v>107439</v>
      </c>
      <c r="H49" s="33">
        <v>10.8</v>
      </c>
      <c r="I49" s="33">
        <v>92963</v>
      </c>
      <c r="J49" s="33">
        <v>14476</v>
      </c>
      <c r="K49" s="33">
        <v>13.2</v>
      </c>
      <c r="L49" s="33">
        <v>-2.7</v>
      </c>
      <c r="M49" s="33">
        <v>201687</v>
      </c>
      <c r="N49" s="33">
        <v>6.4</v>
      </c>
      <c r="O49" s="33">
        <v>173382</v>
      </c>
      <c r="P49" s="33">
        <v>28305</v>
      </c>
      <c r="Q49" s="33">
        <v>9.3000000000000007</v>
      </c>
      <c r="R49" s="33">
        <v>-8.6</v>
      </c>
      <c r="S49" s="33">
        <v>1.9</v>
      </c>
    </row>
    <row r="50" spans="1:19" s="37" customFormat="1" x14ac:dyDescent="0.2">
      <c r="A50" s="4" t="s">
        <v>37</v>
      </c>
      <c r="B50" s="6" t="s">
        <v>38</v>
      </c>
      <c r="C50" s="33">
        <v>414</v>
      </c>
      <c r="D50" s="33">
        <v>395</v>
      </c>
      <c r="E50" s="33">
        <v>42670</v>
      </c>
      <c r="F50" s="33">
        <v>41553</v>
      </c>
      <c r="G50" s="33">
        <v>311293</v>
      </c>
      <c r="H50" s="33">
        <v>3.3</v>
      </c>
      <c r="I50" s="33">
        <v>236995</v>
      </c>
      <c r="J50" s="33">
        <v>74298</v>
      </c>
      <c r="K50" s="33">
        <v>2.5</v>
      </c>
      <c r="L50" s="33">
        <v>6.1</v>
      </c>
      <c r="M50" s="33">
        <v>542368</v>
      </c>
      <c r="N50" s="33">
        <v>1.7</v>
      </c>
      <c r="O50" s="33">
        <v>409397</v>
      </c>
      <c r="P50" s="33">
        <v>132971</v>
      </c>
      <c r="Q50" s="33">
        <v>0.7</v>
      </c>
      <c r="R50" s="33">
        <v>5.2</v>
      </c>
      <c r="S50" s="33">
        <v>1.7</v>
      </c>
    </row>
    <row r="51" spans="1:19" s="37" customFormat="1" x14ac:dyDescent="0.2">
      <c r="A51" s="4" t="s">
        <v>39</v>
      </c>
      <c r="B51" s="6" t="s">
        <v>40</v>
      </c>
      <c r="C51" s="33">
        <v>333</v>
      </c>
      <c r="D51" s="33">
        <v>325</v>
      </c>
      <c r="E51" s="33">
        <v>36472</v>
      </c>
      <c r="F51" s="33">
        <v>35820</v>
      </c>
      <c r="G51" s="33">
        <v>261155</v>
      </c>
      <c r="H51" s="33">
        <v>3.1</v>
      </c>
      <c r="I51" s="33">
        <v>175997</v>
      </c>
      <c r="J51" s="33">
        <v>85158</v>
      </c>
      <c r="K51" s="33">
        <v>2.4</v>
      </c>
      <c r="L51" s="33">
        <v>4.4000000000000004</v>
      </c>
      <c r="M51" s="33">
        <v>413343</v>
      </c>
      <c r="N51" s="33">
        <v>3.3</v>
      </c>
      <c r="O51" s="33">
        <v>270783</v>
      </c>
      <c r="P51" s="33">
        <v>142560</v>
      </c>
      <c r="Q51" s="33">
        <v>1.6</v>
      </c>
      <c r="R51" s="33">
        <v>6.9</v>
      </c>
      <c r="S51" s="33">
        <v>1.6</v>
      </c>
    </row>
    <row r="52" spans="1:19" s="37" customFormat="1" x14ac:dyDescent="0.2">
      <c r="A52" s="4" t="s">
        <v>41</v>
      </c>
      <c r="B52" s="6" t="s">
        <v>42</v>
      </c>
      <c r="C52" s="33">
        <v>576</v>
      </c>
      <c r="D52" s="33">
        <v>559</v>
      </c>
      <c r="E52" s="33">
        <v>44273</v>
      </c>
      <c r="F52" s="33">
        <v>43542</v>
      </c>
      <c r="G52" s="33">
        <v>262891</v>
      </c>
      <c r="H52" s="33">
        <v>2</v>
      </c>
      <c r="I52" s="33">
        <v>219735</v>
      </c>
      <c r="J52" s="33">
        <v>43156</v>
      </c>
      <c r="K52" s="33">
        <v>1</v>
      </c>
      <c r="L52" s="33">
        <v>7.4</v>
      </c>
      <c r="M52" s="33">
        <v>509767</v>
      </c>
      <c r="N52" s="33">
        <v>2.6</v>
      </c>
      <c r="O52" s="33">
        <v>427529</v>
      </c>
      <c r="P52" s="33">
        <v>82238</v>
      </c>
      <c r="Q52" s="33">
        <v>0.9</v>
      </c>
      <c r="R52" s="33">
        <v>12.3</v>
      </c>
      <c r="S52" s="33">
        <v>1.9</v>
      </c>
    </row>
    <row r="53" spans="1:19" s="37" customFormat="1" ht="33.75" customHeight="1" x14ac:dyDescent="0.2">
      <c r="A53" s="86" t="s">
        <v>44</v>
      </c>
      <c r="B53" s="87"/>
      <c r="C53" s="87"/>
      <c r="D53" s="87"/>
      <c r="E53" s="87"/>
      <c r="F53" s="87"/>
      <c r="G53" s="63"/>
      <c r="H53" s="87"/>
      <c r="I53" s="63"/>
      <c r="J53" s="87"/>
      <c r="K53" s="87"/>
      <c r="L53" s="87"/>
      <c r="M53" s="63"/>
      <c r="N53" s="87"/>
      <c r="O53" s="63"/>
      <c r="P53" s="87"/>
      <c r="Q53" s="87"/>
      <c r="R53" s="87"/>
      <c r="S53" s="87"/>
    </row>
    <row r="54" spans="1:19" s="37" customFormat="1" x14ac:dyDescent="0.2">
      <c r="A54" s="4" t="s">
        <v>17</v>
      </c>
      <c r="B54" s="6" t="s">
        <v>18</v>
      </c>
      <c r="C54" s="33">
        <v>5081</v>
      </c>
      <c r="D54" s="33">
        <v>4888</v>
      </c>
      <c r="E54" s="33">
        <v>323555</v>
      </c>
      <c r="F54" s="33">
        <v>314322</v>
      </c>
      <c r="G54" s="33">
        <v>1978946</v>
      </c>
      <c r="H54" s="33">
        <v>5.2</v>
      </c>
      <c r="I54" s="33">
        <v>1550286</v>
      </c>
      <c r="J54" s="33">
        <v>428660</v>
      </c>
      <c r="K54" s="33">
        <v>6.5</v>
      </c>
      <c r="L54" s="33">
        <v>0.6</v>
      </c>
      <c r="M54" s="33">
        <v>4260353</v>
      </c>
      <c r="N54" s="33">
        <v>2.7</v>
      </c>
      <c r="O54" s="33">
        <v>3383996</v>
      </c>
      <c r="P54" s="33">
        <v>876357</v>
      </c>
      <c r="Q54" s="33">
        <v>2.7</v>
      </c>
      <c r="R54" s="33">
        <v>2.5</v>
      </c>
      <c r="S54" s="33">
        <v>2.2000000000000002</v>
      </c>
    </row>
    <row r="55" spans="1:19" s="48" customFormat="1" x14ac:dyDescent="0.2">
      <c r="A55" s="4"/>
      <c r="B55" s="6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</row>
    <row r="56" spans="1:19" s="37" customFormat="1" x14ac:dyDescent="0.2">
      <c r="A56" s="4" t="s">
        <v>19</v>
      </c>
      <c r="B56" s="6" t="s">
        <v>20</v>
      </c>
      <c r="C56" s="33">
        <v>420</v>
      </c>
      <c r="D56" s="33">
        <v>399</v>
      </c>
      <c r="E56" s="33">
        <v>20458</v>
      </c>
      <c r="F56" s="33">
        <v>19528</v>
      </c>
      <c r="G56" s="33">
        <v>93333</v>
      </c>
      <c r="H56" s="33">
        <v>1.3</v>
      </c>
      <c r="I56" s="33">
        <v>72467</v>
      </c>
      <c r="J56" s="33">
        <v>20866</v>
      </c>
      <c r="K56" s="33">
        <v>2.8</v>
      </c>
      <c r="L56" s="33">
        <v>-3.6</v>
      </c>
      <c r="M56" s="33">
        <v>202652</v>
      </c>
      <c r="N56" s="33">
        <v>-4</v>
      </c>
      <c r="O56" s="33">
        <v>160416</v>
      </c>
      <c r="P56" s="33">
        <v>42236</v>
      </c>
      <c r="Q56" s="33">
        <v>-2.7</v>
      </c>
      <c r="R56" s="33">
        <v>-8.5</v>
      </c>
      <c r="S56" s="33">
        <v>2.2000000000000002</v>
      </c>
    </row>
    <row r="57" spans="1:19" s="37" customFormat="1" x14ac:dyDescent="0.2">
      <c r="A57" s="4" t="s">
        <v>21</v>
      </c>
      <c r="B57" s="6" t="s">
        <v>22</v>
      </c>
      <c r="C57" s="33">
        <v>564</v>
      </c>
      <c r="D57" s="33">
        <v>540</v>
      </c>
      <c r="E57" s="33">
        <v>29307</v>
      </c>
      <c r="F57" s="33">
        <v>28495</v>
      </c>
      <c r="G57" s="33">
        <v>175762</v>
      </c>
      <c r="H57" s="33">
        <v>3.6</v>
      </c>
      <c r="I57" s="33">
        <v>142479</v>
      </c>
      <c r="J57" s="33">
        <v>33283</v>
      </c>
      <c r="K57" s="33">
        <v>5.4</v>
      </c>
      <c r="L57" s="33">
        <v>-3.6</v>
      </c>
      <c r="M57" s="33">
        <v>350627</v>
      </c>
      <c r="N57" s="33">
        <v>2.2999999999999998</v>
      </c>
      <c r="O57" s="33">
        <v>286007</v>
      </c>
      <c r="P57" s="33">
        <v>64620</v>
      </c>
      <c r="Q57" s="33">
        <v>2.8</v>
      </c>
      <c r="R57" s="33">
        <v>0.4</v>
      </c>
      <c r="S57" s="33">
        <v>2</v>
      </c>
    </row>
    <row r="58" spans="1:19" s="37" customFormat="1" x14ac:dyDescent="0.2">
      <c r="A58" s="4" t="s">
        <v>23</v>
      </c>
      <c r="B58" s="6" t="s">
        <v>24</v>
      </c>
      <c r="C58" s="33">
        <v>548</v>
      </c>
      <c r="D58" s="33">
        <v>532</v>
      </c>
      <c r="E58" s="33">
        <v>26087</v>
      </c>
      <c r="F58" s="33">
        <v>25239</v>
      </c>
      <c r="G58" s="33">
        <v>131043</v>
      </c>
      <c r="H58" s="33">
        <v>7.1</v>
      </c>
      <c r="I58" s="33">
        <v>117620</v>
      </c>
      <c r="J58" s="33">
        <v>13423</v>
      </c>
      <c r="K58" s="33">
        <v>7</v>
      </c>
      <c r="L58" s="33">
        <v>8.1999999999999993</v>
      </c>
      <c r="M58" s="33">
        <v>294985</v>
      </c>
      <c r="N58" s="33">
        <v>3.6</v>
      </c>
      <c r="O58" s="33">
        <v>266246</v>
      </c>
      <c r="P58" s="33">
        <v>28739</v>
      </c>
      <c r="Q58" s="33">
        <v>3.8</v>
      </c>
      <c r="R58" s="33">
        <v>1.7</v>
      </c>
      <c r="S58" s="33">
        <v>2.2999999999999998</v>
      </c>
    </row>
    <row r="59" spans="1:19" s="37" customFormat="1" x14ac:dyDescent="0.2">
      <c r="A59" s="4" t="s">
        <v>25</v>
      </c>
      <c r="B59" s="6" t="s">
        <v>26</v>
      </c>
      <c r="C59" s="33">
        <v>737</v>
      </c>
      <c r="D59" s="33">
        <v>690</v>
      </c>
      <c r="E59" s="33">
        <v>39256</v>
      </c>
      <c r="F59" s="33">
        <v>37569</v>
      </c>
      <c r="G59" s="33">
        <v>169007</v>
      </c>
      <c r="H59" s="33">
        <v>6.7</v>
      </c>
      <c r="I59" s="33">
        <v>150172</v>
      </c>
      <c r="J59" s="33">
        <v>18835</v>
      </c>
      <c r="K59" s="33">
        <v>5.6</v>
      </c>
      <c r="L59" s="33">
        <v>15.9</v>
      </c>
      <c r="M59" s="33">
        <v>550008</v>
      </c>
      <c r="N59" s="33">
        <v>1.1000000000000001</v>
      </c>
      <c r="O59" s="33">
        <v>508403</v>
      </c>
      <c r="P59" s="33">
        <v>41605</v>
      </c>
      <c r="Q59" s="33">
        <v>0.6</v>
      </c>
      <c r="R59" s="33">
        <v>7</v>
      </c>
      <c r="S59" s="33">
        <v>3.3</v>
      </c>
    </row>
    <row r="60" spans="1:19" s="37" customFormat="1" x14ac:dyDescent="0.2">
      <c r="A60" s="4" t="s">
        <v>27</v>
      </c>
      <c r="B60" s="6" t="s">
        <v>28</v>
      </c>
      <c r="C60" s="33">
        <v>851</v>
      </c>
      <c r="D60" s="33">
        <v>824</v>
      </c>
      <c r="E60" s="33">
        <v>43702</v>
      </c>
      <c r="F60" s="33">
        <v>42140</v>
      </c>
      <c r="G60" s="33">
        <v>170200</v>
      </c>
      <c r="H60" s="33">
        <v>0</v>
      </c>
      <c r="I60" s="33">
        <v>131938</v>
      </c>
      <c r="J60" s="33">
        <v>38262</v>
      </c>
      <c r="K60" s="33">
        <v>-0.7</v>
      </c>
      <c r="L60" s="33">
        <v>2.4</v>
      </c>
      <c r="M60" s="33">
        <v>503020</v>
      </c>
      <c r="N60" s="33">
        <v>-4</v>
      </c>
      <c r="O60" s="33">
        <v>392045</v>
      </c>
      <c r="P60" s="33">
        <v>110975</v>
      </c>
      <c r="Q60" s="33">
        <v>-7.8</v>
      </c>
      <c r="R60" s="33">
        <v>12.5</v>
      </c>
      <c r="S60" s="33">
        <v>3</v>
      </c>
    </row>
    <row r="61" spans="1:19" s="37" customFormat="1" x14ac:dyDescent="0.2">
      <c r="A61" s="4" t="s">
        <v>29</v>
      </c>
      <c r="B61" s="6" t="s">
        <v>30</v>
      </c>
      <c r="C61" s="33">
        <v>114</v>
      </c>
      <c r="D61" s="33">
        <v>108</v>
      </c>
      <c r="E61" s="33">
        <v>5155</v>
      </c>
      <c r="F61" s="33">
        <v>4924</v>
      </c>
      <c r="G61" s="33">
        <v>21265</v>
      </c>
      <c r="H61" s="33">
        <v>7.5</v>
      </c>
      <c r="I61" s="33">
        <v>17119</v>
      </c>
      <c r="J61" s="33">
        <v>4146</v>
      </c>
      <c r="K61" s="33">
        <v>6.6</v>
      </c>
      <c r="L61" s="33">
        <v>11.2</v>
      </c>
      <c r="M61" s="33">
        <v>69189</v>
      </c>
      <c r="N61" s="33">
        <v>1.9</v>
      </c>
      <c r="O61" s="33">
        <v>60456</v>
      </c>
      <c r="P61" s="33">
        <v>8733</v>
      </c>
      <c r="Q61" s="33">
        <v>1.2</v>
      </c>
      <c r="R61" s="33">
        <v>7.2</v>
      </c>
      <c r="S61" s="33">
        <v>3.3</v>
      </c>
    </row>
    <row r="62" spans="1:19" s="37" customFormat="1" x14ac:dyDescent="0.2">
      <c r="A62" s="4" t="s">
        <v>31</v>
      </c>
      <c r="B62" s="6" t="s">
        <v>32</v>
      </c>
      <c r="C62" s="33">
        <v>201</v>
      </c>
      <c r="D62" s="33">
        <v>195</v>
      </c>
      <c r="E62" s="33">
        <v>11218</v>
      </c>
      <c r="F62" s="33">
        <v>10871</v>
      </c>
      <c r="G62" s="33">
        <v>56685</v>
      </c>
      <c r="H62" s="33">
        <v>-0.3</v>
      </c>
      <c r="I62" s="33">
        <v>48216</v>
      </c>
      <c r="J62" s="33">
        <v>8469</v>
      </c>
      <c r="K62" s="33">
        <v>-2.2000000000000002</v>
      </c>
      <c r="L62" s="33">
        <v>12</v>
      </c>
      <c r="M62" s="33">
        <v>141701</v>
      </c>
      <c r="N62" s="33">
        <v>-2.2000000000000002</v>
      </c>
      <c r="O62" s="33">
        <v>122756</v>
      </c>
      <c r="P62" s="33">
        <v>18945</v>
      </c>
      <c r="Q62" s="33">
        <v>-4.0999999999999996</v>
      </c>
      <c r="R62" s="33">
        <v>12.2</v>
      </c>
      <c r="S62" s="33">
        <v>2.5</v>
      </c>
    </row>
    <row r="63" spans="1:19" s="37" customFormat="1" x14ac:dyDescent="0.2">
      <c r="A63" s="4" t="s">
        <v>33</v>
      </c>
      <c r="B63" s="6" t="s">
        <v>34</v>
      </c>
      <c r="C63" s="33">
        <v>79</v>
      </c>
      <c r="D63" s="33">
        <v>78</v>
      </c>
      <c r="E63" s="33">
        <v>5666</v>
      </c>
      <c r="F63" s="33">
        <v>5578</v>
      </c>
      <c r="G63" s="33">
        <v>31608</v>
      </c>
      <c r="H63" s="33">
        <v>4.0999999999999996</v>
      </c>
      <c r="I63" s="33">
        <v>26742</v>
      </c>
      <c r="J63" s="33">
        <v>4866</v>
      </c>
      <c r="K63" s="33">
        <v>5.2</v>
      </c>
      <c r="L63" s="33">
        <v>-1.3</v>
      </c>
      <c r="M63" s="33">
        <v>73864</v>
      </c>
      <c r="N63" s="33">
        <v>5.2</v>
      </c>
      <c r="O63" s="33">
        <v>63396</v>
      </c>
      <c r="P63" s="33">
        <v>10468</v>
      </c>
      <c r="Q63" s="33">
        <v>4.8</v>
      </c>
      <c r="R63" s="33">
        <v>7.6</v>
      </c>
      <c r="S63" s="33">
        <v>2.2999999999999998</v>
      </c>
    </row>
    <row r="64" spans="1:19" s="37" customFormat="1" x14ac:dyDescent="0.2">
      <c r="A64" s="4" t="s">
        <v>35</v>
      </c>
      <c r="B64" s="6" t="s">
        <v>36</v>
      </c>
      <c r="C64" s="33">
        <v>249</v>
      </c>
      <c r="D64" s="33">
        <v>241</v>
      </c>
      <c r="E64" s="33">
        <v>19346</v>
      </c>
      <c r="F64" s="33">
        <v>19017</v>
      </c>
      <c r="G64" s="33">
        <v>126750</v>
      </c>
      <c r="H64" s="33">
        <v>8.9</v>
      </c>
      <c r="I64" s="33">
        <v>105699</v>
      </c>
      <c r="J64" s="33">
        <v>21051</v>
      </c>
      <c r="K64" s="33">
        <v>9</v>
      </c>
      <c r="L64" s="33">
        <v>8.3000000000000007</v>
      </c>
      <c r="M64" s="33">
        <v>253380</v>
      </c>
      <c r="N64" s="33">
        <v>8.6</v>
      </c>
      <c r="O64" s="33">
        <v>205490</v>
      </c>
      <c r="P64" s="33">
        <v>47890</v>
      </c>
      <c r="Q64" s="33">
        <v>8.4</v>
      </c>
      <c r="R64" s="33">
        <v>9.6</v>
      </c>
      <c r="S64" s="33">
        <v>2</v>
      </c>
    </row>
    <row r="65" spans="1:19" s="37" customFormat="1" x14ac:dyDescent="0.2">
      <c r="A65" s="4" t="s">
        <v>37</v>
      </c>
      <c r="B65" s="6" t="s">
        <v>38</v>
      </c>
      <c r="C65" s="33">
        <v>414</v>
      </c>
      <c r="D65" s="33">
        <v>397</v>
      </c>
      <c r="E65" s="33">
        <v>42661</v>
      </c>
      <c r="F65" s="33">
        <v>41562</v>
      </c>
      <c r="G65" s="33">
        <v>357008</v>
      </c>
      <c r="H65" s="33">
        <v>6.1</v>
      </c>
      <c r="I65" s="33">
        <v>257738</v>
      </c>
      <c r="J65" s="33">
        <v>99270</v>
      </c>
      <c r="K65" s="33">
        <v>13.8</v>
      </c>
      <c r="L65" s="33">
        <v>-9.8000000000000007</v>
      </c>
      <c r="M65" s="33">
        <v>670502</v>
      </c>
      <c r="N65" s="33">
        <v>6.4</v>
      </c>
      <c r="O65" s="33">
        <v>476621</v>
      </c>
      <c r="P65" s="33">
        <v>193881</v>
      </c>
      <c r="Q65" s="33">
        <v>14</v>
      </c>
      <c r="R65" s="33">
        <v>-8.6</v>
      </c>
      <c r="S65" s="33">
        <v>1.9</v>
      </c>
    </row>
    <row r="66" spans="1:19" s="37" customFormat="1" x14ac:dyDescent="0.2">
      <c r="A66" s="4" t="s">
        <v>39</v>
      </c>
      <c r="B66" s="6" t="s">
        <v>40</v>
      </c>
      <c r="C66" s="33">
        <v>329</v>
      </c>
      <c r="D66" s="33">
        <v>324</v>
      </c>
      <c r="E66" s="33">
        <v>36397</v>
      </c>
      <c r="F66" s="33">
        <v>35781</v>
      </c>
      <c r="G66" s="33">
        <v>326606</v>
      </c>
      <c r="H66" s="33">
        <v>3.3</v>
      </c>
      <c r="I66" s="33">
        <v>213304</v>
      </c>
      <c r="J66" s="33">
        <v>113302</v>
      </c>
      <c r="K66" s="33">
        <v>2.9</v>
      </c>
      <c r="L66" s="33">
        <v>4</v>
      </c>
      <c r="M66" s="33">
        <v>542674</v>
      </c>
      <c r="N66" s="33">
        <v>4.3</v>
      </c>
      <c r="O66" s="33">
        <v>335550</v>
      </c>
      <c r="P66" s="33">
        <v>207124</v>
      </c>
      <c r="Q66" s="33">
        <v>3.2</v>
      </c>
      <c r="R66" s="33">
        <v>6.1</v>
      </c>
      <c r="S66" s="33">
        <v>1.7</v>
      </c>
    </row>
    <row r="67" spans="1:19" s="37" customFormat="1" x14ac:dyDescent="0.2">
      <c r="A67" s="4" t="s">
        <v>41</v>
      </c>
      <c r="B67" s="6" t="s">
        <v>42</v>
      </c>
      <c r="C67" s="33">
        <v>575</v>
      </c>
      <c r="D67" s="33">
        <v>560</v>
      </c>
      <c r="E67" s="33">
        <v>44302</v>
      </c>
      <c r="F67" s="33">
        <v>43618</v>
      </c>
      <c r="G67" s="33">
        <v>319679</v>
      </c>
      <c r="H67" s="33">
        <v>9.1999999999999993</v>
      </c>
      <c r="I67" s="33">
        <v>266792</v>
      </c>
      <c r="J67" s="33">
        <v>52887</v>
      </c>
      <c r="K67" s="33">
        <v>9.6</v>
      </c>
      <c r="L67" s="33">
        <v>7.5</v>
      </c>
      <c r="M67" s="33">
        <v>607751</v>
      </c>
      <c r="N67" s="33">
        <v>5.6</v>
      </c>
      <c r="O67" s="33">
        <v>506610</v>
      </c>
      <c r="P67" s="33">
        <v>101141</v>
      </c>
      <c r="Q67" s="33">
        <v>4.8</v>
      </c>
      <c r="R67" s="33">
        <v>9.6</v>
      </c>
      <c r="S67" s="33">
        <v>1.9</v>
      </c>
    </row>
    <row r="68" spans="1:19" s="37" customFormat="1" ht="33.75" customHeight="1" x14ac:dyDescent="0.2">
      <c r="A68" s="86" t="s">
        <v>45</v>
      </c>
      <c r="B68" s="87"/>
      <c r="C68" s="87"/>
      <c r="D68" s="87"/>
      <c r="E68" s="87"/>
      <c r="F68" s="87"/>
      <c r="G68" s="63"/>
      <c r="H68" s="87"/>
      <c r="I68" s="63"/>
      <c r="J68" s="87"/>
      <c r="K68" s="87"/>
      <c r="L68" s="87"/>
      <c r="M68" s="63"/>
      <c r="N68" s="87"/>
      <c r="O68" s="63"/>
      <c r="P68" s="87"/>
      <c r="Q68" s="87"/>
      <c r="R68" s="87"/>
      <c r="S68" s="87"/>
    </row>
    <row r="69" spans="1:19" s="37" customFormat="1" x14ac:dyDescent="0.2">
      <c r="A69" s="4" t="s">
        <v>17</v>
      </c>
      <c r="B69" s="6" t="s">
        <v>18</v>
      </c>
      <c r="C69" s="33">
        <v>5089</v>
      </c>
      <c r="D69" s="33">
        <v>4971</v>
      </c>
      <c r="E69" s="33">
        <v>324018</v>
      </c>
      <c r="F69" s="33">
        <v>316589</v>
      </c>
      <c r="G69" s="33">
        <v>1906579</v>
      </c>
      <c r="H69" s="33">
        <v>-2.8</v>
      </c>
      <c r="I69" s="33">
        <v>1493146</v>
      </c>
      <c r="J69" s="33">
        <v>413433</v>
      </c>
      <c r="K69" s="33">
        <v>-1.9</v>
      </c>
      <c r="L69" s="33">
        <v>-5.8</v>
      </c>
      <c r="M69" s="33">
        <v>4258839</v>
      </c>
      <c r="N69" s="33">
        <v>-0.4</v>
      </c>
      <c r="O69" s="33">
        <v>3432201</v>
      </c>
      <c r="P69" s="33">
        <v>826638</v>
      </c>
      <c r="Q69" s="33">
        <v>1</v>
      </c>
      <c r="R69" s="33">
        <v>-5.8</v>
      </c>
      <c r="S69" s="33">
        <v>2.2000000000000002</v>
      </c>
    </row>
    <row r="70" spans="1:19" s="48" customFormat="1" x14ac:dyDescent="0.2">
      <c r="A70" s="4"/>
      <c r="B70" s="6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</row>
    <row r="71" spans="1:19" s="37" customFormat="1" x14ac:dyDescent="0.2">
      <c r="A71" s="4" t="s">
        <v>19</v>
      </c>
      <c r="B71" s="6" t="s">
        <v>20</v>
      </c>
      <c r="C71" s="33">
        <v>421</v>
      </c>
      <c r="D71" s="33">
        <v>408</v>
      </c>
      <c r="E71" s="33">
        <v>20479</v>
      </c>
      <c r="F71" s="33">
        <v>19885</v>
      </c>
      <c r="G71" s="33">
        <v>111521</v>
      </c>
      <c r="H71" s="33">
        <v>3.4</v>
      </c>
      <c r="I71" s="33">
        <v>80627</v>
      </c>
      <c r="J71" s="33">
        <v>30894</v>
      </c>
      <c r="K71" s="33">
        <v>-0.1</v>
      </c>
      <c r="L71" s="33">
        <v>13.8</v>
      </c>
      <c r="M71" s="33">
        <v>262487</v>
      </c>
      <c r="N71" s="33">
        <v>6.2</v>
      </c>
      <c r="O71" s="33">
        <v>188329</v>
      </c>
      <c r="P71" s="33">
        <v>74158</v>
      </c>
      <c r="Q71" s="33">
        <v>4.4000000000000004</v>
      </c>
      <c r="R71" s="33">
        <v>11.2</v>
      </c>
      <c r="S71" s="33">
        <v>2.4</v>
      </c>
    </row>
    <row r="72" spans="1:19" s="37" customFormat="1" x14ac:dyDescent="0.2">
      <c r="A72" s="4" t="s">
        <v>21</v>
      </c>
      <c r="B72" s="6" t="s">
        <v>22</v>
      </c>
      <c r="C72" s="33">
        <v>570</v>
      </c>
      <c r="D72" s="33">
        <v>559</v>
      </c>
      <c r="E72" s="33">
        <v>29369</v>
      </c>
      <c r="F72" s="33">
        <v>28689</v>
      </c>
      <c r="G72" s="33">
        <v>182756</v>
      </c>
      <c r="H72" s="33">
        <v>-3.2</v>
      </c>
      <c r="I72" s="33">
        <v>147095</v>
      </c>
      <c r="J72" s="33">
        <v>35661</v>
      </c>
      <c r="K72" s="33">
        <v>-1.5</v>
      </c>
      <c r="L72" s="33">
        <v>-9.5</v>
      </c>
      <c r="M72" s="33">
        <v>373613</v>
      </c>
      <c r="N72" s="33">
        <v>-2.2999999999999998</v>
      </c>
      <c r="O72" s="33">
        <v>309135</v>
      </c>
      <c r="P72" s="33">
        <v>64478</v>
      </c>
      <c r="Q72" s="33">
        <v>0.6</v>
      </c>
      <c r="R72" s="33">
        <v>-14</v>
      </c>
      <c r="S72" s="33">
        <v>2</v>
      </c>
    </row>
    <row r="73" spans="1:19" s="37" customFormat="1" x14ac:dyDescent="0.2">
      <c r="A73" s="4" t="s">
        <v>23</v>
      </c>
      <c r="B73" s="6" t="s">
        <v>24</v>
      </c>
      <c r="C73" s="33">
        <v>548</v>
      </c>
      <c r="D73" s="33">
        <v>540</v>
      </c>
      <c r="E73" s="33">
        <v>26123</v>
      </c>
      <c r="F73" s="33">
        <v>25516</v>
      </c>
      <c r="G73" s="33">
        <v>136864</v>
      </c>
      <c r="H73" s="33">
        <v>-3.1</v>
      </c>
      <c r="I73" s="33">
        <v>120852</v>
      </c>
      <c r="J73" s="33">
        <v>16012</v>
      </c>
      <c r="K73" s="33">
        <v>-2.4</v>
      </c>
      <c r="L73" s="33">
        <v>-8</v>
      </c>
      <c r="M73" s="33">
        <v>334148</v>
      </c>
      <c r="N73" s="33">
        <v>2.1</v>
      </c>
      <c r="O73" s="33">
        <v>300207</v>
      </c>
      <c r="P73" s="33">
        <v>33941</v>
      </c>
      <c r="Q73" s="33">
        <v>2.9</v>
      </c>
      <c r="R73" s="33">
        <v>-4.2</v>
      </c>
      <c r="S73" s="33">
        <v>2.4</v>
      </c>
    </row>
    <row r="74" spans="1:19" s="37" customFormat="1" x14ac:dyDescent="0.2">
      <c r="A74" s="4" t="s">
        <v>25</v>
      </c>
      <c r="B74" s="6" t="s">
        <v>26</v>
      </c>
      <c r="C74" s="33">
        <v>735</v>
      </c>
      <c r="D74" s="33">
        <v>713</v>
      </c>
      <c r="E74" s="33">
        <v>39260</v>
      </c>
      <c r="F74" s="33">
        <v>38197</v>
      </c>
      <c r="G74" s="33">
        <v>171512</v>
      </c>
      <c r="H74" s="33">
        <v>-1.8</v>
      </c>
      <c r="I74" s="33">
        <v>150775</v>
      </c>
      <c r="J74" s="33">
        <v>20737</v>
      </c>
      <c r="K74" s="33">
        <v>-1.6</v>
      </c>
      <c r="L74" s="33">
        <v>-3.5</v>
      </c>
      <c r="M74" s="33">
        <v>584928</v>
      </c>
      <c r="N74" s="33">
        <v>2.5</v>
      </c>
      <c r="O74" s="33">
        <v>535277</v>
      </c>
      <c r="P74" s="33">
        <v>49651</v>
      </c>
      <c r="Q74" s="33">
        <v>2.9</v>
      </c>
      <c r="R74" s="33">
        <v>-1.9</v>
      </c>
      <c r="S74" s="33">
        <v>3.4</v>
      </c>
    </row>
    <row r="75" spans="1:19" s="37" customFormat="1" x14ac:dyDescent="0.2">
      <c r="A75" s="4" t="s">
        <v>27</v>
      </c>
      <c r="B75" s="6" t="s">
        <v>28</v>
      </c>
      <c r="C75" s="33">
        <v>854</v>
      </c>
      <c r="D75" s="33">
        <v>834</v>
      </c>
      <c r="E75" s="33">
        <v>43802</v>
      </c>
      <c r="F75" s="33">
        <v>42530</v>
      </c>
      <c r="G75" s="33">
        <v>168330</v>
      </c>
      <c r="H75" s="33">
        <v>0</v>
      </c>
      <c r="I75" s="33">
        <v>142647</v>
      </c>
      <c r="J75" s="33">
        <v>25683</v>
      </c>
      <c r="K75" s="33">
        <v>1.2</v>
      </c>
      <c r="L75" s="33">
        <v>-5.7</v>
      </c>
      <c r="M75" s="33">
        <v>546402</v>
      </c>
      <c r="N75" s="33">
        <v>5.2</v>
      </c>
      <c r="O75" s="33">
        <v>463080</v>
      </c>
      <c r="P75" s="33">
        <v>83322</v>
      </c>
      <c r="Q75" s="33">
        <v>6</v>
      </c>
      <c r="R75" s="33">
        <v>0.9</v>
      </c>
      <c r="S75" s="33">
        <v>3.2</v>
      </c>
    </row>
    <row r="76" spans="1:19" s="37" customFormat="1" x14ac:dyDescent="0.2">
      <c r="A76" s="4" t="s">
        <v>29</v>
      </c>
      <c r="B76" s="6" t="s">
        <v>30</v>
      </c>
      <c r="C76" s="33">
        <v>113</v>
      </c>
      <c r="D76" s="33">
        <v>108</v>
      </c>
      <c r="E76" s="33">
        <v>5145</v>
      </c>
      <c r="F76" s="33">
        <v>4926</v>
      </c>
      <c r="G76" s="33">
        <v>20952</v>
      </c>
      <c r="H76" s="33">
        <v>-6.3</v>
      </c>
      <c r="I76" s="33">
        <v>16577</v>
      </c>
      <c r="J76" s="33">
        <v>4375</v>
      </c>
      <c r="K76" s="33">
        <v>-11.4</v>
      </c>
      <c r="L76" s="33">
        <v>19.8</v>
      </c>
      <c r="M76" s="33">
        <v>69538</v>
      </c>
      <c r="N76" s="33">
        <v>-2.5</v>
      </c>
      <c r="O76" s="33">
        <v>59544</v>
      </c>
      <c r="P76" s="33">
        <v>9994</v>
      </c>
      <c r="Q76" s="33">
        <v>-5.7</v>
      </c>
      <c r="R76" s="33">
        <v>21.8</v>
      </c>
      <c r="S76" s="33">
        <v>3.3</v>
      </c>
    </row>
    <row r="77" spans="1:19" s="37" customFormat="1" x14ac:dyDescent="0.2">
      <c r="A77" s="4" t="s">
        <v>31</v>
      </c>
      <c r="B77" s="6" t="s">
        <v>32</v>
      </c>
      <c r="C77" s="33">
        <v>202</v>
      </c>
      <c r="D77" s="33">
        <v>198</v>
      </c>
      <c r="E77" s="33">
        <v>11232</v>
      </c>
      <c r="F77" s="33">
        <v>10893</v>
      </c>
      <c r="G77" s="33">
        <v>54061</v>
      </c>
      <c r="H77" s="33">
        <v>-4.2</v>
      </c>
      <c r="I77" s="33">
        <v>47008</v>
      </c>
      <c r="J77" s="33">
        <v>7053</v>
      </c>
      <c r="K77" s="33">
        <v>-2.2000000000000002</v>
      </c>
      <c r="L77" s="33">
        <v>-15.6</v>
      </c>
      <c r="M77" s="33">
        <v>142249</v>
      </c>
      <c r="N77" s="33">
        <v>-1.5</v>
      </c>
      <c r="O77" s="33">
        <v>126988</v>
      </c>
      <c r="P77" s="33">
        <v>15261</v>
      </c>
      <c r="Q77" s="33">
        <v>0.7</v>
      </c>
      <c r="R77" s="33">
        <v>-17.2</v>
      </c>
      <c r="S77" s="33">
        <v>2.6</v>
      </c>
    </row>
    <row r="78" spans="1:19" s="37" customFormat="1" x14ac:dyDescent="0.2">
      <c r="A78" s="4" t="s">
        <v>33</v>
      </c>
      <c r="B78" s="6" t="s">
        <v>34</v>
      </c>
      <c r="C78" s="33">
        <v>80</v>
      </c>
      <c r="D78" s="33">
        <v>79</v>
      </c>
      <c r="E78" s="33">
        <v>5986</v>
      </c>
      <c r="F78" s="33">
        <v>5901</v>
      </c>
      <c r="G78" s="33">
        <v>30346</v>
      </c>
      <c r="H78" s="33">
        <v>-0.7</v>
      </c>
      <c r="I78" s="33">
        <v>25988</v>
      </c>
      <c r="J78" s="33">
        <v>4358</v>
      </c>
      <c r="K78" s="33">
        <v>2</v>
      </c>
      <c r="L78" s="33">
        <v>-14.3</v>
      </c>
      <c r="M78" s="33">
        <v>65448</v>
      </c>
      <c r="N78" s="33">
        <v>-4.0999999999999996</v>
      </c>
      <c r="O78" s="33">
        <v>56933</v>
      </c>
      <c r="P78" s="33">
        <v>8515</v>
      </c>
      <c r="Q78" s="33">
        <v>-2.4</v>
      </c>
      <c r="R78" s="33">
        <v>-14.2</v>
      </c>
      <c r="S78" s="33">
        <v>2.2000000000000002</v>
      </c>
    </row>
    <row r="79" spans="1:19" s="37" customFormat="1" x14ac:dyDescent="0.2">
      <c r="A79" s="4" t="s">
        <v>35</v>
      </c>
      <c r="B79" s="6" t="s">
        <v>36</v>
      </c>
      <c r="C79" s="33">
        <v>249</v>
      </c>
      <c r="D79" s="33">
        <v>245</v>
      </c>
      <c r="E79" s="33">
        <v>19429</v>
      </c>
      <c r="F79" s="33">
        <v>19103</v>
      </c>
      <c r="G79" s="33">
        <v>120576</v>
      </c>
      <c r="H79" s="33">
        <v>-4.5</v>
      </c>
      <c r="I79" s="33">
        <v>100229</v>
      </c>
      <c r="J79" s="33">
        <v>20347</v>
      </c>
      <c r="K79" s="33">
        <v>-3.9</v>
      </c>
      <c r="L79" s="33">
        <v>-7</v>
      </c>
      <c r="M79" s="33">
        <v>241192</v>
      </c>
      <c r="N79" s="33">
        <v>-1.8</v>
      </c>
      <c r="O79" s="33">
        <v>198533</v>
      </c>
      <c r="P79" s="33">
        <v>42659</v>
      </c>
      <c r="Q79" s="33">
        <v>-0.7</v>
      </c>
      <c r="R79" s="33">
        <v>-6.5</v>
      </c>
      <c r="S79" s="33">
        <v>2</v>
      </c>
    </row>
    <row r="80" spans="1:19" s="37" customFormat="1" x14ac:dyDescent="0.2">
      <c r="A80" s="4" t="s">
        <v>37</v>
      </c>
      <c r="B80" s="6" t="s">
        <v>38</v>
      </c>
      <c r="C80" s="33">
        <v>414</v>
      </c>
      <c r="D80" s="33">
        <v>399</v>
      </c>
      <c r="E80" s="33">
        <v>42611</v>
      </c>
      <c r="F80" s="33">
        <v>41423</v>
      </c>
      <c r="G80" s="33">
        <v>344325</v>
      </c>
      <c r="H80" s="33">
        <v>-3.9</v>
      </c>
      <c r="I80" s="33">
        <v>238603</v>
      </c>
      <c r="J80" s="33">
        <v>105722</v>
      </c>
      <c r="K80" s="33">
        <v>-4.0999999999999996</v>
      </c>
      <c r="L80" s="33">
        <v>-3.6</v>
      </c>
      <c r="M80" s="33">
        <v>630378</v>
      </c>
      <c r="N80" s="33">
        <v>-3</v>
      </c>
      <c r="O80" s="33">
        <v>437640</v>
      </c>
      <c r="P80" s="33">
        <v>192738</v>
      </c>
      <c r="Q80" s="33">
        <v>-2.6</v>
      </c>
      <c r="R80" s="33">
        <v>-3.8</v>
      </c>
      <c r="S80" s="33">
        <v>1.8</v>
      </c>
    </row>
    <row r="81" spans="1:19" s="37" customFormat="1" x14ac:dyDescent="0.2">
      <c r="A81" s="4" t="s">
        <v>39</v>
      </c>
      <c r="B81" s="6" t="s">
        <v>40</v>
      </c>
      <c r="C81" s="33">
        <v>329</v>
      </c>
      <c r="D81" s="33">
        <v>326</v>
      </c>
      <c r="E81" s="33">
        <v>36127</v>
      </c>
      <c r="F81" s="33">
        <v>35831</v>
      </c>
      <c r="G81" s="33">
        <v>277665</v>
      </c>
      <c r="H81" s="33">
        <v>-4.2</v>
      </c>
      <c r="I81" s="33">
        <v>186426</v>
      </c>
      <c r="J81" s="33">
        <v>91239</v>
      </c>
      <c r="K81" s="33">
        <v>2</v>
      </c>
      <c r="L81" s="33">
        <v>-14.9</v>
      </c>
      <c r="M81" s="33">
        <v>445487</v>
      </c>
      <c r="N81" s="33">
        <v>-7.1</v>
      </c>
      <c r="O81" s="33">
        <v>289451</v>
      </c>
      <c r="P81" s="33">
        <v>156036</v>
      </c>
      <c r="Q81" s="33">
        <v>0.2</v>
      </c>
      <c r="R81" s="33">
        <v>-18.100000000000001</v>
      </c>
      <c r="S81" s="33">
        <v>1.6</v>
      </c>
    </row>
    <row r="82" spans="1:19" s="37" customFormat="1" x14ac:dyDescent="0.2">
      <c r="A82" s="4" t="s">
        <v>41</v>
      </c>
      <c r="B82" s="6" t="s">
        <v>42</v>
      </c>
      <c r="C82" s="33">
        <v>574</v>
      </c>
      <c r="D82" s="33">
        <v>562</v>
      </c>
      <c r="E82" s="33">
        <v>44455</v>
      </c>
      <c r="F82" s="33">
        <v>43695</v>
      </c>
      <c r="G82" s="33">
        <v>287671</v>
      </c>
      <c r="H82" s="33">
        <v>-2.8</v>
      </c>
      <c r="I82" s="33">
        <v>236319</v>
      </c>
      <c r="J82" s="33">
        <v>51352</v>
      </c>
      <c r="K82" s="33">
        <v>-3.8</v>
      </c>
      <c r="L82" s="33">
        <v>2</v>
      </c>
      <c r="M82" s="33">
        <v>562969</v>
      </c>
      <c r="N82" s="33">
        <v>-1.2</v>
      </c>
      <c r="O82" s="33">
        <v>467084</v>
      </c>
      <c r="P82" s="33">
        <v>95885</v>
      </c>
      <c r="Q82" s="33">
        <v>-1.8</v>
      </c>
      <c r="R82" s="33">
        <v>1.4</v>
      </c>
      <c r="S82" s="33">
        <v>2</v>
      </c>
    </row>
    <row r="83" spans="1:19" s="37" customFormat="1" ht="33.75" customHeight="1" x14ac:dyDescent="0.2">
      <c r="A83" s="86" t="s">
        <v>46</v>
      </c>
      <c r="B83" s="87"/>
      <c r="C83" s="87"/>
      <c r="D83" s="87"/>
      <c r="E83" s="87"/>
      <c r="F83" s="87"/>
      <c r="G83" s="63"/>
      <c r="H83" s="87"/>
      <c r="I83" s="63"/>
      <c r="J83" s="87"/>
      <c r="K83" s="87"/>
      <c r="L83" s="87"/>
      <c r="M83" s="63"/>
      <c r="N83" s="87"/>
      <c r="O83" s="63"/>
      <c r="P83" s="87"/>
      <c r="Q83" s="87"/>
      <c r="R83" s="87"/>
      <c r="S83" s="87"/>
    </row>
    <row r="84" spans="1:19" s="37" customFormat="1" x14ac:dyDescent="0.2">
      <c r="A84" s="4" t="s">
        <v>17</v>
      </c>
      <c r="B84" s="6" t="s">
        <v>18</v>
      </c>
      <c r="C84" s="33">
        <v>5075</v>
      </c>
      <c r="D84" s="33">
        <v>4978</v>
      </c>
      <c r="E84" s="33">
        <v>323679</v>
      </c>
      <c r="F84" s="33">
        <v>316445</v>
      </c>
      <c r="G84" s="33">
        <v>2227835</v>
      </c>
      <c r="H84" s="33">
        <v>6.9</v>
      </c>
      <c r="I84" s="33">
        <v>1774670</v>
      </c>
      <c r="J84" s="33">
        <v>453165</v>
      </c>
      <c r="K84" s="33">
        <v>7.6</v>
      </c>
      <c r="L84" s="33">
        <v>4.5</v>
      </c>
      <c r="M84" s="33">
        <v>4682314</v>
      </c>
      <c r="N84" s="33">
        <v>2.2999999999999998</v>
      </c>
      <c r="O84" s="33">
        <v>3797490</v>
      </c>
      <c r="P84" s="33">
        <v>884824</v>
      </c>
      <c r="Q84" s="33">
        <v>2.5</v>
      </c>
      <c r="R84" s="33">
        <v>1.4</v>
      </c>
      <c r="S84" s="33">
        <v>2.1</v>
      </c>
    </row>
    <row r="85" spans="1:19" s="48" customFormat="1" x14ac:dyDescent="0.2">
      <c r="A85" s="4"/>
      <c r="B85" s="6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</row>
    <row r="86" spans="1:19" s="37" customFormat="1" x14ac:dyDescent="0.2">
      <c r="A86" s="4" t="s">
        <v>19</v>
      </c>
      <c r="B86" s="6" t="s">
        <v>20</v>
      </c>
      <c r="C86" s="33">
        <v>420</v>
      </c>
      <c r="D86" s="33">
        <v>411</v>
      </c>
      <c r="E86" s="33">
        <v>20477</v>
      </c>
      <c r="F86" s="33">
        <v>19902</v>
      </c>
      <c r="G86" s="33">
        <v>128973</v>
      </c>
      <c r="H86" s="33">
        <v>0.8</v>
      </c>
      <c r="I86" s="33">
        <v>99802</v>
      </c>
      <c r="J86" s="33">
        <v>29171</v>
      </c>
      <c r="K86" s="33">
        <v>4.0999999999999996</v>
      </c>
      <c r="L86" s="33">
        <v>-9</v>
      </c>
      <c r="M86" s="33">
        <v>274903</v>
      </c>
      <c r="N86" s="33">
        <v>-5.3</v>
      </c>
      <c r="O86" s="33">
        <v>211249</v>
      </c>
      <c r="P86" s="33">
        <v>63654</v>
      </c>
      <c r="Q86" s="33">
        <v>-1.3</v>
      </c>
      <c r="R86" s="33">
        <v>-16.3</v>
      </c>
      <c r="S86" s="33">
        <v>2.1</v>
      </c>
    </row>
    <row r="87" spans="1:19" s="37" customFormat="1" x14ac:dyDescent="0.2">
      <c r="A87" s="4" t="s">
        <v>21</v>
      </c>
      <c r="B87" s="6" t="s">
        <v>22</v>
      </c>
      <c r="C87" s="33">
        <v>571</v>
      </c>
      <c r="D87" s="33">
        <v>564</v>
      </c>
      <c r="E87" s="33">
        <v>29438</v>
      </c>
      <c r="F87" s="33">
        <v>28761</v>
      </c>
      <c r="G87" s="33">
        <v>217266</v>
      </c>
      <c r="H87" s="33">
        <v>1.3</v>
      </c>
      <c r="I87" s="33">
        <v>178178</v>
      </c>
      <c r="J87" s="33">
        <v>39088</v>
      </c>
      <c r="K87" s="33">
        <v>3.3</v>
      </c>
      <c r="L87" s="33">
        <v>-6.9</v>
      </c>
      <c r="M87" s="33">
        <v>422793</v>
      </c>
      <c r="N87" s="33">
        <v>-0.9</v>
      </c>
      <c r="O87" s="33">
        <v>351877</v>
      </c>
      <c r="P87" s="33">
        <v>70916</v>
      </c>
      <c r="Q87" s="33">
        <v>1.3</v>
      </c>
      <c r="R87" s="33">
        <v>-10.4</v>
      </c>
      <c r="S87" s="33">
        <v>1.9</v>
      </c>
    </row>
    <row r="88" spans="1:19" s="37" customFormat="1" x14ac:dyDescent="0.2">
      <c r="A88" s="4" t="s">
        <v>23</v>
      </c>
      <c r="B88" s="6" t="s">
        <v>24</v>
      </c>
      <c r="C88" s="33">
        <v>549</v>
      </c>
      <c r="D88" s="33">
        <v>544</v>
      </c>
      <c r="E88" s="33">
        <v>26138</v>
      </c>
      <c r="F88" s="33">
        <v>25567</v>
      </c>
      <c r="G88" s="33">
        <v>172227</v>
      </c>
      <c r="H88" s="33">
        <v>3.7</v>
      </c>
      <c r="I88" s="33">
        <v>153567</v>
      </c>
      <c r="J88" s="33">
        <v>18660</v>
      </c>
      <c r="K88" s="33">
        <v>3.1</v>
      </c>
      <c r="L88" s="33">
        <v>8.9</v>
      </c>
      <c r="M88" s="33">
        <v>385236</v>
      </c>
      <c r="N88" s="33">
        <v>-2.2999999999999998</v>
      </c>
      <c r="O88" s="33">
        <v>345660</v>
      </c>
      <c r="P88" s="33">
        <v>39576</v>
      </c>
      <c r="Q88" s="33">
        <v>-3.2</v>
      </c>
      <c r="R88" s="33">
        <v>6.3</v>
      </c>
      <c r="S88" s="33">
        <v>2.2000000000000002</v>
      </c>
    </row>
    <row r="89" spans="1:19" s="37" customFormat="1" x14ac:dyDescent="0.2">
      <c r="A89" s="4" t="s">
        <v>25</v>
      </c>
      <c r="B89" s="6" t="s">
        <v>26</v>
      </c>
      <c r="C89" s="33">
        <v>732</v>
      </c>
      <c r="D89" s="33">
        <v>711</v>
      </c>
      <c r="E89" s="33">
        <v>39068</v>
      </c>
      <c r="F89" s="33">
        <v>37989</v>
      </c>
      <c r="G89" s="33">
        <v>203378</v>
      </c>
      <c r="H89" s="33">
        <v>3.6</v>
      </c>
      <c r="I89" s="33">
        <v>179701</v>
      </c>
      <c r="J89" s="33">
        <v>23677</v>
      </c>
      <c r="K89" s="33">
        <v>2.6</v>
      </c>
      <c r="L89" s="33">
        <v>12</v>
      </c>
      <c r="M89" s="33">
        <v>636875</v>
      </c>
      <c r="N89" s="33">
        <v>0.5</v>
      </c>
      <c r="O89" s="33">
        <v>582596</v>
      </c>
      <c r="P89" s="33">
        <v>54279</v>
      </c>
      <c r="Q89" s="33">
        <v>0.2</v>
      </c>
      <c r="R89" s="33">
        <v>3.9</v>
      </c>
      <c r="S89" s="33">
        <v>3.1</v>
      </c>
    </row>
    <row r="90" spans="1:19" s="37" customFormat="1" x14ac:dyDescent="0.2">
      <c r="A90" s="4" t="s">
        <v>27</v>
      </c>
      <c r="B90" s="6" t="s">
        <v>28</v>
      </c>
      <c r="C90" s="33">
        <v>850</v>
      </c>
      <c r="D90" s="33">
        <v>838</v>
      </c>
      <c r="E90" s="33">
        <v>43680</v>
      </c>
      <c r="F90" s="33">
        <v>42518</v>
      </c>
      <c r="G90" s="33">
        <v>198000</v>
      </c>
      <c r="H90" s="33">
        <v>-4.3</v>
      </c>
      <c r="I90" s="33">
        <v>166999</v>
      </c>
      <c r="J90" s="33">
        <v>31001</v>
      </c>
      <c r="K90" s="33">
        <v>-3.8</v>
      </c>
      <c r="L90" s="33">
        <v>-7</v>
      </c>
      <c r="M90" s="33">
        <v>554061</v>
      </c>
      <c r="N90" s="33">
        <v>-12.4</v>
      </c>
      <c r="O90" s="33">
        <v>465127</v>
      </c>
      <c r="P90" s="33">
        <v>88934</v>
      </c>
      <c r="Q90" s="33">
        <v>-11.9</v>
      </c>
      <c r="R90" s="33">
        <v>-15.1</v>
      </c>
      <c r="S90" s="33">
        <v>2.8</v>
      </c>
    </row>
    <row r="91" spans="1:19" s="37" customFormat="1" x14ac:dyDescent="0.2">
      <c r="A91" s="4" t="s">
        <v>29</v>
      </c>
      <c r="B91" s="6" t="s">
        <v>30</v>
      </c>
      <c r="C91" s="33">
        <v>113</v>
      </c>
      <c r="D91" s="33">
        <v>108</v>
      </c>
      <c r="E91" s="33">
        <v>5156</v>
      </c>
      <c r="F91" s="33">
        <v>4958</v>
      </c>
      <c r="G91" s="33">
        <v>25601</v>
      </c>
      <c r="H91" s="33">
        <v>6.7</v>
      </c>
      <c r="I91" s="33">
        <v>20702</v>
      </c>
      <c r="J91" s="33">
        <v>4899</v>
      </c>
      <c r="K91" s="33">
        <v>2.7</v>
      </c>
      <c r="L91" s="33">
        <v>27.3</v>
      </c>
      <c r="M91" s="33">
        <v>76539</v>
      </c>
      <c r="N91" s="33">
        <v>3.3</v>
      </c>
      <c r="O91" s="33">
        <v>65764</v>
      </c>
      <c r="P91" s="33">
        <v>10775</v>
      </c>
      <c r="Q91" s="33">
        <v>0.4</v>
      </c>
      <c r="R91" s="33">
        <v>25.8</v>
      </c>
      <c r="S91" s="33">
        <v>3</v>
      </c>
    </row>
    <row r="92" spans="1:19" s="37" customFormat="1" x14ac:dyDescent="0.2">
      <c r="A92" s="4" t="s">
        <v>31</v>
      </c>
      <c r="B92" s="6" t="s">
        <v>32</v>
      </c>
      <c r="C92" s="33">
        <v>202</v>
      </c>
      <c r="D92" s="33">
        <v>198</v>
      </c>
      <c r="E92" s="33">
        <v>11249</v>
      </c>
      <c r="F92" s="33">
        <v>10883</v>
      </c>
      <c r="G92" s="33">
        <v>66391</v>
      </c>
      <c r="H92" s="33">
        <v>12</v>
      </c>
      <c r="I92" s="33">
        <v>57353</v>
      </c>
      <c r="J92" s="33">
        <v>9038</v>
      </c>
      <c r="K92" s="33">
        <v>11.3</v>
      </c>
      <c r="L92" s="33">
        <v>16.8</v>
      </c>
      <c r="M92" s="33">
        <v>156927</v>
      </c>
      <c r="N92" s="33">
        <v>9.8000000000000007</v>
      </c>
      <c r="O92" s="33">
        <v>137675</v>
      </c>
      <c r="P92" s="33">
        <v>19252</v>
      </c>
      <c r="Q92" s="33">
        <v>8.3000000000000007</v>
      </c>
      <c r="R92" s="33">
        <v>22.1</v>
      </c>
      <c r="S92" s="33">
        <v>2.4</v>
      </c>
    </row>
    <row r="93" spans="1:19" s="37" customFormat="1" x14ac:dyDescent="0.2">
      <c r="A93" s="4" t="s">
        <v>33</v>
      </c>
      <c r="B93" s="6" t="s">
        <v>34</v>
      </c>
      <c r="C93" s="33">
        <v>80</v>
      </c>
      <c r="D93" s="33">
        <v>80</v>
      </c>
      <c r="E93" s="33">
        <v>5977</v>
      </c>
      <c r="F93" s="33">
        <v>5894</v>
      </c>
      <c r="G93" s="33">
        <v>35741</v>
      </c>
      <c r="H93" s="33">
        <v>22.3</v>
      </c>
      <c r="I93" s="33">
        <v>29795</v>
      </c>
      <c r="J93" s="33">
        <v>5946</v>
      </c>
      <c r="K93" s="33">
        <v>19.3</v>
      </c>
      <c r="L93" s="33">
        <v>40</v>
      </c>
      <c r="M93" s="33">
        <v>77626</v>
      </c>
      <c r="N93" s="33">
        <v>17.3</v>
      </c>
      <c r="O93" s="33">
        <v>66647</v>
      </c>
      <c r="P93" s="33">
        <v>10979</v>
      </c>
      <c r="Q93" s="33">
        <v>14.4</v>
      </c>
      <c r="R93" s="33">
        <v>38.5</v>
      </c>
      <c r="S93" s="33">
        <v>2.2000000000000002</v>
      </c>
    </row>
    <row r="94" spans="1:19" s="37" customFormat="1" x14ac:dyDescent="0.2">
      <c r="A94" s="4" t="s">
        <v>35</v>
      </c>
      <c r="B94" s="6" t="s">
        <v>36</v>
      </c>
      <c r="C94" s="33">
        <v>249</v>
      </c>
      <c r="D94" s="33">
        <v>243</v>
      </c>
      <c r="E94" s="33">
        <v>19335</v>
      </c>
      <c r="F94" s="33">
        <v>19015</v>
      </c>
      <c r="G94" s="33">
        <v>150759</v>
      </c>
      <c r="H94" s="33">
        <v>19.2</v>
      </c>
      <c r="I94" s="33">
        <v>125895</v>
      </c>
      <c r="J94" s="33">
        <v>24864</v>
      </c>
      <c r="K94" s="33">
        <v>21.8</v>
      </c>
      <c r="L94" s="33">
        <v>7.4</v>
      </c>
      <c r="M94" s="33">
        <v>285087</v>
      </c>
      <c r="N94" s="33">
        <v>9</v>
      </c>
      <c r="O94" s="33">
        <v>233775</v>
      </c>
      <c r="P94" s="33">
        <v>51312</v>
      </c>
      <c r="Q94" s="33">
        <v>13.5</v>
      </c>
      <c r="R94" s="33">
        <v>-7.9</v>
      </c>
      <c r="S94" s="33">
        <v>1.9</v>
      </c>
    </row>
    <row r="95" spans="1:19" s="37" customFormat="1" x14ac:dyDescent="0.2">
      <c r="A95" s="4" t="s">
        <v>37</v>
      </c>
      <c r="B95" s="6" t="s">
        <v>38</v>
      </c>
      <c r="C95" s="33">
        <v>408</v>
      </c>
      <c r="D95" s="33">
        <v>393</v>
      </c>
      <c r="E95" s="33">
        <v>42475</v>
      </c>
      <c r="F95" s="33">
        <v>41248</v>
      </c>
      <c r="G95" s="33">
        <v>376974</v>
      </c>
      <c r="H95" s="33">
        <v>7.1</v>
      </c>
      <c r="I95" s="33">
        <v>255645</v>
      </c>
      <c r="J95" s="33">
        <v>121329</v>
      </c>
      <c r="K95" s="33">
        <v>5</v>
      </c>
      <c r="L95" s="33">
        <v>11.8</v>
      </c>
      <c r="M95" s="33">
        <v>672361</v>
      </c>
      <c r="N95" s="33">
        <v>5.0999999999999996</v>
      </c>
      <c r="O95" s="33">
        <v>455403</v>
      </c>
      <c r="P95" s="33">
        <v>216958</v>
      </c>
      <c r="Q95" s="33">
        <v>2.4</v>
      </c>
      <c r="R95" s="33">
        <v>11.3</v>
      </c>
      <c r="S95" s="33">
        <v>1.8</v>
      </c>
    </row>
    <row r="96" spans="1:19" s="37" customFormat="1" x14ac:dyDescent="0.2">
      <c r="A96" s="4" t="s">
        <v>39</v>
      </c>
      <c r="B96" s="6" t="s">
        <v>40</v>
      </c>
      <c r="C96" s="33">
        <v>327</v>
      </c>
      <c r="D96" s="33">
        <v>325</v>
      </c>
      <c r="E96" s="33">
        <v>36092</v>
      </c>
      <c r="F96" s="33">
        <v>35830</v>
      </c>
      <c r="G96" s="33">
        <v>315839</v>
      </c>
      <c r="H96" s="33">
        <v>7.8</v>
      </c>
      <c r="I96" s="33">
        <v>221411</v>
      </c>
      <c r="J96" s="33">
        <v>94428</v>
      </c>
      <c r="K96" s="33">
        <v>10.4</v>
      </c>
      <c r="L96" s="33">
        <v>2.2999999999999998</v>
      </c>
      <c r="M96" s="33">
        <v>507329</v>
      </c>
      <c r="N96" s="33">
        <v>10.3</v>
      </c>
      <c r="O96" s="33">
        <v>345023</v>
      </c>
      <c r="P96" s="33">
        <v>162306</v>
      </c>
      <c r="Q96" s="33">
        <v>12</v>
      </c>
      <c r="R96" s="33">
        <v>6.8</v>
      </c>
      <c r="S96" s="33">
        <v>1.6</v>
      </c>
    </row>
    <row r="97" spans="1:19" s="37" customFormat="1" x14ac:dyDescent="0.2">
      <c r="A97" s="4" t="s">
        <v>41</v>
      </c>
      <c r="B97" s="6" t="s">
        <v>42</v>
      </c>
      <c r="C97" s="33">
        <v>574</v>
      </c>
      <c r="D97" s="33">
        <v>563</v>
      </c>
      <c r="E97" s="33">
        <v>44594</v>
      </c>
      <c r="F97" s="33">
        <v>43880</v>
      </c>
      <c r="G97" s="33">
        <v>336686</v>
      </c>
      <c r="H97" s="33">
        <v>16.899999999999999</v>
      </c>
      <c r="I97" s="33">
        <v>285622</v>
      </c>
      <c r="J97" s="33">
        <v>51064</v>
      </c>
      <c r="K97" s="33">
        <v>19.2</v>
      </c>
      <c r="L97" s="33">
        <v>5.6</v>
      </c>
      <c r="M97" s="33">
        <v>632577</v>
      </c>
      <c r="N97" s="33">
        <v>13.6</v>
      </c>
      <c r="O97" s="33">
        <v>536694</v>
      </c>
      <c r="P97" s="33">
        <v>95883</v>
      </c>
      <c r="Q97" s="33">
        <v>14.4</v>
      </c>
      <c r="R97" s="33">
        <v>9.1</v>
      </c>
      <c r="S97" s="33">
        <v>1.9</v>
      </c>
    </row>
    <row r="98" spans="1:19" s="37" customFormat="1" ht="33.75" customHeight="1" x14ac:dyDescent="0.2">
      <c r="A98" s="86" t="s">
        <v>47</v>
      </c>
      <c r="B98" s="87"/>
      <c r="C98" s="87"/>
      <c r="D98" s="87"/>
      <c r="E98" s="87"/>
      <c r="F98" s="87"/>
      <c r="G98" s="63"/>
      <c r="H98" s="87"/>
      <c r="I98" s="63"/>
      <c r="J98" s="87"/>
      <c r="K98" s="87"/>
      <c r="L98" s="87"/>
      <c r="M98" s="63"/>
      <c r="N98" s="87"/>
      <c r="O98" s="63"/>
      <c r="P98" s="87"/>
      <c r="Q98" s="87"/>
      <c r="R98" s="87"/>
      <c r="S98" s="87"/>
    </row>
    <row r="99" spans="1:19" s="37" customFormat="1" x14ac:dyDescent="0.2">
      <c r="A99" s="4" t="s">
        <v>17</v>
      </c>
      <c r="B99" s="6" t="s">
        <v>18</v>
      </c>
      <c r="C99" s="33">
        <v>5073</v>
      </c>
      <c r="D99" s="33">
        <v>4981</v>
      </c>
      <c r="E99" s="33">
        <v>324279</v>
      </c>
      <c r="F99" s="33">
        <v>317368</v>
      </c>
      <c r="G99" s="33">
        <v>2229194</v>
      </c>
      <c r="H99" s="33">
        <v>2.9</v>
      </c>
      <c r="I99" s="33">
        <v>1765838</v>
      </c>
      <c r="J99" s="33">
        <v>463356</v>
      </c>
      <c r="K99" s="33">
        <v>1.6</v>
      </c>
      <c r="L99" s="33">
        <v>8.4</v>
      </c>
      <c r="M99" s="33">
        <v>4879763</v>
      </c>
      <c r="N99" s="33">
        <v>6.4</v>
      </c>
      <c r="O99" s="33">
        <v>3919914</v>
      </c>
      <c r="P99" s="33">
        <v>959849</v>
      </c>
      <c r="Q99" s="33">
        <v>4.5999999999999996</v>
      </c>
      <c r="R99" s="33">
        <v>14.6</v>
      </c>
      <c r="S99" s="33">
        <v>2.2000000000000002</v>
      </c>
    </row>
    <row r="100" spans="1:19" s="48" customFormat="1" x14ac:dyDescent="0.2">
      <c r="A100" s="4"/>
      <c r="B100" s="6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</row>
    <row r="101" spans="1:19" s="37" customFormat="1" x14ac:dyDescent="0.2">
      <c r="A101" s="4" t="s">
        <v>19</v>
      </c>
      <c r="B101" s="6" t="s">
        <v>20</v>
      </c>
      <c r="C101" s="33">
        <v>420</v>
      </c>
      <c r="D101" s="33">
        <v>413</v>
      </c>
      <c r="E101" s="33">
        <v>20508</v>
      </c>
      <c r="F101" s="33">
        <v>19936</v>
      </c>
      <c r="G101" s="33">
        <v>137969</v>
      </c>
      <c r="H101" s="33">
        <v>9.4</v>
      </c>
      <c r="I101" s="33">
        <v>104802</v>
      </c>
      <c r="J101" s="33">
        <v>33167</v>
      </c>
      <c r="K101" s="33">
        <v>9.5</v>
      </c>
      <c r="L101" s="33">
        <v>9.3000000000000007</v>
      </c>
      <c r="M101" s="33">
        <v>306534</v>
      </c>
      <c r="N101" s="33">
        <v>10.1</v>
      </c>
      <c r="O101" s="33">
        <v>231143</v>
      </c>
      <c r="P101" s="33">
        <v>75391</v>
      </c>
      <c r="Q101" s="33">
        <v>8.5</v>
      </c>
      <c r="R101" s="33">
        <v>15.4</v>
      </c>
      <c r="S101" s="33">
        <v>2.2000000000000002</v>
      </c>
    </row>
    <row r="102" spans="1:19" s="37" customFormat="1" x14ac:dyDescent="0.2">
      <c r="A102" s="4" t="s">
        <v>21</v>
      </c>
      <c r="B102" s="6" t="s">
        <v>22</v>
      </c>
      <c r="C102" s="33">
        <v>569</v>
      </c>
      <c r="D102" s="33">
        <v>563</v>
      </c>
      <c r="E102" s="33">
        <v>29574</v>
      </c>
      <c r="F102" s="33">
        <v>28990</v>
      </c>
      <c r="G102" s="33">
        <v>229110</v>
      </c>
      <c r="H102" s="33">
        <v>7.2</v>
      </c>
      <c r="I102" s="33">
        <v>184751</v>
      </c>
      <c r="J102" s="33">
        <v>44359</v>
      </c>
      <c r="K102" s="33">
        <v>4.2</v>
      </c>
      <c r="L102" s="33">
        <v>22.4</v>
      </c>
      <c r="M102" s="33">
        <v>456765</v>
      </c>
      <c r="N102" s="33">
        <v>9.3000000000000007</v>
      </c>
      <c r="O102" s="33">
        <v>371561</v>
      </c>
      <c r="P102" s="33">
        <v>85204</v>
      </c>
      <c r="Q102" s="33">
        <v>6.4</v>
      </c>
      <c r="R102" s="33">
        <v>24.3</v>
      </c>
      <c r="S102" s="33">
        <v>2</v>
      </c>
    </row>
    <row r="103" spans="1:19" s="37" customFormat="1" x14ac:dyDescent="0.2">
      <c r="A103" s="4" t="s">
        <v>23</v>
      </c>
      <c r="B103" s="6" t="s">
        <v>24</v>
      </c>
      <c r="C103" s="33">
        <v>551</v>
      </c>
      <c r="D103" s="33">
        <v>545</v>
      </c>
      <c r="E103" s="33">
        <v>26327</v>
      </c>
      <c r="F103" s="33">
        <v>25734</v>
      </c>
      <c r="G103" s="33">
        <v>176478</v>
      </c>
      <c r="H103" s="33">
        <v>-1.3</v>
      </c>
      <c r="I103" s="33">
        <v>158753</v>
      </c>
      <c r="J103" s="33">
        <v>17725</v>
      </c>
      <c r="K103" s="33">
        <v>0.6</v>
      </c>
      <c r="L103" s="33">
        <v>-15.2</v>
      </c>
      <c r="M103" s="33">
        <v>394952</v>
      </c>
      <c r="N103" s="33">
        <v>-0.1</v>
      </c>
      <c r="O103" s="33">
        <v>355202</v>
      </c>
      <c r="P103" s="33">
        <v>39750</v>
      </c>
      <c r="Q103" s="33">
        <v>1.1000000000000001</v>
      </c>
      <c r="R103" s="33">
        <v>-9.9</v>
      </c>
      <c r="S103" s="33">
        <v>2.2000000000000002</v>
      </c>
    </row>
    <row r="104" spans="1:19" s="37" customFormat="1" x14ac:dyDescent="0.2">
      <c r="A104" s="4" t="s">
        <v>25</v>
      </c>
      <c r="B104" s="6" t="s">
        <v>26</v>
      </c>
      <c r="C104" s="33">
        <v>729</v>
      </c>
      <c r="D104" s="33">
        <v>713</v>
      </c>
      <c r="E104" s="33">
        <v>39000</v>
      </c>
      <c r="F104" s="33">
        <v>38004</v>
      </c>
      <c r="G104" s="33">
        <v>212218</v>
      </c>
      <c r="H104" s="33">
        <v>1.9</v>
      </c>
      <c r="I104" s="33">
        <v>187034</v>
      </c>
      <c r="J104" s="33">
        <v>25184</v>
      </c>
      <c r="K104" s="33">
        <v>1.8</v>
      </c>
      <c r="L104" s="33">
        <v>2.4</v>
      </c>
      <c r="M104" s="33">
        <v>664392</v>
      </c>
      <c r="N104" s="33">
        <v>3.8</v>
      </c>
      <c r="O104" s="33">
        <v>603087</v>
      </c>
      <c r="P104" s="33">
        <v>61305</v>
      </c>
      <c r="Q104" s="33">
        <v>4.4000000000000004</v>
      </c>
      <c r="R104" s="33">
        <v>-2.2999999999999998</v>
      </c>
      <c r="S104" s="33">
        <v>3.1</v>
      </c>
    </row>
    <row r="105" spans="1:19" s="37" customFormat="1" x14ac:dyDescent="0.2">
      <c r="A105" s="4" t="s">
        <v>27</v>
      </c>
      <c r="B105" s="6" t="s">
        <v>28</v>
      </c>
      <c r="C105" s="33">
        <v>847</v>
      </c>
      <c r="D105" s="33">
        <v>832</v>
      </c>
      <c r="E105" s="33">
        <v>43530</v>
      </c>
      <c r="F105" s="33">
        <v>42478</v>
      </c>
      <c r="G105" s="33">
        <v>206536</v>
      </c>
      <c r="H105" s="33">
        <v>7.8</v>
      </c>
      <c r="I105" s="33">
        <v>177749</v>
      </c>
      <c r="J105" s="33">
        <v>28787</v>
      </c>
      <c r="K105" s="33">
        <v>8.1</v>
      </c>
      <c r="L105" s="33">
        <v>5.5</v>
      </c>
      <c r="M105" s="33">
        <v>618903</v>
      </c>
      <c r="N105" s="33">
        <v>11.4</v>
      </c>
      <c r="O105" s="33">
        <v>529334</v>
      </c>
      <c r="P105" s="33">
        <v>89569</v>
      </c>
      <c r="Q105" s="33">
        <v>11.8</v>
      </c>
      <c r="R105" s="33">
        <v>8.8000000000000007</v>
      </c>
      <c r="S105" s="33">
        <v>3</v>
      </c>
    </row>
    <row r="106" spans="1:19" s="37" customFormat="1" x14ac:dyDescent="0.2">
      <c r="A106" s="4" t="s">
        <v>29</v>
      </c>
      <c r="B106" s="6" t="s">
        <v>30</v>
      </c>
      <c r="C106" s="33">
        <v>112</v>
      </c>
      <c r="D106" s="33">
        <v>108</v>
      </c>
      <c r="E106" s="33">
        <v>5156</v>
      </c>
      <c r="F106" s="33">
        <v>4944</v>
      </c>
      <c r="G106" s="33">
        <v>24032</v>
      </c>
      <c r="H106" s="33">
        <v>0.1</v>
      </c>
      <c r="I106" s="33">
        <v>18934</v>
      </c>
      <c r="J106" s="33">
        <v>5098</v>
      </c>
      <c r="K106" s="33">
        <v>-3</v>
      </c>
      <c r="L106" s="33">
        <v>13.3</v>
      </c>
      <c r="M106" s="33">
        <v>75076</v>
      </c>
      <c r="N106" s="33">
        <v>-1.5</v>
      </c>
      <c r="O106" s="33">
        <v>63614</v>
      </c>
      <c r="P106" s="33">
        <v>11462</v>
      </c>
      <c r="Q106" s="33">
        <v>-3.9</v>
      </c>
      <c r="R106" s="33">
        <v>14.3</v>
      </c>
      <c r="S106" s="33">
        <v>3.1</v>
      </c>
    </row>
    <row r="107" spans="1:19" s="37" customFormat="1" x14ac:dyDescent="0.2">
      <c r="A107" s="4" t="s">
        <v>31</v>
      </c>
      <c r="B107" s="6" t="s">
        <v>32</v>
      </c>
      <c r="C107" s="33">
        <v>202</v>
      </c>
      <c r="D107" s="33">
        <v>198</v>
      </c>
      <c r="E107" s="33">
        <v>11253</v>
      </c>
      <c r="F107" s="33">
        <v>10920</v>
      </c>
      <c r="G107" s="33">
        <v>62681</v>
      </c>
      <c r="H107" s="33">
        <v>-0.6</v>
      </c>
      <c r="I107" s="33">
        <v>54547</v>
      </c>
      <c r="J107" s="33">
        <v>8134</v>
      </c>
      <c r="K107" s="33">
        <v>-2.2999999999999998</v>
      </c>
      <c r="L107" s="33">
        <v>12.3</v>
      </c>
      <c r="M107" s="33">
        <v>151366</v>
      </c>
      <c r="N107" s="33">
        <v>0.6</v>
      </c>
      <c r="O107" s="33">
        <v>134257</v>
      </c>
      <c r="P107" s="33">
        <v>17109</v>
      </c>
      <c r="Q107" s="33">
        <v>-0.6</v>
      </c>
      <c r="R107" s="33">
        <v>10.4</v>
      </c>
      <c r="S107" s="33">
        <v>2.4</v>
      </c>
    </row>
    <row r="108" spans="1:19" s="37" customFormat="1" x14ac:dyDescent="0.2">
      <c r="A108" s="4" t="s">
        <v>33</v>
      </c>
      <c r="B108" s="6" t="s">
        <v>34</v>
      </c>
      <c r="C108" s="33">
        <v>80</v>
      </c>
      <c r="D108" s="33">
        <v>80</v>
      </c>
      <c r="E108" s="33">
        <v>5977</v>
      </c>
      <c r="F108" s="33">
        <v>5895</v>
      </c>
      <c r="G108" s="33">
        <v>33768</v>
      </c>
      <c r="H108" s="33">
        <v>3.4</v>
      </c>
      <c r="I108" s="33">
        <v>28014</v>
      </c>
      <c r="J108" s="33">
        <v>5754</v>
      </c>
      <c r="K108" s="33">
        <v>0.8</v>
      </c>
      <c r="L108" s="33">
        <v>18.5</v>
      </c>
      <c r="M108" s="33">
        <v>78881</v>
      </c>
      <c r="N108" s="33">
        <v>6.1</v>
      </c>
      <c r="O108" s="33">
        <v>67608</v>
      </c>
      <c r="P108" s="33">
        <v>11273</v>
      </c>
      <c r="Q108" s="33">
        <v>3.1</v>
      </c>
      <c r="R108" s="33">
        <v>28</v>
      </c>
      <c r="S108" s="33">
        <v>2.2999999999999998</v>
      </c>
    </row>
    <row r="109" spans="1:19" s="37" customFormat="1" x14ac:dyDescent="0.2">
      <c r="A109" s="4" t="s">
        <v>35</v>
      </c>
      <c r="B109" s="6" t="s">
        <v>36</v>
      </c>
      <c r="C109" s="33">
        <v>251</v>
      </c>
      <c r="D109" s="33">
        <v>244</v>
      </c>
      <c r="E109" s="33">
        <v>19437</v>
      </c>
      <c r="F109" s="33">
        <v>19110</v>
      </c>
      <c r="G109" s="33">
        <v>138491</v>
      </c>
      <c r="H109" s="33">
        <v>0.1</v>
      </c>
      <c r="I109" s="33">
        <v>112659</v>
      </c>
      <c r="J109" s="33">
        <v>25832</v>
      </c>
      <c r="K109" s="33">
        <v>-4</v>
      </c>
      <c r="L109" s="33">
        <v>23.2</v>
      </c>
      <c r="M109" s="33">
        <v>280083</v>
      </c>
      <c r="N109" s="33">
        <v>5.8</v>
      </c>
      <c r="O109" s="33">
        <v>220514</v>
      </c>
      <c r="P109" s="33">
        <v>59569</v>
      </c>
      <c r="Q109" s="33">
        <v>0</v>
      </c>
      <c r="R109" s="33">
        <v>34.6</v>
      </c>
      <c r="S109" s="33">
        <v>2</v>
      </c>
    </row>
    <row r="110" spans="1:19" s="37" customFormat="1" x14ac:dyDescent="0.2">
      <c r="A110" s="4" t="s">
        <v>37</v>
      </c>
      <c r="B110" s="6" t="s">
        <v>38</v>
      </c>
      <c r="C110" s="33">
        <v>409</v>
      </c>
      <c r="D110" s="33">
        <v>395</v>
      </c>
      <c r="E110" s="33">
        <v>42506</v>
      </c>
      <c r="F110" s="33">
        <v>41315</v>
      </c>
      <c r="G110" s="33">
        <v>384882</v>
      </c>
      <c r="H110" s="33">
        <v>4.8</v>
      </c>
      <c r="I110" s="33">
        <v>271326</v>
      </c>
      <c r="J110" s="33">
        <v>113556</v>
      </c>
      <c r="K110" s="33">
        <v>4</v>
      </c>
      <c r="L110" s="33">
        <v>6.9</v>
      </c>
      <c r="M110" s="33">
        <v>691808</v>
      </c>
      <c r="N110" s="33">
        <v>5.9</v>
      </c>
      <c r="O110" s="33">
        <v>481555</v>
      </c>
      <c r="P110" s="33">
        <v>210253</v>
      </c>
      <c r="Q110" s="33">
        <v>3.4</v>
      </c>
      <c r="R110" s="33">
        <v>12.2</v>
      </c>
      <c r="S110" s="33">
        <v>1.8</v>
      </c>
    </row>
    <row r="111" spans="1:19" s="37" customFormat="1" x14ac:dyDescent="0.2">
      <c r="A111" s="4" t="s">
        <v>39</v>
      </c>
      <c r="B111" s="6" t="s">
        <v>40</v>
      </c>
      <c r="C111" s="33">
        <v>329</v>
      </c>
      <c r="D111" s="33">
        <v>327</v>
      </c>
      <c r="E111" s="33">
        <v>36409</v>
      </c>
      <c r="F111" s="33">
        <v>36171</v>
      </c>
      <c r="G111" s="33">
        <v>304602</v>
      </c>
      <c r="H111" s="33">
        <v>-0.7</v>
      </c>
      <c r="I111" s="33">
        <v>202118</v>
      </c>
      <c r="J111" s="33">
        <v>102484</v>
      </c>
      <c r="K111" s="33">
        <v>-5</v>
      </c>
      <c r="L111" s="33">
        <v>9.1</v>
      </c>
      <c r="M111" s="33">
        <v>520578</v>
      </c>
      <c r="N111" s="33">
        <v>7.1</v>
      </c>
      <c r="O111" s="33">
        <v>331995</v>
      </c>
      <c r="P111" s="33">
        <v>188583</v>
      </c>
      <c r="Q111" s="33">
        <v>0.9</v>
      </c>
      <c r="R111" s="33">
        <v>20.2</v>
      </c>
      <c r="S111" s="33">
        <v>1.7</v>
      </c>
    </row>
    <row r="112" spans="1:19" s="37" customFormat="1" x14ac:dyDescent="0.2">
      <c r="A112" s="4" t="s">
        <v>41</v>
      </c>
      <c r="B112" s="6" t="s">
        <v>42</v>
      </c>
      <c r="C112" s="33">
        <v>574</v>
      </c>
      <c r="D112" s="33">
        <v>563</v>
      </c>
      <c r="E112" s="33">
        <v>44602</v>
      </c>
      <c r="F112" s="33">
        <v>43871</v>
      </c>
      <c r="G112" s="33">
        <v>318427</v>
      </c>
      <c r="H112" s="33">
        <v>1.1000000000000001</v>
      </c>
      <c r="I112" s="33">
        <v>265151</v>
      </c>
      <c r="J112" s="33">
        <v>53276</v>
      </c>
      <c r="K112" s="33">
        <v>0.2</v>
      </c>
      <c r="L112" s="33">
        <v>5.6</v>
      </c>
      <c r="M112" s="33">
        <v>640425</v>
      </c>
      <c r="N112" s="33">
        <v>7.8</v>
      </c>
      <c r="O112" s="33">
        <v>530044</v>
      </c>
      <c r="P112" s="33">
        <v>110381</v>
      </c>
      <c r="Q112" s="33">
        <v>5.5</v>
      </c>
      <c r="R112" s="33">
        <v>20.8</v>
      </c>
      <c r="S112" s="33">
        <v>2</v>
      </c>
    </row>
    <row r="113" spans="1:19" s="37" customFormat="1" ht="33.75" customHeight="1" x14ac:dyDescent="0.2">
      <c r="A113" s="86" t="s">
        <v>48</v>
      </c>
      <c r="B113" s="87"/>
      <c r="C113" s="87"/>
      <c r="D113" s="87"/>
      <c r="E113" s="87"/>
      <c r="F113" s="87"/>
      <c r="G113" s="63"/>
      <c r="H113" s="87"/>
      <c r="I113" s="63"/>
      <c r="J113" s="87"/>
      <c r="K113" s="87"/>
      <c r="L113" s="87"/>
      <c r="M113" s="63"/>
      <c r="N113" s="87"/>
      <c r="O113" s="63"/>
      <c r="P113" s="87"/>
      <c r="Q113" s="87"/>
      <c r="R113" s="87"/>
      <c r="S113" s="87"/>
    </row>
    <row r="114" spans="1:19" s="37" customFormat="1" x14ac:dyDescent="0.2">
      <c r="A114" s="4" t="s">
        <v>17</v>
      </c>
      <c r="B114" s="6" t="s">
        <v>18</v>
      </c>
      <c r="C114" s="33">
        <v>5079</v>
      </c>
      <c r="D114" s="33">
        <v>4993</v>
      </c>
      <c r="E114" s="33">
        <v>324929</v>
      </c>
      <c r="F114" s="33">
        <v>318212</v>
      </c>
      <c r="G114" s="33">
        <v>2136421</v>
      </c>
      <c r="H114" s="33">
        <v>4.5</v>
      </c>
      <c r="I114" s="33">
        <v>1640589</v>
      </c>
      <c r="J114" s="33">
        <v>495832</v>
      </c>
      <c r="K114" s="33">
        <v>4.5</v>
      </c>
      <c r="L114" s="33">
        <v>4.5</v>
      </c>
      <c r="M114" s="33">
        <v>4891590</v>
      </c>
      <c r="N114" s="33">
        <v>3.9</v>
      </c>
      <c r="O114" s="33">
        <v>3832713</v>
      </c>
      <c r="P114" s="33">
        <v>1058877</v>
      </c>
      <c r="Q114" s="33">
        <v>3.9</v>
      </c>
      <c r="R114" s="33">
        <v>4</v>
      </c>
      <c r="S114" s="33">
        <v>2.2999999999999998</v>
      </c>
    </row>
    <row r="115" spans="1:19" s="48" customFormat="1" x14ac:dyDescent="0.2">
      <c r="A115" s="4"/>
      <c r="B115" s="6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</row>
    <row r="116" spans="1:19" s="37" customFormat="1" x14ac:dyDescent="0.2">
      <c r="A116" s="4" t="s">
        <v>19</v>
      </c>
      <c r="B116" s="6" t="s">
        <v>20</v>
      </c>
      <c r="C116" s="33">
        <v>427</v>
      </c>
      <c r="D116" s="33">
        <v>419</v>
      </c>
      <c r="E116" s="33">
        <v>20756</v>
      </c>
      <c r="F116" s="33">
        <v>20162</v>
      </c>
      <c r="G116" s="33">
        <v>137219</v>
      </c>
      <c r="H116" s="33">
        <v>4.7</v>
      </c>
      <c r="I116" s="33">
        <v>99444</v>
      </c>
      <c r="J116" s="33">
        <v>37775</v>
      </c>
      <c r="K116" s="33">
        <v>7</v>
      </c>
      <c r="L116" s="33">
        <v>-0.9</v>
      </c>
      <c r="M116" s="33">
        <v>340278</v>
      </c>
      <c r="N116" s="33">
        <v>4.8</v>
      </c>
      <c r="O116" s="33">
        <v>239198</v>
      </c>
      <c r="P116" s="33">
        <v>101080</v>
      </c>
      <c r="Q116" s="33">
        <v>6.9</v>
      </c>
      <c r="R116" s="33">
        <v>0.3</v>
      </c>
      <c r="S116" s="33">
        <v>2.5</v>
      </c>
    </row>
    <row r="117" spans="1:19" s="37" customFormat="1" x14ac:dyDescent="0.2">
      <c r="A117" s="4" t="s">
        <v>21</v>
      </c>
      <c r="B117" s="6" t="s">
        <v>22</v>
      </c>
      <c r="C117" s="33">
        <v>570</v>
      </c>
      <c r="D117" s="33">
        <v>564</v>
      </c>
      <c r="E117" s="33">
        <v>29582</v>
      </c>
      <c r="F117" s="33">
        <v>29115</v>
      </c>
      <c r="G117" s="33">
        <v>209751</v>
      </c>
      <c r="H117" s="33">
        <v>3.6</v>
      </c>
      <c r="I117" s="33">
        <v>166746</v>
      </c>
      <c r="J117" s="33">
        <v>43005</v>
      </c>
      <c r="K117" s="33">
        <v>4.2</v>
      </c>
      <c r="L117" s="33">
        <v>1.4</v>
      </c>
      <c r="M117" s="33">
        <v>445499</v>
      </c>
      <c r="N117" s="33">
        <v>4.2</v>
      </c>
      <c r="O117" s="33">
        <v>360677</v>
      </c>
      <c r="P117" s="33">
        <v>84822</v>
      </c>
      <c r="Q117" s="33">
        <v>5.2</v>
      </c>
      <c r="R117" s="33">
        <v>0.3</v>
      </c>
      <c r="S117" s="33">
        <v>2.1</v>
      </c>
    </row>
    <row r="118" spans="1:19" s="37" customFormat="1" x14ac:dyDescent="0.2">
      <c r="A118" s="4" t="s">
        <v>23</v>
      </c>
      <c r="B118" s="6" t="s">
        <v>24</v>
      </c>
      <c r="C118" s="33">
        <v>552</v>
      </c>
      <c r="D118" s="33">
        <v>549</v>
      </c>
      <c r="E118" s="33">
        <v>26423</v>
      </c>
      <c r="F118" s="33">
        <v>25908</v>
      </c>
      <c r="G118" s="33">
        <v>164654</v>
      </c>
      <c r="H118" s="33">
        <v>0.7</v>
      </c>
      <c r="I118" s="33">
        <v>141747</v>
      </c>
      <c r="J118" s="33">
        <v>22907</v>
      </c>
      <c r="K118" s="33">
        <v>1.4</v>
      </c>
      <c r="L118" s="33">
        <v>-3.3</v>
      </c>
      <c r="M118" s="33">
        <v>375150</v>
      </c>
      <c r="N118" s="33">
        <v>1.6</v>
      </c>
      <c r="O118" s="33">
        <v>323119</v>
      </c>
      <c r="P118" s="33">
        <v>52031</v>
      </c>
      <c r="Q118" s="33">
        <v>1.5</v>
      </c>
      <c r="R118" s="33">
        <v>2.5</v>
      </c>
      <c r="S118" s="33">
        <v>2.2999999999999998</v>
      </c>
    </row>
    <row r="119" spans="1:19" s="37" customFormat="1" x14ac:dyDescent="0.2">
      <c r="A119" s="4" t="s">
        <v>25</v>
      </c>
      <c r="B119" s="6" t="s">
        <v>26</v>
      </c>
      <c r="C119" s="33">
        <v>728</v>
      </c>
      <c r="D119" s="33">
        <v>714</v>
      </c>
      <c r="E119" s="33">
        <v>39212</v>
      </c>
      <c r="F119" s="33">
        <v>38190</v>
      </c>
      <c r="G119" s="33">
        <v>198553</v>
      </c>
      <c r="H119" s="33">
        <v>6.6</v>
      </c>
      <c r="I119" s="33">
        <v>174455</v>
      </c>
      <c r="J119" s="33">
        <v>24098</v>
      </c>
      <c r="K119" s="33">
        <v>7.2</v>
      </c>
      <c r="L119" s="33">
        <v>2.5</v>
      </c>
      <c r="M119" s="33">
        <v>685703</v>
      </c>
      <c r="N119" s="33">
        <v>5.3</v>
      </c>
      <c r="O119" s="33">
        <v>620824</v>
      </c>
      <c r="P119" s="33">
        <v>64879</v>
      </c>
      <c r="Q119" s="33">
        <v>5.5</v>
      </c>
      <c r="R119" s="33">
        <v>4.2</v>
      </c>
      <c r="S119" s="33">
        <v>3.5</v>
      </c>
    </row>
    <row r="120" spans="1:19" s="37" customFormat="1" x14ac:dyDescent="0.2">
      <c r="A120" s="4" t="s">
        <v>27</v>
      </c>
      <c r="B120" s="6" t="s">
        <v>28</v>
      </c>
      <c r="C120" s="33">
        <v>847</v>
      </c>
      <c r="D120" s="33">
        <v>833</v>
      </c>
      <c r="E120" s="33">
        <v>43523</v>
      </c>
      <c r="F120" s="33">
        <v>42447</v>
      </c>
      <c r="G120" s="33">
        <v>194823</v>
      </c>
      <c r="H120" s="33">
        <v>0.6</v>
      </c>
      <c r="I120" s="33">
        <v>157615</v>
      </c>
      <c r="J120" s="33">
        <v>37208</v>
      </c>
      <c r="K120" s="33">
        <v>0.3</v>
      </c>
      <c r="L120" s="33">
        <v>2.1</v>
      </c>
      <c r="M120" s="33">
        <v>677085</v>
      </c>
      <c r="N120" s="33">
        <v>1.6</v>
      </c>
      <c r="O120" s="33">
        <v>531756</v>
      </c>
      <c r="P120" s="33">
        <v>145329</v>
      </c>
      <c r="Q120" s="33">
        <v>0.6</v>
      </c>
      <c r="R120" s="33">
        <v>5.4</v>
      </c>
      <c r="S120" s="33">
        <v>3.5</v>
      </c>
    </row>
    <row r="121" spans="1:19" s="37" customFormat="1" x14ac:dyDescent="0.2">
      <c r="A121" s="4" t="s">
        <v>29</v>
      </c>
      <c r="B121" s="6" t="s">
        <v>30</v>
      </c>
      <c r="C121" s="33">
        <v>110</v>
      </c>
      <c r="D121" s="33">
        <v>106</v>
      </c>
      <c r="E121" s="33">
        <v>5107</v>
      </c>
      <c r="F121" s="33">
        <v>4912</v>
      </c>
      <c r="G121" s="33">
        <v>21797</v>
      </c>
      <c r="H121" s="33">
        <v>4.9000000000000004</v>
      </c>
      <c r="I121" s="33">
        <v>16806</v>
      </c>
      <c r="J121" s="33">
        <v>4991</v>
      </c>
      <c r="K121" s="33">
        <v>1.7</v>
      </c>
      <c r="L121" s="33">
        <v>17.5</v>
      </c>
      <c r="M121" s="33">
        <v>74658</v>
      </c>
      <c r="N121" s="33">
        <v>2.7</v>
      </c>
      <c r="O121" s="33">
        <v>62950</v>
      </c>
      <c r="P121" s="33">
        <v>11708</v>
      </c>
      <c r="Q121" s="33">
        <v>-0.2</v>
      </c>
      <c r="R121" s="33">
        <v>22.1</v>
      </c>
      <c r="S121" s="33">
        <v>3.4</v>
      </c>
    </row>
    <row r="122" spans="1:19" s="37" customFormat="1" x14ac:dyDescent="0.2">
      <c r="A122" s="4" t="s">
        <v>31</v>
      </c>
      <c r="B122" s="6" t="s">
        <v>32</v>
      </c>
      <c r="C122" s="33">
        <v>201</v>
      </c>
      <c r="D122" s="33">
        <v>198</v>
      </c>
      <c r="E122" s="33">
        <v>11246</v>
      </c>
      <c r="F122" s="33">
        <v>10909</v>
      </c>
      <c r="G122" s="33">
        <v>56401</v>
      </c>
      <c r="H122" s="33">
        <v>5.4</v>
      </c>
      <c r="I122" s="33">
        <v>48853</v>
      </c>
      <c r="J122" s="33">
        <v>7548</v>
      </c>
      <c r="K122" s="33">
        <v>6.8</v>
      </c>
      <c r="L122" s="33">
        <v>-3.2</v>
      </c>
      <c r="M122" s="33">
        <v>154948</v>
      </c>
      <c r="N122" s="33">
        <v>4.8</v>
      </c>
      <c r="O122" s="33">
        <v>136646</v>
      </c>
      <c r="P122" s="33">
        <v>18302</v>
      </c>
      <c r="Q122" s="33">
        <v>5.5</v>
      </c>
      <c r="R122" s="33">
        <v>-0.4</v>
      </c>
      <c r="S122" s="33">
        <v>2.7</v>
      </c>
    </row>
    <row r="123" spans="1:19" s="37" customFormat="1" x14ac:dyDescent="0.2">
      <c r="A123" s="4" t="s">
        <v>33</v>
      </c>
      <c r="B123" s="6" t="s">
        <v>34</v>
      </c>
      <c r="C123" s="33">
        <v>80</v>
      </c>
      <c r="D123" s="33">
        <v>80</v>
      </c>
      <c r="E123" s="33">
        <v>5968</v>
      </c>
      <c r="F123" s="33">
        <v>5869</v>
      </c>
      <c r="G123" s="33">
        <v>33086</v>
      </c>
      <c r="H123" s="33">
        <v>13.9</v>
      </c>
      <c r="I123" s="33">
        <v>25534</v>
      </c>
      <c r="J123" s="33">
        <v>7552</v>
      </c>
      <c r="K123" s="33">
        <v>6.8</v>
      </c>
      <c r="L123" s="33">
        <v>47.1</v>
      </c>
      <c r="M123" s="33">
        <v>71779</v>
      </c>
      <c r="N123" s="33">
        <v>9</v>
      </c>
      <c r="O123" s="33">
        <v>57894</v>
      </c>
      <c r="P123" s="33">
        <v>13885</v>
      </c>
      <c r="Q123" s="33">
        <v>4</v>
      </c>
      <c r="R123" s="33">
        <v>36.299999999999997</v>
      </c>
      <c r="S123" s="33">
        <v>2.2000000000000002</v>
      </c>
    </row>
    <row r="124" spans="1:19" s="37" customFormat="1" x14ac:dyDescent="0.2">
      <c r="A124" s="4" t="s">
        <v>35</v>
      </c>
      <c r="B124" s="6" t="s">
        <v>36</v>
      </c>
      <c r="C124" s="33">
        <v>253</v>
      </c>
      <c r="D124" s="33">
        <v>246</v>
      </c>
      <c r="E124" s="33">
        <v>19497</v>
      </c>
      <c r="F124" s="33">
        <v>19172</v>
      </c>
      <c r="G124" s="33">
        <v>136448</v>
      </c>
      <c r="H124" s="33">
        <v>10.9</v>
      </c>
      <c r="I124" s="33">
        <v>110360</v>
      </c>
      <c r="J124" s="33">
        <v>26088</v>
      </c>
      <c r="K124" s="33">
        <v>11.9</v>
      </c>
      <c r="L124" s="33">
        <v>7</v>
      </c>
      <c r="M124" s="33">
        <v>271275</v>
      </c>
      <c r="N124" s="33">
        <v>7</v>
      </c>
      <c r="O124" s="33">
        <v>216782</v>
      </c>
      <c r="P124" s="33">
        <v>54493</v>
      </c>
      <c r="Q124" s="33">
        <v>8.5</v>
      </c>
      <c r="R124" s="33">
        <v>1.5</v>
      </c>
      <c r="S124" s="33">
        <v>2</v>
      </c>
    </row>
    <row r="125" spans="1:19" s="37" customFormat="1" x14ac:dyDescent="0.2">
      <c r="A125" s="4" t="s">
        <v>37</v>
      </c>
      <c r="B125" s="6" t="s">
        <v>38</v>
      </c>
      <c r="C125" s="33">
        <v>407</v>
      </c>
      <c r="D125" s="33">
        <v>394</v>
      </c>
      <c r="E125" s="33">
        <v>42474</v>
      </c>
      <c r="F125" s="33">
        <v>41268</v>
      </c>
      <c r="G125" s="33">
        <v>367803</v>
      </c>
      <c r="H125" s="33">
        <v>0.1</v>
      </c>
      <c r="I125" s="33">
        <v>248232</v>
      </c>
      <c r="J125" s="33">
        <v>119571</v>
      </c>
      <c r="K125" s="33">
        <v>-2.2000000000000002</v>
      </c>
      <c r="L125" s="33">
        <v>5.3</v>
      </c>
      <c r="M125" s="33">
        <v>677525</v>
      </c>
      <c r="N125" s="33">
        <v>0.1</v>
      </c>
      <c r="O125" s="33">
        <v>460411</v>
      </c>
      <c r="P125" s="33">
        <v>217114</v>
      </c>
      <c r="Q125" s="33">
        <v>-1.8</v>
      </c>
      <c r="R125" s="33">
        <v>4.3</v>
      </c>
      <c r="S125" s="33">
        <v>1.8</v>
      </c>
    </row>
    <row r="126" spans="1:19" s="37" customFormat="1" x14ac:dyDescent="0.2">
      <c r="A126" s="4" t="s">
        <v>39</v>
      </c>
      <c r="B126" s="6" t="s">
        <v>40</v>
      </c>
      <c r="C126" s="33">
        <v>329</v>
      </c>
      <c r="D126" s="33">
        <v>326</v>
      </c>
      <c r="E126" s="33">
        <v>36377</v>
      </c>
      <c r="F126" s="33">
        <v>36135</v>
      </c>
      <c r="G126" s="33">
        <v>304842</v>
      </c>
      <c r="H126" s="33">
        <v>4.5999999999999996</v>
      </c>
      <c r="I126" s="33">
        <v>201830</v>
      </c>
      <c r="J126" s="33">
        <v>103012</v>
      </c>
      <c r="K126" s="33">
        <v>6.7</v>
      </c>
      <c r="L126" s="33">
        <v>0.7</v>
      </c>
      <c r="M126" s="33">
        <v>494606</v>
      </c>
      <c r="N126" s="33">
        <v>2.1</v>
      </c>
      <c r="O126" s="33">
        <v>316955</v>
      </c>
      <c r="P126" s="33">
        <v>177651</v>
      </c>
      <c r="Q126" s="33">
        <v>5.8</v>
      </c>
      <c r="R126" s="33">
        <v>-3.9</v>
      </c>
      <c r="S126" s="33">
        <v>1.6</v>
      </c>
    </row>
    <row r="127" spans="1:19" s="37" customFormat="1" x14ac:dyDescent="0.2">
      <c r="A127" s="4" t="s">
        <v>41</v>
      </c>
      <c r="B127" s="6" t="s">
        <v>42</v>
      </c>
      <c r="C127" s="33">
        <v>575</v>
      </c>
      <c r="D127" s="33">
        <v>564</v>
      </c>
      <c r="E127" s="33">
        <v>44764</v>
      </c>
      <c r="F127" s="33">
        <v>44125</v>
      </c>
      <c r="G127" s="33">
        <v>311044</v>
      </c>
      <c r="H127" s="33">
        <v>10.199999999999999</v>
      </c>
      <c r="I127" s="33">
        <v>248967</v>
      </c>
      <c r="J127" s="33">
        <v>62077</v>
      </c>
      <c r="K127" s="33">
        <v>8.6</v>
      </c>
      <c r="L127" s="33">
        <v>17.399999999999999</v>
      </c>
      <c r="M127" s="33">
        <v>623084</v>
      </c>
      <c r="N127" s="33">
        <v>9.9</v>
      </c>
      <c r="O127" s="33">
        <v>505501</v>
      </c>
      <c r="P127" s="33">
        <v>117583</v>
      </c>
      <c r="Q127" s="33">
        <v>7.7</v>
      </c>
      <c r="R127" s="33">
        <v>20.8</v>
      </c>
      <c r="S127" s="33">
        <v>2</v>
      </c>
    </row>
    <row r="128" spans="1:19" s="37" customFormat="1" ht="33.75" customHeight="1" x14ac:dyDescent="0.2">
      <c r="A128" s="86" t="s">
        <v>49</v>
      </c>
      <c r="B128" s="87"/>
      <c r="C128" s="87"/>
      <c r="D128" s="87"/>
      <c r="E128" s="87"/>
      <c r="F128" s="87"/>
      <c r="G128" s="63"/>
      <c r="H128" s="87"/>
      <c r="I128" s="63"/>
      <c r="J128" s="87"/>
      <c r="K128" s="87"/>
      <c r="L128" s="87"/>
      <c r="M128" s="63"/>
      <c r="N128" s="87"/>
      <c r="O128" s="63"/>
      <c r="P128" s="87"/>
      <c r="Q128" s="87"/>
      <c r="R128" s="87"/>
      <c r="S128" s="87"/>
    </row>
    <row r="129" spans="1:19" s="37" customFormat="1" x14ac:dyDescent="0.2">
      <c r="A129" s="4" t="s">
        <v>17</v>
      </c>
      <c r="B129" s="6" t="s">
        <v>18</v>
      </c>
      <c r="C129" s="33">
        <v>5087</v>
      </c>
      <c r="D129" s="33">
        <v>5001</v>
      </c>
      <c r="E129" s="33">
        <v>325097</v>
      </c>
      <c r="F129" s="33">
        <v>318236</v>
      </c>
      <c r="G129" s="33">
        <v>2117855</v>
      </c>
      <c r="H129" s="33">
        <v>3.7</v>
      </c>
      <c r="I129" s="33">
        <v>1617759</v>
      </c>
      <c r="J129" s="33">
        <v>500096</v>
      </c>
      <c r="K129" s="33">
        <v>5</v>
      </c>
      <c r="L129" s="33">
        <v>-0.4</v>
      </c>
      <c r="M129" s="33">
        <v>4925448</v>
      </c>
      <c r="N129" s="33">
        <v>2.6</v>
      </c>
      <c r="O129" s="33">
        <v>3808491</v>
      </c>
      <c r="P129" s="33">
        <v>1116957</v>
      </c>
      <c r="Q129" s="33">
        <v>4</v>
      </c>
      <c r="R129" s="33">
        <v>-1.8</v>
      </c>
      <c r="S129" s="33">
        <v>2.2999999999999998</v>
      </c>
    </row>
    <row r="130" spans="1:19" s="48" customFormat="1" x14ac:dyDescent="0.2">
      <c r="A130" s="4"/>
      <c r="B130" s="6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</row>
    <row r="131" spans="1:19" s="37" customFormat="1" x14ac:dyDescent="0.2">
      <c r="A131" s="4" t="s">
        <v>19</v>
      </c>
      <c r="B131" s="6" t="s">
        <v>20</v>
      </c>
      <c r="C131" s="33">
        <v>438</v>
      </c>
      <c r="D131" s="33">
        <v>430</v>
      </c>
      <c r="E131" s="33">
        <v>20917</v>
      </c>
      <c r="F131" s="33">
        <v>20306</v>
      </c>
      <c r="G131" s="33">
        <v>143579</v>
      </c>
      <c r="H131" s="33">
        <v>11.8</v>
      </c>
      <c r="I131" s="33">
        <v>98702</v>
      </c>
      <c r="J131" s="33">
        <v>44877</v>
      </c>
      <c r="K131" s="33">
        <v>14.3</v>
      </c>
      <c r="L131" s="33">
        <v>6.6</v>
      </c>
      <c r="M131" s="33">
        <v>377478</v>
      </c>
      <c r="N131" s="33">
        <v>13.8</v>
      </c>
      <c r="O131" s="33">
        <v>252220</v>
      </c>
      <c r="P131" s="33">
        <v>125258</v>
      </c>
      <c r="Q131" s="33">
        <v>17</v>
      </c>
      <c r="R131" s="33">
        <v>7.8</v>
      </c>
      <c r="S131" s="33">
        <v>2.6</v>
      </c>
    </row>
    <row r="132" spans="1:19" s="37" customFormat="1" x14ac:dyDescent="0.2">
      <c r="A132" s="4" t="s">
        <v>21</v>
      </c>
      <c r="B132" s="6" t="s">
        <v>22</v>
      </c>
      <c r="C132" s="33">
        <v>568</v>
      </c>
      <c r="D132" s="33">
        <v>563</v>
      </c>
      <c r="E132" s="33">
        <v>29541</v>
      </c>
      <c r="F132" s="33">
        <v>29072</v>
      </c>
      <c r="G132" s="33">
        <v>211647</v>
      </c>
      <c r="H132" s="33">
        <v>4.3</v>
      </c>
      <c r="I132" s="33">
        <v>167004</v>
      </c>
      <c r="J132" s="33">
        <v>44643</v>
      </c>
      <c r="K132" s="33">
        <v>4.3</v>
      </c>
      <c r="L132" s="33">
        <v>4.0999999999999996</v>
      </c>
      <c r="M132" s="33">
        <v>445472</v>
      </c>
      <c r="N132" s="33">
        <v>4.4000000000000004</v>
      </c>
      <c r="O132" s="33">
        <v>357850</v>
      </c>
      <c r="P132" s="33">
        <v>87622</v>
      </c>
      <c r="Q132" s="33">
        <v>4.9000000000000004</v>
      </c>
      <c r="R132" s="33">
        <v>2.4</v>
      </c>
      <c r="S132" s="33">
        <v>2.1</v>
      </c>
    </row>
    <row r="133" spans="1:19" s="37" customFormat="1" x14ac:dyDescent="0.2">
      <c r="A133" s="4" t="s">
        <v>23</v>
      </c>
      <c r="B133" s="6" t="s">
        <v>24</v>
      </c>
      <c r="C133" s="33">
        <v>552</v>
      </c>
      <c r="D133" s="33">
        <v>545</v>
      </c>
      <c r="E133" s="33">
        <v>26460</v>
      </c>
      <c r="F133" s="33">
        <v>25846</v>
      </c>
      <c r="G133" s="33">
        <v>167087</v>
      </c>
      <c r="H133" s="33">
        <v>1.2</v>
      </c>
      <c r="I133" s="33">
        <v>146047</v>
      </c>
      <c r="J133" s="33">
        <v>21040</v>
      </c>
      <c r="K133" s="33">
        <v>1.9</v>
      </c>
      <c r="L133" s="33">
        <v>-3.4</v>
      </c>
      <c r="M133" s="33">
        <v>374918</v>
      </c>
      <c r="N133" s="33">
        <v>1</v>
      </c>
      <c r="O133" s="33">
        <v>326995</v>
      </c>
      <c r="P133" s="33">
        <v>47923</v>
      </c>
      <c r="Q133" s="33">
        <v>1.2</v>
      </c>
      <c r="R133" s="33">
        <v>-0.9</v>
      </c>
      <c r="S133" s="33">
        <v>2.2000000000000002</v>
      </c>
    </row>
    <row r="134" spans="1:19" s="37" customFormat="1" x14ac:dyDescent="0.2">
      <c r="A134" s="4" t="s">
        <v>25</v>
      </c>
      <c r="B134" s="6" t="s">
        <v>26</v>
      </c>
      <c r="C134" s="33">
        <v>728</v>
      </c>
      <c r="D134" s="33">
        <v>715</v>
      </c>
      <c r="E134" s="33">
        <v>39271</v>
      </c>
      <c r="F134" s="33">
        <v>38289</v>
      </c>
      <c r="G134" s="33">
        <v>196961</v>
      </c>
      <c r="H134" s="33">
        <v>6.2</v>
      </c>
      <c r="I134" s="33">
        <v>173966</v>
      </c>
      <c r="J134" s="33">
        <v>22995</v>
      </c>
      <c r="K134" s="33">
        <v>7</v>
      </c>
      <c r="L134" s="33">
        <v>0.7</v>
      </c>
      <c r="M134" s="33">
        <v>674522</v>
      </c>
      <c r="N134" s="33">
        <v>2.5</v>
      </c>
      <c r="O134" s="33">
        <v>611140</v>
      </c>
      <c r="P134" s="33">
        <v>63382</v>
      </c>
      <c r="Q134" s="33">
        <v>3.2</v>
      </c>
      <c r="R134" s="33">
        <v>-4.2</v>
      </c>
      <c r="S134" s="33">
        <v>3.4</v>
      </c>
    </row>
    <row r="135" spans="1:19" s="37" customFormat="1" x14ac:dyDescent="0.2">
      <c r="A135" s="4" t="s">
        <v>27</v>
      </c>
      <c r="B135" s="6" t="s">
        <v>28</v>
      </c>
      <c r="C135" s="33">
        <v>846</v>
      </c>
      <c r="D135" s="33">
        <v>832</v>
      </c>
      <c r="E135" s="33">
        <v>43436</v>
      </c>
      <c r="F135" s="33">
        <v>42377</v>
      </c>
      <c r="G135" s="33">
        <v>204585</v>
      </c>
      <c r="H135" s="33">
        <v>3</v>
      </c>
      <c r="I135" s="33">
        <v>162094</v>
      </c>
      <c r="J135" s="33">
        <v>42491</v>
      </c>
      <c r="K135" s="33">
        <v>4.5999999999999996</v>
      </c>
      <c r="L135" s="33">
        <v>-2.5</v>
      </c>
      <c r="M135" s="33">
        <v>702221</v>
      </c>
      <c r="N135" s="33">
        <v>1.4</v>
      </c>
      <c r="O135" s="33">
        <v>533882</v>
      </c>
      <c r="P135" s="33">
        <v>168339</v>
      </c>
      <c r="Q135" s="33">
        <v>4.7</v>
      </c>
      <c r="R135" s="33">
        <v>-7.8</v>
      </c>
      <c r="S135" s="33">
        <v>3.4</v>
      </c>
    </row>
    <row r="136" spans="1:19" s="37" customFormat="1" x14ac:dyDescent="0.2">
      <c r="A136" s="4" t="s">
        <v>29</v>
      </c>
      <c r="B136" s="6" t="s">
        <v>30</v>
      </c>
      <c r="C136" s="33">
        <v>111</v>
      </c>
      <c r="D136" s="33">
        <v>107</v>
      </c>
      <c r="E136" s="33">
        <v>5140</v>
      </c>
      <c r="F136" s="33">
        <v>4946</v>
      </c>
      <c r="G136" s="33">
        <v>20298</v>
      </c>
      <c r="H136" s="33">
        <v>-1.5</v>
      </c>
      <c r="I136" s="33">
        <v>15526</v>
      </c>
      <c r="J136" s="33">
        <v>4772</v>
      </c>
      <c r="K136" s="33">
        <v>-4.9000000000000004</v>
      </c>
      <c r="L136" s="33">
        <v>11.8</v>
      </c>
      <c r="M136" s="33">
        <v>70732</v>
      </c>
      <c r="N136" s="33">
        <v>-2.4</v>
      </c>
      <c r="O136" s="33">
        <v>59073</v>
      </c>
      <c r="P136" s="33">
        <v>11659</v>
      </c>
      <c r="Q136" s="33">
        <v>-4.8</v>
      </c>
      <c r="R136" s="33">
        <v>11.5</v>
      </c>
      <c r="S136" s="33">
        <v>3.5</v>
      </c>
    </row>
    <row r="137" spans="1:19" s="37" customFormat="1" x14ac:dyDescent="0.2">
      <c r="A137" s="4" t="s">
        <v>31</v>
      </c>
      <c r="B137" s="6" t="s">
        <v>32</v>
      </c>
      <c r="C137" s="33">
        <v>200</v>
      </c>
      <c r="D137" s="33">
        <v>198</v>
      </c>
      <c r="E137" s="33">
        <v>11217</v>
      </c>
      <c r="F137" s="33">
        <v>10914</v>
      </c>
      <c r="G137" s="33">
        <v>56114</v>
      </c>
      <c r="H137" s="33">
        <v>8.4</v>
      </c>
      <c r="I137" s="33">
        <v>47581</v>
      </c>
      <c r="J137" s="33">
        <v>8533</v>
      </c>
      <c r="K137" s="33">
        <v>10.8</v>
      </c>
      <c r="L137" s="33">
        <v>-3.6</v>
      </c>
      <c r="M137" s="33">
        <v>154344</v>
      </c>
      <c r="N137" s="33">
        <v>5.2</v>
      </c>
      <c r="O137" s="33">
        <v>134151</v>
      </c>
      <c r="P137" s="33">
        <v>20193</v>
      </c>
      <c r="Q137" s="33">
        <v>6.7</v>
      </c>
      <c r="R137" s="33">
        <v>-3.7</v>
      </c>
      <c r="S137" s="33">
        <v>2.8</v>
      </c>
    </row>
    <row r="138" spans="1:19" s="37" customFormat="1" x14ac:dyDescent="0.2">
      <c r="A138" s="4" t="s">
        <v>33</v>
      </c>
      <c r="B138" s="6" t="s">
        <v>34</v>
      </c>
      <c r="C138" s="33">
        <v>80</v>
      </c>
      <c r="D138" s="33">
        <v>79</v>
      </c>
      <c r="E138" s="33">
        <v>5969</v>
      </c>
      <c r="F138" s="33">
        <v>5750</v>
      </c>
      <c r="G138" s="33">
        <v>30772</v>
      </c>
      <c r="H138" s="33">
        <v>3.9</v>
      </c>
      <c r="I138" s="33">
        <v>26026</v>
      </c>
      <c r="J138" s="33">
        <v>4746</v>
      </c>
      <c r="K138" s="33">
        <v>4.2</v>
      </c>
      <c r="L138" s="33">
        <v>2.6</v>
      </c>
      <c r="M138" s="33">
        <v>65477</v>
      </c>
      <c r="N138" s="33">
        <v>2.2999999999999998</v>
      </c>
      <c r="O138" s="33">
        <v>55886</v>
      </c>
      <c r="P138" s="33">
        <v>9591</v>
      </c>
      <c r="Q138" s="33">
        <v>2</v>
      </c>
      <c r="R138" s="33">
        <v>3.8</v>
      </c>
      <c r="S138" s="33">
        <v>2.1</v>
      </c>
    </row>
    <row r="139" spans="1:19" s="37" customFormat="1" x14ac:dyDescent="0.2">
      <c r="A139" s="4" t="s">
        <v>35</v>
      </c>
      <c r="B139" s="6" t="s">
        <v>36</v>
      </c>
      <c r="C139" s="33">
        <v>254</v>
      </c>
      <c r="D139" s="33">
        <v>247</v>
      </c>
      <c r="E139" s="33">
        <v>19522</v>
      </c>
      <c r="F139" s="33">
        <v>19208</v>
      </c>
      <c r="G139" s="33">
        <v>140958</v>
      </c>
      <c r="H139" s="33">
        <v>14.3</v>
      </c>
      <c r="I139" s="33">
        <v>113813</v>
      </c>
      <c r="J139" s="33">
        <v>27145</v>
      </c>
      <c r="K139" s="33">
        <v>16.600000000000001</v>
      </c>
      <c r="L139" s="33">
        <v>5.7</v>
      </c>
      <c r="M139" s="33">
        <v>283521</v>
      </c>
      <c r="N139" s="33">
        <v>11.7</v>
      </c>
      <c r="O139" s="33">
        <v>222241</v>
      </c>
      <c r="P139" s="33">
        <v>61280</v>
      </c>
      <c r="Q139" s="33">
        <v>13.2</v>
      </c>
      <c r="R139" s="33">
        <v>6.4</v>
      </c>
      <c r="S139" s="33">
        <v>2</v>
      </c>
    </row>
    <row r="140" spans="1:19" s="37" customFormat="1" x14ac:dyDescent="0.2">
      <c r="A140" s="4" t="s">
        <v>37</v>
      </c>
      <c r="B140" s="6" t="s">
        <v>38</v>
      </c>
      <c r="C140" s="33">
        <v>406</v>
      </c>
      <c r="D140" s="33">
        <v>393</v>
      </c>
      <c r="E140" s="33">
        <v>42410</v>
      </c>
      <c r="F140" s="33">
        <v>41261</v>
      </c>
      <c r="G140" s="33">
        <v>367411</v>
      </c>
      <c r="H140" s="33">
        <v>2.5</v>
      </c>
      <c r="I140" s="33">
        <v>238184</v>
      </c>
      <c r="J140" s="33">
        <v>129227</v>
      </c>
      <c r="K140" s="33">
        <v>0.8</v>
      </c>
      <c r="L140" s="33">
        <v>5.6</v>
      </c>
      <c r="M140" s="33">
        <v>701211</v>
      </c>
      <c r="N140" s="33">
        <v>0.5</v>
      </c>
      <c r="O140" s="33">
        <v>460751</v>
      </c>
      <c r="P140" s="33">
        <v>240460</v>
      </c>
      <c r="Q140" s="33">
        <v>-1.2</v>
      </c>
      <c r="R140" s="33">
        <v>3.8</v>
      </c>
      <c r="S140" s="33">
        <v>1.9</v>
      </c>
    </row>
    <row r="141" spans="1:19" s="37" customFormat="1" x14ac:dyDescent="0.2">
      <c r="A141" s="4" t="s">
        <v>39</v>
      </c>
      <c r="B141" s="6" t="s">
        <v>40</v>
      </c>
      <c r="C141" s="33">
        <v>329</v>
      </c>
      <c r="D141" s="33">
        <v>326</v>
      </c>
      <c r="E141" s="33">
        <v>36376</v>
      </c>
      <c r="F141" s="33">
        <v>36036</v>
      </c>
      <c r="G141" s="33">
        <v>277653</v>
      </c>
      <c r="H141" s="33">
        <v>-5.0999999999999996</v>
      </c>
      <c r="I141" s="33">
        <v>183032</v>
      </c>
      <c r="J141" s="33">
        <v>94621</v>
      </c>
      <c r="K141" s="33">
        <v>-0.9</v>
      </c>
      <c r="L141" s="33">
        <v>-12.3</v>
      </c>
      <c r="M141" s="33">
        <v>482219</v>
      </c>
      <c r="N141" s="33">
        <v>-7.1</v>
      </c>
      <c r="O141" s="33">
        <v>302237</v>
      </c>
      <c r="P141" s="33">
        <v>179982</v>
      </c>
      <c r="Q141" s="33">
        <v>-3</v>
      </c>
      <c r="R141" s="33">
        <v>-13.1</v>
      </c>
      <c r="S141" s="33">
        <v>1.7</v>
      </c>
    </row>
    <row r="142" spans="1:19" s="37" customFormat="1" x14ac:dyDescent="0.2">
      <c r="A142" s="4" t="s">
        <v>41</v>
      </c>
      <c r="B142" s="6" t="s">
        <v>42</v>
      </c>
      <c r="C142" s="33">
        <v>575</v>
      </c>
      <c r="D142" s="33">
        <v>566</v>
      </c>
      <c r="E142" s="33">
        <v>44838</v>
      </c>
      <c r="F142" s="33">
        <v>44231</v>
      </c>
      <c r="G142" s="33">
        <v>300790</v>
      </c>
      <c r="H142" s="33">
        <v>5</v>
      </c>
      <c r="I142" s="33">
        <v>245784</v>
      </c>
      <c r="J142" s="33">
        <v>55006</v>
      </c>
      <c r="K142" s="33">
        <v>6.4</v>
      </c>
      <c r="L142" s="33">
        <v>-0.8</v>
      </c>
      <c r="M142" s="33">
        <v>593333</v>
      </c>
      <c r="N142" s="33">
        <v>4.8</v>
      </c>
      <c r="O142" s="33">
        <v>492065</v>
      </c>
      <c r="P142" s="33">
        <v>101268</v>
      </c>
      <c r="Q142" s="33">
        <v>5.9</v>
      </c>
      <c r="R142" s="33">
        <v>-0.1</v>
      </c>
      <c r="S142" s="33">
        <v>2</v>
      </c>
    </row>
    <row r="143" spans="1:19" s="37" customFormat="1" ht="33.75" customHeight="1" x14ac:dyDescent="0.2">
      <c r="A143" s="86" t="s">
        <v>50</v>
      </c>
      <c r="B143" s="87"/>
      <c r="C143" s="87"/>
      <c r="D143" s="87"/>
      <c r="E143" s="87"/>
      <c r="F143" s="87"/>
      <c r="G143" s="63"/>
      <c r="H143" s="87"/>
      <c r="I143" s="63"/>
      <c r="J143" s="87"/>
      <c r="K143" s="87"/>
      <c r="L143" s="87"/>
      <c r="M143" s="63"/>
      <c r="N143" s="87"/>
      <c r="O143" s="63"/>
      <c r="P143" s="87"/>
      <c r="Q143" s="87"/>
      <c r="R143" s="87"/>
      <c r="S143" s="87"/>
    </row>
    <row r="144" spans="1:19" s="37" customFormat="1" x14ac:dyDescent="0.2">
      <c r="A144" s="4" t="s">
        <v>17</v>
      </c>
      <c r="B144" s="6" t="s">
        <v>18</v>
      </c>
      <c r="C144" s="33">
        <v>5083</v>
      </c>
      <c r="D144" s="33">
        <v>4994</v>
      </c>
      <c r="E144" s="33">
        <v>325257</v>
      </c>
      <c r="F144" s="33">
        <v>317606</v>
      </c>
      <c r="G144" s="33">
        <v>2273460</v>
      </c>
      <c r="H144" s="33">
        <v>-0.9</v>
      </c>
      <c r="I144" s="33">
        <v>1814576</v>
      </c>
      <c r="J144" s="33">
        <v>458884</v>
      </c>
      <c r="K144" s="33">
        <v>-0.6</v>
      </c>
      <c r="L144" s="33">
        <v>-1.9</v>
      </c>
      <c r="M144" s="33">
        <v>4862741</v>
      </c>
      <c r="N144" s="33">
        <v>0</v>
      </c>
      <c r="O144" s="33">
        <v>3931752</v>
      </c>
      <c r="P144" s="33">
        <v>930989</v>
      </c>
      <c r="Q144" s="33">
        <v>0.3</v>
      </c>
      <c r="R144" s="33">
        <v>-1</v>
      </c>
      <c r="S144" s="33">
        <v>2.1</v>
      </c>
    </row>
    <row r="145" spans="1:19" s="48" customFormat="1" x14ac:dyDescent="0.2">
      <c r="A145" s="4"/>
      <c r="B145" s="6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</row>
    <row r="146" spans="1:19" s="37" customFormat="1" x14ac:dyDescent="0.2">
      <c r="A146" s="4" t="s">
        <v>19</v>
      </c>
      <c r="B146" s="6" t="s">
        <v>20</v>
      </c>
      <c r="C146" s="33">
        <v>440</v>
      </c>
      <c r="D146" s="33">
        <v>432</v>
      </c>
      <c r="E146" s="33">
        <v>21324</v>
      </c>
      <c r="F146" s="33">
        <v>20702</v>
      </c>
      <c r="G146" s="33">
        <v>139385</v>
      </c>
      <c r="H146" s="33">
        <v>3</v>
      </c>
      <c r="I146" s="33">
        <v>108154</v>
      </c>
      <c r="J146" s="33">
        <v>31231</v>
      </c>
      <c r="K146" s="33">
        <v>2.6</v>
      </c>
      <c r="L146" s="33">
        <v>4.4000000000000004</v>
      </c>
      <c r="M146" s="33">
        <v>315507</v>
      </c>
      <c r="N146" s="33">
        <v>4.7</v>
      </c>
      <c r="O146" s="33">
        <v>240448</v>
      </c>
      <c r="P146" s="33">
        <v>75059</v>
      </c>
      <c r="Q146" s="33">
        <v>3.7</v>
      </c>
      <c r="R146" s="33">
        <v>8.1</v>
      </c>
      <c r="S146" s="33">
        <v>2.2999999999999998</v>
      </c>
    </row>
    <row r="147" spans="1:19" s="37" customFormat="1" x14ac:dyDescent="0.2">
      <c r="A147" s="4" t="s">
        <v>21</v>
      </c>
      <c r="B147" s="6" t="s">
        <v>22</v>
      </c>
      <c r="C147" s="33">
        <v>567</v>
      </c>
      <c r="D147" s="33">
        <v>563</v>
      </c>
      <c r="E147" s="33">
        <v>29577</v>
      </c>
      <c r="F147" s="33">
        <v>29130</v>
      </c>
      <c r="G147" s="33">
        <v>221489</v>
      </c>
      <c r="H147" s="33">
        <v>-1.5</v>
      </c>
      <c r="I147" s="33">
        <v>180564</v>
      </c>
      <c r="J147" s="33">
        <v>40925</v>
      </c>
      <c r="K147" s="33">
        <v>-3.2</v>
      </c>
      <c r="L147" s="33">
        <v>7</v>
      </c>
      <c r="M147" s="33">
        <v>436524</v>
      </c>
      <c r="N147" s="33">
        <v>0.6</v>
      </c>
      <c r="O147" s="33">
        <v>360068</v>
      </c>
      <c r="P147" s="33">
        <v>76456</v>
      </c>
      <c r="Q147" s="33">
        <v>-0.9</v>
      </c>
      <c r="R147" s="33">
        <v>8.4</v>
      </c>
      <c r="S147" s="33">
        <v>2</v>
      </c>
    </row>
    <row r="148" spans="1:19" s="37" customFormat="1" x14ac:dyDescent="0.2">
      <c r="A148" s="4" t="s">
        <v>23</v>
      </c>
      <c r="B148" s="6" t="s">
        <v>24</v>
      </c>
      <c r="C148" s="33">
        <v>552</v>
      </c>
      <c r="D148" s="33">
        <v>546</v>
      </c>
      <c r="E148" s="33">
        <v>26328</v>
      </c>
      <c r="F148" s="33">
        <v>25916</v>
      </c>
      <c r="G148" s="33">
        <v>176141</v>
      </c>
      <c r="H148" s="33">
        <v>-1.1000000000000001</v>
      </c>
      <c r="I148" s="33">
        <v>157640</v>
      </c>
      <c r="J148" s="33">
        <v>18501</v>
      </c>
      <c r="K148" s="33">
        <v>0</v>
      </c>
      <c r="L148" s="33">
        <v>-9.8000000000000007</v>
      </c>
      <c r="M148" s="33">
        <v>393802</v>
      </c>
      <c r="N148" s="33">
        <v>-0.1</v>
      </c>
      <c r="O148" s="33">
        <v>354426</v>
      </c>
      <c r="P148" s="33">
        <v>39376</v>
      </c>
      <c r="Q148" s="33">
        <v>0.5</v>
      </c>
      <c r="R148" s="33">
        <v>-5.5</v>
      </c>
      <c r="S148" s="33">
        <v>2.2000000000000002</v>
      </c>
    </row>
    <row r="149" spans="1:19" s="37" customFormat="1" x14ac:dyDescent="0.2">
      <c r="A149" s="4" t="s">
        <v>25</v>
      </c>
      <c r="B149" s="6" t="s">
        <v>26</v>
      </c>
      <c r="C149" s="33">
        <v>727</v>
      </c>
      <c r="D149" s="33">
        <v>713</v>
      </c>
      <c r="E149" s="33">
        <v>39282</v>
      </c>
      <c r="F149" s="33">
        <v>38187</v>
      </c>
      <c r="G149" s="33">
        <v>217264</v>
      </c>
      <c r="H149" s="33">
        <v>0.6</v>
      </c>
      <c r="I149" s="33">
        <v>190197</v>
      </c>
      <c r="J149" s="33">
        <v>27067</v>
      </c>
      <c r="K149" s="33">
        <v>0.3</v>
      </c>
      <c r="L149" s="33">
        <v>2.5</v>
      </c>
      <c r="M149" s="33">
        <v>658393</v>
      </c>
      <c r="N149" s="33">
        <v>2</v>
      </c>
      <c r="O149" s="33">
        <v>598151</v>
      </c>
      <c r="P149" s="33">
        <v>60242</v>
      </c>
      <c r="Q149" s="33">
        <v>2.5</v>
      </c>
      <c r="R149" s="33">
        <v>-3</v>
      </c>
      <c r="S149" s="33">
        <v>3</v>
      </c>
    </row>
    <row r="150" spans="1:19" s="37" customFormat="1" x14ac:dyDescent="0.2">
      <c r="A150" s="4" t="s">
        <v>27</v>
      </c>
      <c r="B150" s="6" t="s">
        <v>28</v>
      </c>
      <c r="C150" s="33">
        <v>847</v>
      </c>
      <c r="D150" s="33">
        <v>832</v>
      </c>
      <c r="E150" s="33">
        <v>43523</v>
      </c>
      <c r="F150" s="33">
        <v>42316</v>
      </c>
      <c r="G150" s="33">
        <v>207159</v>
      </c>
      <c r="H150" s="33">
        <v>-0.5</v>
      </c>
      <c r="I150" s="33">
        <v>177458</v>
      </c>
      <c r="J150" s="33">
        <v>29701</v>
      </c>
      <c r="K150" s="33">
        <v>-0.3</v>
      </c>
      <c r="L150" s="33">
        <v>-1.3</v>
      </c>
      <c r="M150" s="33">
        <v>583145</v>
      </c>
      <c r="N150" s="33">
        <v>-2</v>
      </c>
      <c r="O150" s="33">
        <v>494456</v>
      </c>
      <c r="P150" s="33">
        <v>88689</v>
      </c>
      <c r="Q150" s="33">
        <v>-1.5</v>
      </c>
      <c r="R150" s="33">
        <v>-4.4000000000000004</v>
      </c>
      <c r="S150" s="33">
        <v>2.8</v>
      </c>
    </row>
    <row r="151" spans="1:19" s="37" customFormat="1" x14ac:dyDescent="0.2">
      <c r="A151" s="4" t="s">
        <v>29</v>
      </c>
      <c r="B151" s="6" t="s">
        <v>30</v>
      </c>
      <c r="C151" s="33">
        <v>111</v>
      </c>
      <c r="D151" s="33">
        <v>107</v>
      </c>
      <c r="E151" s="33">
        <v>5130</v>
      </c>
      <c r="F151" s="33">
        <v>4943</v>
      </c>
      <c r="G151" s="33">
        <v>26126</v>
      </c>
      <c r="H151" s="33">
        <v>-1.1000000000000001</v>
      </c>
      <c r="I151" s="33">
        <v>20885</v>
      </c>
      <c r="J151" s="33">
        <v>5241</v>
      </c>
      <c r="K151" s="33">
        <v>-3.6</v>
      </c>
      <c r="L151" s="33">
        <v>10</v>
      </c>
      <c r="M151" s="33">
        <v>76347</v>
      </c>
      <c r="N151" s="33">
        <v>-4.9000000000000004</v>
      </c>
      <c r="O151" s="33">
        <v>64935</v>
      </c>
      <c r="P151" s="33">
        <v>11412</v>
      </c>
      <c r="Q151" s="33">
        <v>-6.9</v>
      </c>
      <c r="R151" s="33">
        <v>7.9</v>
      </c>
      <c r="S151" s="33">
        <v>2.9</v>
      </c>
    </row>
    <row r="152" spans="1:19" s="37" customFormat="1" x14ac:dyDescent="0.2">
      <c r="A152" s="4" t="s">
        <v>31</v>
      </c>
      <c r="B152" s="6" t="s">
        <v>32</v>
      </c>
      <c r="C152" s="33">
        <v>200</v>
      </c>
      <c r="D152" s="33">
        <v>196</v>
      </c>
      <c r="E152" s="33">
        <v>11207</v>
      </c>
      <c r="F152" s="33">
        <v>10839</v>
      </c>
      <c r="G152" s="33">
        <v>66255</v>
      </c>
      <c r="H152" s="33">
        <v>-0.8</v>
      </c>
      <c r="I152" s="33">
        <v>57886</v>
      </c>
      <c r="J152" s="33">
        <v>8369</v>
      </c>
      <c r="K152" s="33">
        <v>-0.4</v>
      </c>
      <c r="L152" s="33">
        <v>-3.5</v>
      </c>
      <c r="M152" s="33">
        <v>160273</v>
      </c>
      <c r="N152" s="33">
        <v>0.6</v>
      </c>
      <c r="O152" s="33">
        <v>141032</v>
      </c>
      <c r="P152" s="33">
        <v>19241</v>
      </c>
      <c r="Q152" s="33">
        <v>1.1000000000000001</v>
      </c>
      <c r="R152" s="33">
        <v>-3</v>
      </c>
      <c r="S152" s="33">
        <v>2.4</v>
      </c>
    </row>
    <row r="153" spans="1:19" s="37" customFormat="1" x14ac:dyDescent="0.2">
      <c r="A153" s="4" t="s">
        <v>33</v>
      </c>
      <c r="B153" s="6" t="s">
        <v>34</v>
      </c>
      <c r="C153" s="33">
        <v>80</v>
      </c>
      <c r="D153" s="33">
        <v>80</v>
      </c>
      <c r="E153" s="33">
        <v>5944</v>
      </c>
      <c r="F153" s="33">
        <v>5922</v>
      </c>
      <c r="G153" s="33">
        <v>37646</v>
      </c>
      <c r="H153" s="33">
        <v>3.6</v>
      </c>
      <c r="I153" s="33">
        <v>32032</v>
      </c>
      <c r="J153" s="33">
        <v>5614</v>
      </c>
      <c r="K153" s="33">
        <v>2.1</v>
      </c>
      <c r="L153" s="33">
        <v>12.6</v>
      </c>
      <c r="M153" s="33">
        <v>78339</v>
      </c>
      <c r="N153" s="33">
        <v>5.9</v>
      </c>
      <c r="O153" s="33">
        <v>68232</v>
      </c>
      <c r="P153" s="33">
        <v>10107</v>
      </c>
      <c r="Q153" s="33">
        <v>4.0999999999999996</v>
      </c>
      <c r="R153" s="33">
        <v>20.2</v>
      </c>
      <c r="S153" s="33">
        <v>2.1</v>
      </c>
    </row>
    <row r="154" spans="1:19" s="37" customFormat="1" x14ac:dyDescent="0.2">
      <c r="A154" s="4" t="s">
        <v>35</v>
      </c>
      <c r="B154" s="6" t="s">
        <v>36</v>
      </c>
      <c r="C154" s="33">
        <v>253</v>
      </c>
      <c r="D154" s="33">
        <v>247</v>
      </c>
      <c r="E154" s="33">
        <v>19514</v>
      </c>
      <c r="F154" s="33">
        <v>18666</v>
      </c>
      <c r="G154" s="33">
        <v>157515</v>
      </c>
      <c r="H154" s="33">
        <v>5.5</v>
      </c>
      <c r="I154" s="33">
        <v>133489</v>
      </c>
      <c r="J154" s="33">
        <v>24026</v>
      </c>
      <c r="K154" s="33">
        <v>5.7</v>
      </c>
      <c r="L154" s="33">
        <v>4.2</v>
      </c>
      <c r="M154" s="33">
        <v>307946</v>
      </c>
      <c r="N154" s="33">
        <v>7.3</v>
      </c>
      <c r="O154" s="33">
        <v>256596</v>
      </c>
      <c r="P154" s="33">
        <v>51350</v>
      </c>
      <c r="Q154" s="33">
        <v>7.3</v>
      </c>
      <c r="R154" s="33">
        <v>6.8</v>
      </c>
      <c r="S154" s="33">
        <v>2</v>
      </c>
    </row>
    <row r="155" spans="1:19" s="37" customFormat="1" x14ac:dyDescent="0.2">
      <c r="A155" s="4" t="s">
        <v>37</v>
      </c>
      <c r="B155" s="6" t="s">
        <v>38</v>
      </c>
      <c r="C155" s="33">
        <v>403</v>
      </c>
      <c r="D155" s="33">
        <v>390</v>
      </c>
      <c r="E155" s="33">
        <v>42316</v>
      </c>
      <c r="F155" s="33">
        <v>41190</v>
      </c>
      <c r="G155" s="33">
        <v>365452</v>
      </c>
      <c r="H155" s="33">
        <v>-1.9</v>
      </c>
      <c r="I155" s="33">
        <v>248678</v>
      </c>
      <c r="J155" s="33">
        <v>116774</v>
      </c>
      <c r="K155" s="33">
        <v>-1.2</v>
      </c>
      <c r="L155" s="33">
        <v>-3.4</v>
      </c>
      <c r="M155" s="33">
        <v>672597</v>
      </c>
      <c r="N155" s="33">
        <v>-2.1</v>
      </c>
      <c r="O155" s="33">
        <v>446118</v>
      </c>
      <c r="P155" s="33">
        <v>226479</v>
      </c>
      <c r="Q155" s="33">
        <v>-2.1</v>
      </c>
      <c r="R155" s="33">
        <v>-2.1</v>
      </c>
      <c r="S155" s="33">
        <v>1.8</v>
      </c>
    </row>
    <row r="156" spans="1:19" s="37" customFormat="1" x14ac:dyDescent="0.2">
      <c r="A156" s="4" t="s">
        <v>39</v>
      </c>
      <c r="B156" s="6" t="s">
        <v>40</v>
      </c>
      <c r="C156" s="33">
        <v>328</v>
      </c>
      <c r="D156" s="33">
        <v>323</v>
      </c>
      <c r="E156" s="33">
        <v>36008</v>
      </c>
      <c r="F156" s="33">
        <v>35297</v>
      </c>
      <c r="G156" s="33">
        <v>321044</v>
      </c>
      <c r="H156" s="33">
        <v>-5</v>
      </c>
      <c r="I156" s="33">
        <v>222684</v>
      </c>
      <c r="J156" s="33">
        <v>98360</v>
      </c>
      <c r="K156" s="33">
        <v>-3.3</v>
      </c>
      <c r="L156" s="33">
        <v>-8.6</v>
      </c>
      <c r="M156" s="33">
        <v>532126</v>
      </c>
      <c r="N156" s="33">
        <v>-1.6</v>
      </c>
      <c r="O156" s="33">
        <v>359867</v>
      </c>
      <c r="P156" s="33">
        <v>172259</v>
      </c>
      <c r="Q156" s="33">
        <v>0.1</v>
      </c>
      <c r="R156" s="33">
        <v>-5.2</v>
      </c>
      <c r="S156" s="33">
        <v>1.7</v>
      </c>
    </row>
    <row r="157" spans="1:19" s="37" customFormat="1" x14ac:dyDescent="0.2">
      <c r="A157" s="4" t="s">
        <v>41</v>
      </c>
      <c r="B157" s="6" t="s">
        <v>42</v>
      </c>
      <c r="C157" s="33">
        <v>575</v>
      </c>
      <c r="D157" s="33">
        <v>565</v>
      </c>
      <c r="E157" s="33">
        <v>45104</v>
      </c>
      <c r="F157" s="33">
        <v>44498</v>
      </c>
      <c r="G157" s="33">
        <v>337984</v>
      </c>
      <c r="H157" s="33">
        <v>-0.9</v>
      </c>
      <c r="I157" s="33">
        <v>284909</v>
      </c>
      <c r="J157" s="33">
        <v>53075</v>
      </c>
      <c r="K157" s="33">
        <v>-1.3</v>
      </c>
      <c r="L157" s="33">
        <v>1.3</v>
      </c>
      <c r="M157" s="33">
        <v>647742</v>
      </c>
      <c r="N157" s="33">
        <v>-2.2000000000000002</v>
      </c>
      <c r="O157" s="33">
        <v>547423</v>
      </c>
      <c r="P157" s="33">
        <v>100319</v>
      </c>
      <c r="Q157" s="33">
        <v>-2</v>
      </c>
      <c r="R157" s="33">
        <v>-3.3</v>
      </c>
      <c r="S157" s="33">
        <v>1.9</v>
      </c>
    </row>
    <row r="158" spans="1:19" s="37" customFormat="1" ht="33.75" customHeight="1" x14ac:dyDescent="0.2">
      <c r="A158" s="86" t="s">
        <v>51</v>
      </c>
      <c r="B158" s="87"/>
      <c r="C158" s="87"/>
      <c r="D158" s="87"/>
      <c r="E158" s="87"/>
      <c r="F158" s="87"/>
      <c r="G158" s="63"/>
      <c r="H158" s="87"/>
      <c r="I158" s="63"/>
      <c r="J158" s="87"/>
      <c r="K158" s="87"/>
      <c r="L158" s="87"/>
      <c r="M158" s="63"/>
      <c r="N158" s="87"/>
      <c r="O158" s="63"/>
      <c r="P158" s="87"/>
      <c r="Q158" s="87"/>
      <c r="R158" s="87"/>
      <c r="S158" s="87"/>
    </row>
    <row r="159" spans="1:19" s="37" customFormat="1" x14ac:dyDescent="0.2">
      <c r="A159" s="4" t="s">
        <v>17</v>
      </c>
      <c r="B159" s="6" t="s">
        <v>18</v>
      </c>
      <c r="C159" s="33">
        <v>5068</v>
      </c>
      <c r="D159" s="33">
        <v>4968</v>
      </c>
      <c r="E159" s="33">
        <v>324976</v>
      </c>
      <c r="F159" s="33">
        <v>317919</v>
      </c>
      <c r="G159" s="33">
        <v>2182699</v>
      </c>
      <c r="H159" s="33">
        <v>2.5</v>
      </c>
      <c r="I159" s="33">
        <v>1673268</v>
      </c>
      <c r="J159" s="33">
        <v>509431</v>
      </c>
      <c r="K159" s="33">
        <v>0.1</v>
      </c>
      <c r="L159" s="33">
        <v>11.3</v>
      </c>
      <c r="M159" s="33">
        <v>4984730</v>
      </c>
      <c r="N159" s="33">
        <v>5.3</v>
      </c>
      <c r="O159" s="33">
        <v>3885869</v>
      </c>
      <c r="P159" s="33">
        <v>1098861</v>
      </c>
      <c r="Q159" s="33">
        <v>2.2999999999999998</v>
      </c>
      <c r="R159" s="33">
        <v>17.600000000000001</v>
      </c>
      <c r="S159" s="33">
        <v>2.2999999999999998</v>
      </c>
    </row>
    <row r="160" spans="1:19" s="48" customFormat="1" x14ac:dyDescent="0.2">
      <c r="A160" s="4"/>
      <c r="B160" s="6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</row>
    <row r="161" spans="1:19" s="37" customFormat="1" x14ac:dyDescent="0.2">
      <c r="A161" s="4" t="s">
        <v>19</v>
      </c>
      <c r="B161" s="6" t="s">
        <v>20</v>
      </c>
      <c r="C161" s="33">
        <v>439</v>
      </c>
      <c r="D161" s="33">
        <v>432</v>
      </c>
      <c r="E161" s="33">
        <v>21284</v>
      </c>
      <c r="F161" s="33">
        <v>20886</v>
      </c>
      <c r="G161" s="33">
        <v>128993</v>
      </c>
      <c r="H161" s="33">
        <v>6.7</v>
      </c>
      <c r="I161" s="33">
        <v>97032</v>
      </c>
      <c r="J161" s="33">
        <v>31961</v>
      </c>
      <c r="K161" s="33">
        <v>5.5</v>
      </c>
      <c r="L161" s="33">
        <v>10.3</v>
      </c>
      <c r="M161" s="33">
        <v>305555</v>
      </c>
      <c r="N161" s="33">
        <v>7.1</v>
      </c>
      <c r="O161" s="33">
        <v>228924</v>
      </c>
      <c r="P161" s="33">
        <v>76631</v>
      </c>
      <c r="Q161" s="33">
        <v>7.1</v>
      </c>
      <c r="R161" s="33">
        <v>7.1</v>
      </c>
      <c r="S161" s="33">
        <v>2.4</v>
      </c>
    </row>
    <row r="162" spans="1:19" s="37" customFormat="1" x14ac:dyDescent="0.2">
      <c r="A162" s="4" t="s">
        <v>21</v>
      </c>
      <c r="B162" s="6" t="s">
        <v>22</v>
      </c>
      <c r="C162" s="33">
        <v>566</v>
      </c>
      <c r="D162" s="33">
        <v>557</v>
      </c>
      <c r="E162" s="33">
        <v>29596</v>
      </c>
      <c r="F162" s="33">
        <v>29032</v>
      </c>
      <c r="G162" s="33">
        <v>205378</v>
      </c>
      <c r="H162" s="33">
        <v>4.5</v>
      </c>
      <c r="I162" s="33">
        <v>158129</v>
      </c>
      <c r="J162" s="33">
        <v>47249</v>
      </c>
      <c r="K162" s="33">
        <v>0.5</v>
      </c>
      <c r="L162" s="33">
        <v>20.5</v>
      </c>
      <c r="M162" s="33">
        <v>440583</v>
      </c>
      <c r="N162" s="33">
        <v>8.5</v>
      </c>
      <c r="O162" s="33">
        <v>344290</v>
      </c>
      <c r="P162" s="33">
        <v>96293</v>
      </c>
      <c r="Q162" s="33">
        <v>4.4000000000000004</v>
      </c>
      <c r="R162" s="33">
        <v>26.2</v>
      </c>
      <c r="S162" s="33">
        <v>2.1</v>
      </c>
    </row>
    <row r="163" spans="1:19" s="37" customFormat="1" x14ac:dyDescent="0.2">
      <c r="A163" s="4" t="s">
        <v>23</v>
      </c>
      <c r="B163" s="6" t="s">
        <v>24</v>
      </c>
      <c r="C163" s="33">
        <v>549</v>
      </c>
      <c r="D163" s="33">
        <v>542</v>
      </c>
      <c r="E163" s="33">
        <v>26301</v>
      </c>
      <c r="F163" s="33">
        <v>25847</v>
      </c>
      <c r="G163" s="33">
        <v>153381</v>
      </c>
      <c r="H163" s="33">
        <v>-1.6</v>
      </c>
      <c r="I163" s="33">
        <v>136012</v>
      </c>
      <c r="J163" s="33">
        <v>17369</v>
      </c>
      <c r="K163" s="33">
        <v>-1.3</v>
      </c>
      <c r="L163" s="33">
        <v>-3.6</v>
      </c>
      <c r="M163" s="33">
        <v>371286</v>
      </c>
      <c r="N163" s="33">
        <v>0.6</v>
      </c>
      <c r="O163" s="33">
        <v>336377</v>
      </c>
      <c r="P163" s="33">
        <v>34909</v>
      </c>
      <c r="Q163" s="33">
        <v>0.9</v>
      </c>
      <c r="R163" s="33">
        <v>-1.9</v>
      </c>
      <c r="S163" s="33">
        <v>2.4</v>
      </c>
    </row>
    <row r="164" spans="1:19" s="37" customFormat="1" x14ac:dyDescent="0.2">
      <c r="A164" s="4" t="s">
        <v>25</v>
      </c>
      <c r="B164" s="6" t="s">
        <v>26</v>
      </c>
      <c r="C164" s="33">
        <v>721</v>
      </c>
      <c r="D164" s="33">
        <v>704</v>
      </c>
      <c r="E164" s="33">
        <v>39075</v>
      </c>
      <c r="F164" s="33">
        <v>38105</v>
      </c>
      <c r="G164" s="33">
        <v>189140</v>
      </c>
      <c r="H164" s="33">
        <v>1.7</v>
      </c>
      <c r="I164" s="33">
        <v>169381</v>
      </c>
      <c r="J164" s="33">
        <v>19759</v>
      </c>
      <c r="K164" s="33">
        <v>1.7</v>
      </c>
      <c r="L164" s="33">
        <v>1.6</v>
      </c>
      <c r="M164" s="33">
        <v>633049</v>
      </c>
      <c r="N164" s="33">
        <v>4.7</v>
      </c>
      <c r="O164" s="33">
        <v>586310</v>
      </c>
      <c r="P164" s="33">
        <v>46739</v>
      </c>
      <c r="Q164" s="33">
        <v>4.5999999999999996</v>
      </c>
      <c r="R164" s="33">
        <v>5.9</v>
      </c>
      <c r="S164" s="33">
        <v>3.3</v>
      </c>
    </row>
    <row r="165" spans="1:19" s="37" customFormat="1" x14ac:dyDescent="0.2">
      <c r="A165" s="4" t="s">
        <v>27</v>
      </c>
      <c r="B165" s="6" t="s">
        <v>28</v>
      </c>
      <c r="C165" s="33">
        <v>846</v>
      </c>
      <c r="D165" s="33">
        <v>831</v>
      </c>
      <c r="E165" s="33">
        <v>43516</v>
      </c>
      <c r="F165" s="33">
        <v>42428</v>
      </c>
      <c r="G165" s="33">
        <v>197526</v>
      </c>
      <c r="H165" s="33">
        <v>-0.5</v>
      </c>
      <c r="I165" s="33">
        <v>169667</v>
      </c>
      <c r="J165" s="33">
        <v>27859</v>
      </c>
      <c r="K165" s="33">
        <v>0.2</v>
      </c>
      <c r="L165" s="33">
        <v>-4.4000000000000004</v>
      </c>
      <c r="M165" s="33">
        <v>623068</v>
      </c>
      <c r="N165" s="33">
        <v>-0.5</v>
      </c>
      <c r="O165" s="33">
        <v>535150</v>
      </c>
      <c r="P165" s="33">
        <v>87918</v>
      </c>
      <c r="Q165" s="33">
        <v>-0.2</v>
      </c>
      <c r="R165" s="33">
        <v>-2.2000000000000002</v>
      </c>
      <c r="S165" s="33">
        <v>3.2</v>
      </c>
    </row>
    <row r="166" spans="1:19" s="37" customFormat="1" x14ac:dyDescent="0.2">
      <c r="A166" s="4" t="s">
        <v>29</v>
      </c>
      <c r="B166" s="6" t="s">
        <v>30</v>
      </c>
      <c r="C166" s="33">
        <v>110</v>
      </c>
      <c r="D166" s="33">
        <v>105</v>
      </c>
      <c r="E166" s="33">
        <v>5084</v>
      </c>
      <c r="F166" s="33">
        <v>4883</v>
      </c>
      <c r="G166" s="33">
        <v>24372</v>
      </c>
      <c r="H166" s="33">
        <v>-0.3</v>
      </c>
      <c r="I166" s="33">
        <v>19691</v>
      </c>
      <c r="J166" s="33">
        <v>4681</v>
      </c>
      <c r="K166" s="33">
        <v>0</v>
      </c>
      <c r="L166" s="33">
        <v>-1.6</v>
      </c>
      <c r="M166" s="33">
        <v>76624</v>
      </c>
      <c r="N166" s="33">
        <v>-0.9</v>
      </c>
      <c r="O166" s="33">
        <v>65887</v>
      </c>
      <c r="P166" s="33">
        <v>10737</v>
      </c>
      <c r="Q166" s="33">
        <v>-2.5</v>
      </c>
      <c r="R166" s="33">
        <v>10</v>
      </c>
      <c r="S166" s="33">
        <v>3.1</v>
      </c>
    </row>
    <row r="167" spans="1:19" s="37" customFormat="1" x14ac:dyDescent="0.2">
      <c r="A167" s="4" t="s">
        <v>31</v>
      </c>
      <c r="B167" s="6" t="s">
        <v>32</v>
      </c>
      <c r="C167" s="33">
        <v>200</v>
      </c>
      <c r="D167" s="33">
        <v>194</v>
      </c>
      <c r="E167" s="33">
        <v>11202</v>
      </c>
      <c r="F167" s="33">
        <v>10856</v>
      </c>
      <c r="G167" s="33">
        <v>62524</v>
      </c>
      <c r="H167" s="33">
        <v>9</v>
      </c>
      <c r="I167" s="33">
        <v>51950</v>
      </c>
      <c r="J167" s="33">
        <v>10574</v>
      </c>
      <c r="K167" s="33">
        <v>4.9000000000000004</v>
      </c>
      <c r="L167" s="33">
        <v>35.200000000000003</v>
      </c>
      <c r="M167" s="33">
        <v>159610</v>
      </c>
      <c r="N167" s="33">
        <v>5</v>
      </c>
      <c r="O167" s="33">
        <v>136346</v>
      </c>
      <c r="P167" s="33">
        <v>23264</v>
      </c>
      <c r="Q167" s="33">
        <v>2.2999999999999998</v>
      </c>
      <c r="R167" s="33">
        <v>24.7</v>
      </c>
      <c r="S167" s="33">
        <v>2.6</v>
      </c>
    </row>
    <row r="168" spans="1:19" s="37" customFormat="1" x14ac:dyDescent="0.2">
      <c r="A168" s="4" t="s">
        <v>33</v>
      </c>
      <c r="B168" s="6" t="s">
        <v>34</v>
      </c>
      <c r="C168" s="33">
        <v>80</v>
      </c>
      <c r="D168" s="33">
        <v>79</v>
      </c>
      <c r="E168" s="33">
        <v>5939</v>
      </c>
      <c r="F168" s="33">
        <v>5911</v>
      </c>
      <c r="G168" s="33">
        <v>39589</v>
      </c>
      <c r="H168" s="33">
        <v>16.600000000000001</v>
      </c>
      <c r="I168" s="33">
        <v>31800</v>
      </c>
      <c r="J168" s="33">
        <v>7789</v>
      </c>
      <c r="K168" s="33">
        <v>10.7</v>
      </c>
      <c r="L168" s="33">
        <v>49.3</v>
      </c>
      <c r="M168" s="33">
        <v>88549</v>
      </c>
      <c r="N168" s="33">
        <v>13.4</v>
      </c>
      <c r="O168" s="33">
        <v>71862</v>
      </c>
      <c r="P168" s="33">
        <v>16687</v>
      </c>
      <c r="Q168" s="33">
        <v>4.2</v>
      </c>
      <c r="R168" s="33">
        <v>82.3</v>
      </c>
      <c r="S168" s="33">
        <v>2.2000000000000002</v>
      </c>
    </row>
    <row r="169" spans="1:19" s="37" customFormat="1" x14ac:dyDescent="0.2">
      <c r="A169" s="4" t="s">
        <v>35</v>
      </c>
      <c r="B169" s="6" t="s">
        <v>36</v>
      </c>
      <c r="C169" s="33">
        <v>253</v>
      </c>
      <c r="D169" s="33">
        <v>245</v>
      </c>
      <c r="E169" s="33">
        <v>19520</v>
      </c>
      <c r="F169" s="33">
        <v>18604</v>
      </c>
      <c r="G169" s="33">
        <v>147175</v>
      </c>
      <c r="H169" s="33">
        <v>11</v>
      </c>
      <c r="I169" s="33">
        <v>119319</v>
      </c>
      <c r="J169" s="33">
        <v>27856</v>
      </c>
      <c r="K169" s="33">
        <v>6.9</v>
      </c>
      <c r="L169" s="33">
        <v>32.6</v>
      </c>
      <c r="M169" s="33">
        <v>302791</v>
      </c>
      <c r="N169" s="33">
        <v>14.2</v>
      </c>
      <c r="O169" s="33">
        <v>239815</v>
      </c>
      <c r="P169" s="33">
        <v>62976</v>
      </c>
      <c r="Q169" s="33">
        <v>8.5</v>
      </c>
      <c r="R169" s="33">
        <v>42.6</v>
      </c>
      <c r="S169" s="33">
        <v>2.1</v>
      </c>
    </row>
    <row r="170" spans="1:19" s="37" customFormat="1" x14ac:dyDescent="0.2">
      <c r="A170" s="4" t="s">
        <v>37</v>
      </c>
      <c r="B170" s="6" t="s">
        <v>38</v>
      </c>
      <c r="C170" s="33">
        <v>404</v>
      </c>
      <c r="D170" s="33">
        <v>392</v>
      </c>
      <c r="E170" s="33">
        <v>42428</v>
      </c>
      <c r="F170" s="33">
        <v>41538</v>
      </c>
      <c r="G170" s="33">
        <v>379667</v>
      </c>
      <c r="H170" s="33">
        <v>0.8</v>
      </c>
      <c r="I170" s="33">
        <v>248670</v>
      </c>
      <c r="J170" s="33">
        <v>130997</v>
      </c>
      <c r="K170" s="33">
        <v>-6.8</v>
      </c>
      <c r="L170" s="33">
        <v>19.399999999999999</v>
      </c>
      <c r="M170" s="33">
        <v>725075</v>
      </c>
      <c r="N170" s="33">
        <v>4.9000000000000004</v>
      </c>
      <c r="O170" s="33">
        <v>460378</v>
      </c>
      <c r="P170" s="33">
        <v>264697</v>
      </c>
      <c r="Q170" s="33">
        <v>-4.9000000000000004</v>
      </c>
      <c r="R170" s="33">
        <v>27.5</v>
      </c>
      <c r="S170" s="33">
        <v>1.9</v>
      </c>
    </row>
    <row r="171" spans="1:19" s="37" customFormat="1" x14ac:dyDescent="0.2">
      <c r="A171" s="4" t="s">
        <v>39</v>
      </c>
      <c r="B171" s="6" t="s">
        <v>40</v>
      </c>
      <c r="C171" s="33">
        <v>326</v>
      </c>
      <c r="D171" s="33">
        <v>321</v>
      </c>
      <c r="E171" s="33">
        <v>35962</v>
      </c>
      <c r="F171" s="33">
        <v>35323</v>
      </c>
      <c r="G171" s="33">
        <v>306289</v>
      </c>
      <c r="H171" s="33">
        <v>-3.4</v>
      </c>
      <c r="I171" s="33">
        <v>185739</v>
      </c>
      <c r="J171" s="33">
        <v>120550</v>
      </c>
      <c r="K171" s="33">
        <v>-6.8</v>
      </c>
      <c r="L171" s="33">
        <v>2.5</v>
      </c>
      <c r="M171" s="33">
        <v>559391</v>
      </c>
      <c r="N171" s="33">
        <v>5.2</v>
      </c>
      <c r="O171" s="33">
        <v>314354</v>
      </c>
      <c r="P171" s="33">
        <v>245037</v>
      </c>
      <c r="Q171" s="33">
        <v>-0.3</v>
      </c>
      <c r="R171" s="33">
        <v>13.1</v>
      </c>
      <c r="S171" s="33">
        <v>1.8</v>
      </c>
    </row>
    <row r="172" spans="1:19" s="37" customFormat="1" x14ac:dyDescent="0.2">
      <c r="A172" s="4" t="s">
        <v>41</v>
      </c>
      <c r="B172" s="6" t="s">
        <v>42</v>
      </c>
      <c r="C172" s="33">
        <v>574</v>
      </c>
      <c r="D172" s="33">
        <v>566</v>
      </c>
      <c r="E172" s="33">
        <v>45069</v>
      </c>
      <c r="F172" s="33">
        <v>44506</v>
      </c>
      <c r="G172" s="33">
        <v>348665</v>
      </c>
      <c r="H172" s="33">
        <v>5.6</v>
      </c>
      <c r="I172" s="33">
        <v>285878</v>
      </c>
      <c r="J172" s="33">
        <v>62787</v>
      </c>
      <c r="K172" s="33">
        <v>4.5</v>
      </c>
      <c r="L172" s="33">
        <v>10.8</v>
      </c>
      <c r="M172" s="33">
        <v>699149</v>
      </c>
      <c r="N172" s="33">
        <v>8</v>
      </c>
      <c r="O172" s="33">
        <v>566176</v>
      </c>
      <c r="P172" s="33">
        <v>132973</v>
      </c>
      <c r="Q172" s="33">
        <v>5.6</v>
      </c>
      <c r="R172" s="33">
        <v>19.600000000000001</v>
      </c>
      <c r="S172" s="33">
        <v>2</v>
      </c>
    </row>
    <row r="173" spans="1:19" s="37" customFormat="1" ht="33.75" customHeight="1" x14ac:dyDescent="0.2">
      <c r="A173" s="86" t="s">
        <v>52</v>
      </c>
      <c r="B173" s="87"/>
      <c r="C173" s="87"/>
      <c r="D173" s="87"/>
      <c r="E173" s="87"/>
      <c r="F173" s="87"/>
      <c r="G173" s="63"/>
      <c r="H173" s="87"/>
      <c r="I173" s="63"/>
      <c r="J173" s="87"/>
      <c r="K173" s="87"/>
      <c r="L173" s="87"/>
      <c r="M173" s="63"/>
      <c r="N173" s="87"/>
      <c r="O173" s="63"/>
      <c r="P173" s="87"/>
      <c r="Q173" s="87"/>
      <c r="R173" s="87"/>
      <c r="S173" s="87"/>
    </row>
    <row r="174" spans="1:19" s="37" customFormat="1" x14ac:dyDescent="0.2">
      <c r="A174" s="4" t="s">
        <v>17</v>
      </c>
      <c r="B174" s="6" t="s">
        <v>18</v>
      </c>
      <c r="C174" s="33">
        <v>5070</v>
      </c>
      <c r="D174" s="33">
        <v>4901</v>
      </c>
      <c r="E174" s="33">
        <v>325651</v>
      </c>
      <c r="F174" s="33">
        <v>317661</v>
      </c>
      <c r="G174" s="33">
        <v>2140019</v>
      </c>
      <c r="H174" s="33">
        <v>4.3</v>
      </c>
      <c r="I174" s="33">
        <v>1680359</v>
      </c>
      <c r="J174" s="33">
        <v>459660</v>
      </c>
      <c r="K174" s="33">
        <v>3.9</v>
      </c>
      <c r="L174" s="33">
        <v>6.1</v>
      </c>
      <c r="M174" s="33">
        <v>4445979</v>
      </c>
      <c r="N174" s="33">
        <v>5</v>
      </c>
      <c r="O174" s="33">
        <v>3540061</v>
      </c>
      <c r="P174" s="33">
        <v>905918</v>
      </c>
      <c r="Q174" s="33">
        <v>4.3</v>
      </c>
      <c r="R174" s="33">
        <v>7.4</v>
      </c>
      <c r="S174" s="33">
        <v>2.1</v>
      </c>
    </row>
    <row r="175" spans="1:19" s="48" customFormat="1" x14ac:dyDescent="0.2">
      <c r="A175" s="4"/>
      <c r="B175" s="6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</row>
    <row r="176" spans="1:19" s="37" customFormat="1" x14ac:dyDescent="0.2">
      <c r="A176" s="4" t="s">
        <v>19</v>
      </c>
      <c r="B176" s="6" t="s">
        <v>20</v>
      </c>
      <c r="C176" s="33">
        <v>441</v>
      </c>
      <c r="D176" s="33">
        <v>424</v>
      </c>
      <c r="E176" s="33">
        <v>21339</v>
      </c>
      <c r="F176" s="33">
        <v>20793</v>
      </c>
      <c r="G176" s="33">
        <v>113482</v>
      </c>
      <c r="H176" s="33">
        <v>4.9000000000000004</v>
      </c>
      <c r="I176" s="33">
        <v>86549</v>
      </c>
      <c r="J176" s="33">
        <v>26933</v>
      </c>
      <c r="K176" s="33">
        <v>5</v>
      </c>
      <c r="L176" s="33">
        <v>4.5999999999999996</v>
      </c>
      <c r="M176" s="33">
        <v>247321</v>
      </c>
      <c r="N176" s="33">
        <v>8</v>
      </c>
      <c r="O176" s="33">
        <v>189839</v>
      </c>
      <c r="P176" s="33">
        <v>57482</v>
      </c>
      <c r="Q176" s="33">
        <v>10.3</v>
      </c>
      <c r="R176" s="33">
        <v>1</v>
      </c>
      <c r="S176" s="33">
        <v>2.2000000000000002</v>
      </c>
    </row>
    <row r="177" spans="1:19" s="37" customFormat="1" x14ac:dyDescent="0.2">
      <c r="A177" s="4" t="s">
        <v>21</v>
      </c>
      <c r="B177" s="6" t="s">
        <v>22</v>
      </c>
      <c r="C177" s="33">
        <v>565</v>
      </c>
      <c r="D177" s="33">
        <v>546</v>
      </c>
      <c r="E177" s="33">
        <v>29538</v>
      </c>
      <c r="F177" s="33">
        <v>28919</v>
      </c>
      <c r="G177" s="33">
        <v>194134</v>
      </c>
      <c r="H177" s="33">
        <v>7.3</v>
      </c>
      <c r="I177" s="33">
        <v>152755</v>
      </c>
      <c r="J177" s="33">
        <v>41379</v>
      </c>
      <c r="K177" s="33">
        <v>5.9</v>
      </c>
      <c r="L177" s="33">
        <v>12.9</v>
      </c>
      <c r="M177" s="33">
        <v>384443</v>
      </c>
      <c r="N177" s="33">
        <v>7.8</v>
      </c>
      <c r="O177" s="33">
        <v>303840</v>
      </c>
      <c r="P177" s="33">
        <v>80603</v>
      </c>
      <c r="Q177" s="33">
        <v>6.1</v>
      </c>
      <c r="R177" s="33">
        <v>15.1</v>
      </c>
      <c r="S177" s="33">
        <v>2</v>
      </c>
    </row>
    <row r="178" spans="1:19" s="37" customFormat="1" x14ac:dyDescent="0.2">
      <c r="A178" s="4" t="s">
        <v>23</v>
      </c>
      <c r="B178" s="6" t="s">
        <v>24</v>
      </c>
      <c r="C178" s="33">
        <v>549</v>
      </c>
      <c r="D178" s="33">
        <v>534</v>
      </c>
      <c r="E178" s="33">
        <v>26672</v>
      </c>
      <c r="F178" s="33">
        <v>26158</v>
      </c>
      <c r="G178" s="33">
        <v>148014</v>
      </c>
      <c r="H178" s="33">
        <v>2.4</v>
      </c>
      <c r="I178" s="33">
        <v>132594</v>
      </c>
      <c r="J178" s="33">
        <v>15420</v>
      </c>
      <c r="K178" s="33">
        <v>2.8</v>
      </c>
      <c r="L178" s="33">
        <v>-0.5</v>
      </c>
      <c r="M178" s="33">
        <v>331200</v>
      </c>
      <c r="N178" s="33">
        <v>3.9</v>
      </c>
      <c r="O178" s="33">
        <v>298261</v>
      </c>
      <c r="P178" s="33">
        <v>32939</v>
      </c>
      <c r="Q178" s="33">
        <v>4.0999999999999996</v>
      </c>
      <c r="R178" s="33">
        <v>2.5</v>
      </c>
      <c r="S178" s="33">
        <v>2.2000000000000002</v>
      </c>
    </row>
    <row r="179" spans="1:19" s="37" customFormat="1" x14ac:dyDescent="0.2">
      <c r="A179" s="4" t="s">
        <v>25</v>
      </c>
      <c r="B179" s="6" t="s">
        <v>26</v>
      </c>
      <c r="C179" s="33">
        <v>720</v>
      </c>
      <c r="D179" s="33">
        <v>691</v>
      </c>
      <c r="E179" s="33">
        <v>39062</v>
      </c>
      <c r="F179" s="33">
        <v>37695</v>
      </c>
      <c r="G179" s="33">
        <v>184424</v>
      </c>
      <c r="H179" s="33">
        <v>3.1</v>
      </c>
      <c r="I179" s="33">
        <v>164736</v>
      </c>
      <c r="J179" s="33">
        <v>19688</v>
      </c>
      <c r="K179" s="33">
        <v>2.9</v>
      </c>
      <c r="L179" s="33">
        <v>4.5</v>
      </c>
      <c r="M179" s="33">
        <v>561769</v>
      </c>
      <c r="N179" s="33">
        <v>2.4</v>
      </c>
      <c r="O179" s="33">
        <v>518906</v>
      </c>
      <c r="P179" s="33">
        <v>42863</v>
      </c>
      <c r="Q179" s="33">
        <v>2.5</v>
      </c>
      <c r="R179" s="33">
        <v>0.9</v>
      </c>
      <c r="S179" s="33">
        <v>3</v>
      </c>
    </row>
    <row r="180" spans="1:19" s="37" customFormat="1" x14ac:dyDescent="0.2">
      <c r="A180" s="4" t="s">
        <v>27</v>
      </c>
      <c r="B180" s="6" t="s">
        <v>28</v>
      </c>
      <c r="C180" s="33">
        <v>844</v>
      </c>
      <c r="D180" s="33">
        <v>814</v>
      </c>
      <c r="E180" s="33">
        <v>43502</v>
      </c>
      <c r="F180" s="33">
        <v>42069</v>
      </c>
      <c r="G180" s="33">
        <v>153297</v>
      </c>
      <c r="H180" s="33">
        <v>0.3</v>
      </c>
      <c r="I180" s="33">
        <v>134914</v>
      </c>
      <c r="J180" s="33">
        <v>18383</v>
      </c>
      <c r="K180" s="33">
        <v>0.9</v>
      </c>
      <c r="L180" s="33">
        <v>-3.6</v>
      </c>
      <c r="M180" s="33">
        <v>427322</v>
      </c>
      <c r="N180" s="33">
        <v>0.6</v>
      </c>
      <c r="O180" s="33">
        <v>376544</v>
      </c>
      <c r="P180" s="33">
        <v>50778</v>
      </c>
      <c r="Q180" s="33">
        <v>1.3</v>
      </c>
      <c r="R180" s="33">
        <v>-4</v>
      </c>
      <c r="S180" s="33">
        <v>2.8</v>
      </c>
    </row>
    <row r="181" spans="1:19" s="37" customFormat="1" x14ac:dyDescent="0.2">
      <c r="A181" s="4" t="s">
        <v>29</v>
      </c>
      <c r="B181" s="6" t="s">
        <v>30</v>
      </c>
      <c r="C181" s="33">
        <v>110</v>
      </c>
      <c r="D181" s="33">
        <v>105</v>
      </c>
      <c r="E181" s="33">
        <v>5070</v>
      </c>
      <c r="F181" s="33">
        <v>4896</v>
      </c>
      <c r="G181" s="33">
        <v>21780</v>
      </c>
      <c r="H181" s="33">
        <v>0.1</v>
      </c>
      <c r="I181" s="33">
        <v>17856</v>
      </c>
      <c r="J181" s="33">
        <v>3924</v>
      </c>
      <c r="K181" s="33">
        <v>0.1</v>
      </c>
      <c r="L181" s="33">
        <v>0.1</v>
      </c>
      <c r="M181" s="33">
        <v>66295</v>
      </c>
      <c r="N181" s="33">
        <v>-3.2</v>
      </c>
      <c r="O181" s="33">
        <v>58214</v>
      </c>
      <c r="P181" s="33">
        <v>8081</v>
      </c>
      <c r="Q181" s="33">
        <v>-2.8</v>
      </c>
      <c r="R181" s="33">
        <v>-5.8</v>
      </c>
      <c r="S181" s="33">
        <v>3</v>
      </c>
    </row>
    <row r="182" spans="1:19" s="37" customFormat="1" x14ac:dyDescent="0.2">
      <c r="A182" s="4" t="s">
        <v>31</v>
      </c>
      <c r="B182" s="6" t="s">
        <v>32</v>
      </c>
      <c r="C182" s="33">
        <v>200</v>
      </c>
      <c r="D182" s="33">
        <v>192</v>
      </c>
      <c r="E182" s="33">
        <v>11189</v>
      </c>
      <c r="F182" s="33">
        <v>10880</v>
      </c>
      <c r="G182" s="33">
        <v>60227</v>
      </c>
      <c r="H182" s="33">
        <v>3.4</v>
      </c>
      <c r="I182" s="33">
        <v>52216</v>
      </c>
      <c r="J182" s="33">
        <v>8011</v>
      </c>
      <c r="K182" s="33">
        <v>2.2999999999999998</v>
      </c>
      <c r="L182" s="33">
        <v>11.7</v>
      </c>
      <c r="M182" s="33">
        <v>138667</v>
      </c>
      <c r="N182" s="33">
        <v>-0.5</v>
      </c>
      <c r="O182" s="33">
        <v>122617</v>
      </c>
      <c r="P182" s="33">
        <v>16050</v>
      </c>
      <c r="Q182" s="33">
        <v>0.1</v>
      </c>
      <c r="R182" s="33">
        <v>-5</v>
      </c>
      <c r="S182" s="33">
        <v>2.2999999999999998</v>
      </c>
    </row>
    <row r="183" spans="1:19" s="37" customFormat="1" x14ac:dyDescent="0.2">
      <c r="A183" s="4" t="s">
        <v>33</v>
      </c>
      <c r="B183" s="6" t="s">
        <v>34</v>
      </c>
      <c r="C183" s="33">
        <v>80</v>
      </c>
      <c r="D183" s="33">
        <v>79</v>
      </c>
      <c r="E183" s="33">
        <v>5940</v>
      </c>
      <c r="F183" s="33">
        <v>5906</v>
      </c>
      <c r="G183" s="33">
        <v>37875</v>
      </c>
      <c r="H183" s="33">
        <v>10.1</v>
      </c>
      <c r="I183" s="33">
        <v>31992</v>
      </c>
      <c r="J183" s="33">
        <v>5883</v>
      </c>
      <c r="K183" s="33">
        <v>11.6</v>
      </c>
      <c r="L183" s="33">
        <v>2.8</v>
      </c>
      <c r="M183" s="33">
        <v>82310</v>
      </c>
      <c r="N183" s="33">
        <v>7.7</v>
      </c>
      <c r="O183" s="33">
        <v>70800</v>
      </c>
      <c r="P183" s="33">
        <v>11510</v>
      </c>
      <c r="Q183" s="33">
        <v>9</v>
      </c>
      <c r="R183" s="33">
        <v>0.8</v>
      </c>
      <c r="S183" s="33">
        <v>2.2000000000000002</v>
      </c>
    </row>
    <row r="184" spans="1:19" s="37" customFormat="1" x14ac:dyDescent="0.2">
      <c r="A184" s="4" t="s">
        <v>35</v>
      </c>
      <c r="B184" s="6" t="s">
        <v>36</v>
      </c>
      <c r="C184" s="33">
        <v>254</v>
      </c>
      <c r="D184" s="33">
        <v>244</v>
      </c>
      <c r="E184" s="33">
        <v>19601</v>
      </c>
      <c r="F184" s="33">
        <v>18744</v>
      </c>
      <c r="G184" s="33">
        <v>145686</v>
      </c>
      <c r="H184" s="33">
        <v>9.1</v>
      </c>
      <c r="I184" s="33">
        <v>125135</v>
      </c>
      <c r="J184" s="33">
        <v>20551</v>
      </c>
      <c r="K184" s="33">
        <v>9.6</v>
      </c>
      <c r="L184" s="33">
        <v>6.4</v>
      </c>
      <c r="M184" s="33">
        <v>275454</v>
      </c>
      <c r="N184" s="33">
        <v>10.1</v>
      </c>
      <c r="O184" s="33">
        <v>233547</v>
      </c>
      <c r="P184" s="33">
        <v>41907</v>
      </c>
      <c r="Q184" s="33">
        <v>10.9</v>
      </c>
      <c r="R184" s="33">
        <v>6.2</v>
      </c>
      <c r="S184" s="33">
        <v>1.9</v>
      </c>
    </row>
    <row r="185" spans="1:19" s="37" customFormat="1" x14ac:dyDescent="0.2">
      <c r="A185" s="4" t="s">
        <v>37</v>
      </c>
      <c r="B185" s="6" t="s">
        <v>38</v>
      </c>
      <c r="C185" s="33">
        <v>410</v>
      </c>
      <c r="D185" s="33">
        <v>395</v>
      </c>
      <c r="E185" s="33">
        <v>42652</v>
      </c>
      <c r="F185" s="33">
        <v>41736</v>
      </c>
      <c r="G185" s="33">
        <v>397911</v>
      </c>
      <c r="H185" s="33">
        <v>9.6999999999999993</v>
      </c>
      <c r="I185" s="33">
        <v>280045</v>
      </c>
      <c r="J185" s="33">
        <v>117866</v>
      </c>
      <c r="K185" s="33">
        <v>5.7</v>
      </c>
      <c r="L185" s="33">
        <v>20.3</v>
      </c>
      <c r="M185" s="33">
        <v>714003</v>
      </c>
      <c r="N185" s="33">
        <v>11.8</v>
      </c>
      <c r="O185" s="33">
        <v>487496</v>
      </c>
      <c r="P185" s="33">
        <v>226507</v>
      </c>
      <c r="Q185" s="33">
        <v>5.6</v>
      </c>
      <c r="R185" s="33">
        <v>27.7</v>
      </c>
      <c r="S185" s="33">
        <v>1.8</v>
      </c>
    </row>
    <row r="186" spans="1:19" s="37" customFormat="1" x14ac:dyDescent="0.2">
      <c r="A186" s="4" t="s">
        <v>39</v>
      </c>
      <c r="B186" s="6" t="s">
        <v>40</v>
      </c>
      <c r="C186" s="33">
        <v>327</v>
      </c>
      <c r="D186" s="33">
        <v>319</v>
      </c>
      <c r="E186" s="33">
        <v>36286</v>
      </c>
      <c r="F186" s="33">
        <v>35606</v>
      </c>
      <c r="G186" s="33">
        <v>330861</v>
      </c>
      <c r="H186" s="33">
        <v>-0.6</v>
      </c>
      <c r="I186" s="33">
        <v>206177</v>
      </c>
      <c r="J186" s="33">
        <v>124684</v>
      </c>
      <c r="K186" s="33">
        <v>-0.2</v>
      </c>
      <c r="L186" s="33">
        <v>-1.1000000000000001</v>
      </c>
      <c r="M186" s="33">
        <v>553955</v>
      </c>
      <c r="N186" s="33">
        <v>0.7</v>
      </c>
      <c r="O186" s="33">
        <v>324096</v>
      </c>
      <c r="P186" s="33">
        <v>229859</v>
      </c>
      <c r="Q186" s="33">
        <v>0.3</v>
      </c>
      <c r="R186" s="33">
        <v>1.1000000000000001</v>
      </c>
      <c r="S186" s="33">
        <v>1.7</v>
      </c>
    </row>
    <row r="187" spans="1:19" s="37" customFormat="1" x14ac:dyDescent="0.2">
      <c r="A187" s="4" t="s">
        <v>41</v>
      </c>
      <c r="B187" s="6" t="s">
        <v>42</v>
      </c>
      <c r="C187" s="33">
        <v>570</v>
      </c>
      <c r="D187" s="33">
        <v>558</v>
      </c>
      <c r="E187" s="33">
        <v>44800</v>
      </c>
      <c r="F187" s="33">
        <v>44259</v>
      </c>
      <c r="G187" s="33">
        <v>352328</v>
      </c>
      <c r="H187" s="33">
        <v>2.9</v>
      </c>
      <c r="I187" s="33">
        <v>295390</v>
      </c>
      <c r="J187" s="33">
        <v>56938</v>
      </c>
      <c r="K187" s="33">
        <v>3.6</v>
      </c>
      <c r="L187" s="33">
        <v>-0.6</v>
      </c>
      <c r="M187" s="33">
        <v>663240</v>
      </c>
      <c r="N187" s="33">
        <v>4.5</v>
      </c>
      <c r="O187" s="33">
        <v>555901</v>
      </c>
      <c r="P187" s="33">
        <v>107339</v>
      </c>
      <c r="Q187" s="33">
        <v>5.5</v>
      </c>
      <c r="R187" s="33">
        <v>-0.5</v>
      </c>
      <c r="S187" s="33">
        <v>1.9</v>
      </c>
    </row>
    <row r="188" spans="1:19" s="37" customFormat="1" ht="33.75" customHeight="1" x14ac:dyDescent="0.2">
      <c r="A188" s="86" t="s">
        <v>53</v>
      </c>
      <c r="B188" s="87"/>
      <c r="C188" s="87"/>
      <c r="D188" s="87"/>
      <c r="E188" s="87"/>
      <c r="F188" s="87"/>
      <c r="G188" s="63"/>
      <c r="H188" s="87"/>
      <c r="I188" s="63"/>
      <c r="J188" s="87"/>
      <c r="K188" s="87"/>
      <c r="L188" s="87"/>
      <c r="M188" s="63"/>
      <c r="N188" s="87"/>
      <c r="O188" s="63"/>
      <c r="P188" s="87"/>
      <c r="Q188" s="87"/>
      <c r="R188" s="87"/>
      <c r="S188" s="87"/>
    </row>
    <row r="189" spans="1:19" s="37" customFormat="1" x14ac:dyDescent="0.2">
      <c r="A189" s="4" t="s">
        <v>17</v>
      </c>
      <c r="B189" s="6" t="s">
        <v>18</v>
      </c>
      <c r="C189" s="33">
        <v>5051</v>
      </c>
      <c r="D189" s="33">
        <v>4859</v>
      </c>
      <c r="E189" s="33">
        <v>324996</v>
      </c>
      <c r="F189" s="33">
        <v>315938</v>
      </c>
      <c r="G189" s="33">
        <v>1823690</v>
      </c>
      <c r="H189" s="33">
        <v>2.2000000000000002</v>
      </c>
      <c r="I189" s="33">
        <v>1346690</v>
      </c>
      <c r="J189" s="33">
        <v>477000</v>
      </c>
      <c r="K189" s="33">
        <v>1.9</v>
      </c>
      <c r="L189" s="33">
        <v>2.9</v>
      </c>
      <c r="M189" s="33">
        <v>3849551</v>
      </c>
      <c r="N189" s="33">
        <v>1.7</v>
      </c>
      <c r="O189" s="33">
        <v>2929718</v>
      </c>
      <c r="P189" s="33">
        <v>919833</v>
      </c>
      <c r="Q189" s="33">
        <v>1.6</v>
      </c>
      <c r="R189" s="33">
        <v>2</v>
      </c>
      <c r="S189" s="33">
        <v>2.1</v>
      </c>
    </row>
    <row r="190" spans="1:19" s="48" customFormat="1" x14ac:dyDescent="0.2">
      <c r="A190" s="4"/>
      <c r="B190" s="6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</row>
    <row r="191" spans="1:19" s="37" customFormat="1" x14ac:dyDescent="0.2">
      <c r="A191" s="4" t="s">
        <v>19</v>
      </c>
      <c r="B191" s="6" t="s">
        <v>20</v>
      </c>
      <c r="C191" s="33">
        <v>440</v>
      </c>
      <c r="D191" s="33">
        <v>419</v>
      </c>
      <c r="E191" s="33">
        <v>21345</v>
      </c>
      <c r="F191" s="33">
        <v>20711</v>
      </c>
      <c r="G191" s="33">
        <v>105774</v>
      </c>
      <c r="H191" s="33">
        <v>4.3</v>
      </c>
      <c r="I191" s="33">
        <v>71075</v>
      </c>
      <c r="J191" s="33">
        <v>34699</v>
      </c>
      <c r="K191" s="33">
        <v>5.7</v>
      </c>
      <c r="L191" s="33">
        <v>1.4</v>
      </c>
      <c r="M191" s="33">
        <v>233945</v>
      </c>
      <c r="N191" s="33">
        <v>5.6</v>
      </c>
      <c r="O191" s="33">
        <v>161693</v>
      </c>
      <c r="P191" s="33">
        <v>72252</v>
      </c>
      <c r="Q191" s="33">
        <v>8.1999999999999993</v>
      </c>
      <c r="R191" s="33">
        <v>0</v>
      </c>
      <c r="S191" s="33">
        <v>2.2000000000000002</v>
      </c>
    </row>
    <row r="192" spans="1:19" s="37" customFormat="1" x14ac:dyDescent="0.2">
      <c r="A192" s="4" t="s">
        <v>21</v>
      </c>
      <c r="B192" s="6" t="s">
        <v>22</v>
      </c>
      <c r="C192" s="33">
        <v>562</v>
      </c>
      <c r="D192" s="33">
        <v>537</v>
      </c>
      <c r="E192" s="33">
        <v>29473</v>
      </c>
      <c r="F192" s="33">
        <v>28617</v>
      </c>
      <c r="G192" s="33">
        <v>143217</v>
      </c>
      <c r="H192" s="33">
        <v>0.8</v>
      </c>
      <c r="I192" s="33">
        <v>110385</v>
      </c>
      <c r="J192" s="33">
        <v>32832</v>
      </c>
      <c r="K192" s="33">
        <v>-0.7</v>
      </c>
      <c r="L192" s="33">
        <v>6.1</v>
      </c>
      <c r="M192" s="33">
        <v>277364</v>
      </c>
      <c r="N192" s="33">
        <v>-1.8</v>
      </c>
      <c r="O192" s="33">
        <v>218711</v>
      </c>
      <c r="P192" s="33">
        <v>58653</v>
      </c>
      <c r="Q192" s="33">
        <v>-2.7</v>
      </c>
      <c r="R192" s="33">
        <v>1.8</v>
      </c>
      <c r="S192" s="33">
        <v>1.9</v>
      </c>
    </row>
    <row r="193" spans="1:19" s="37" customFormat="1" x14ac:dyDescent="0.2">
      <c r="A193" s="4" t="s">
        <v>23</v>
      </c>
      <c r="B193" s="6" t="s">
        <v>24</v>
      </c>
      <c r="C193" s="33">
        <v>548</v>
      </c>
      <c r="D193" s="33">
        <v>528</v>
      </c>
      <c r="E193" s="33">
        <v>26692</v>
      </c>
      <c r="F193" s="33">
        <v>25978</v>
      </c>
      <c r="G193" s="33">
        <v>122137</v>
      </c>
      <c r="H193" s="33">
        <v>4</v>
      </c>
      <c r="I193" s="33">
        <v>106468</v>
      </c>
      <c r="J193" s="33">
        <v>15669</v>
      </c>
      <c r="K193" s="33">
        <v>3.8</v>
      </c>
      <c r="L193" s="33">
        <v>4.9000000000000004</v>
      </c>
      <c r="M193" s="33">
        <v>264855</v>
      </c>
      <c r="N193" s="33">
        <v>1.8</v>
      </c>
      <c r="O193" s="33">
        <v>233296</v>
      </c>
      <c r="P193" s="33">
        <v>31559</v>
      </c>
      <c r="Q193" s="33">
        <v>1.7</v>
      </c>
      <c r="R193" s="33">
        <v>3</v>
      </c>
      <c r="S193" s="33">
        <v>2.2000000000000002</v>
      </c>
    </row>
    <row r="194" spans="1:19" s="37" customFormat="1" x14ac:dyDescent="0.2">
      <c r="A194" s="4" t="s">
        <v>25</v>
      </c>
      <c r="B194" s="6" t="s">
        <v>26</v>
      </c>
      <c r="C194" s="33">
        <v>718</v>
      </c>
      <c r="D194" s="33">
        <v>682</v>
      </c>
      <c r="E194" s="33">
        <v>38928</v>
      </c>
      <c r="F194" s="33">
        <v>37518</v>
      </c>
      <c r="G194" s="33">
        <v>140985</v>
      </c>
      <c r="H194" s="33">
        <v>-1.3</v>
      </c>
      <c r="I194" s="33">
        <v>126487</v>
      </c>
      <c r="J194" s="33">
        <v>14498</v>
      </c>
      <c r="K194" s="33">
        <v>-1.1000000000000001</v>
      </c>
      <c r="L194" s="33">
        <v>-3.5</v>
      </c>
      <c r="M194" s="33">
        <v>476635</v>
      </c>
      <c r="N194" s="33">
        <v>-0.1</v>
      </c>
      <c r="O194" s="33">
        <v>444136</v>
      </c>
      <c r="P194" s="33">
        <v>32499</v>
      </c>
      <c r="Q194" s="33">
        <v>0.9</v>
      </c>
      <c r="R194" s="33">
        <v>-11.6</v>
      </c>
      <c r="S194" s="33">
        <v>3.4</v>
      </c>
    </row>
    <row r="195" spans="1:19" s="37" customFormat="1" x14ac:dyDescent="0.2">
      <c r="A195" s="4" t="s">
        <v>27</v>
      </c>
      <c r="B195" s="6" t="s">
        <v>28</v>
      </c>
      <c r="C195" s="33">
        <v>843</v>
      </c>
      <c r="D195" s="33">
        <v>814</v>
      </c>
      <c r="E195" s="33">
        <v>43576</v>
      </c>
      <c r="F195" s="33">
        <v>41907</v>
      </c>
      <c r="G195" s="33">
        <v>146022</v>
      </c>
      <c r="H195" s="33">
        <v>1.2</v>
      </c>
      <c r="I195" s="33">
        <v>114921</v>
      </c>
      <c r="J195" s="33">
        <v>31101</v>
      </c>
      <c r="K195" s="33">
        <v>1.3</v>
      </c>
      <c r="L195" s="33">
        <v>0.9</v>
      </c>
      <c r="M195" s="33">
        <v>472438</v>
      </c>
      <c r="N195" s="33">
        <v>0.7</v>
      </c>
      <c r="O195" s="33">
        <v>367612</v>
      </c>
      <c r="P195" s="33">
        <v>104826</v>
      </c>
      <c r="Q195" s="33">
        <v>0.5</v>
      </c>
      <c r="R195" s="33">
        <v>1.5</v>
      </c>
      <c r="S195" s="33">
        <v>3.2</v>
      </c>
    </row>
    <row r="196" spans="1:19" s="37" customFormat="1" x14ac:dyDescent="0.2">
      <c r="A196" s="4" t="s">
        <v>29</v>
      </c>
      <c r="B196" s="6" t="s">
        <v>30</v>
      </c>
      <c r="C196" s="33">
        <v>107</v>
      </c>
      <c r="D196" s="33">
        <v>101</v>
      </c>
      <c r="E196" s="33">
        <v>4808</v>
      </c>
      <c r="F196" s="33">
        <v>4616</v>
      </c>
      <c r="G196" s="33">
        <v>16542</v>
      </c>
      <c r="H196" s="33">
        <v>-2</v>
      </c>
      <c r="I196" s="33">
        <v>13331</v>
      </c>
      <c r="J196" s="33">
        <v>3211</v>
      </c>
      <c r="K196" s="33">
        <v>-5.0999999999999996</v>
      </c>
      <c r="L196" s="33">
        <v>13.1</v>
      </c>
      <c r="M196" s="33">
        <v>51872</v>
      </c>
      <c r="N196" s="33">
        <v>-11.1</v>
      </c>
      <c r="O196" s="33">
        <v>44773</v>
      </c>
      <c r="P196" s="33">
        <v>7099</v>
      </c>
      <c r="Q196" s="33">
        <v>-13.6</v>
      </c>
      <c r="R196" s="33">
        <v>8.9</v>
      </c>
      <c r="S196" s="33">
        <v>3.1</v>
      </c>
    </row>
    <row r="197" spans="1:19" s="37" customFormat="1" x14ac:dyDescent="0.2">
      <c r="A197" s="4" t="s">
        <v>31</v>
      </c>
      <c r="B197" s="6" t="s">
        <v>32</v>
      </c>
      <c r="C197" s="33">
        <v>200</v>
      </c>
      <c r="D197" s="33">
        <v>192</v>
      </c>
      <c r="E197" s="33">
        <v>11069</v>
      </c>
      <c r="F197" s="33">
        <v>10866</v>
      </c>
      <c r="G197" s="33">
        <v>42402</v>
      </c>
      <c r="H197" s="33">
        <v>0.7</v>
      </c>
      <c r="I197" s="33">
        <v>34971</v>
      </c>
      <c r="J197" s="33">
        <v>7431</v>
      </c>
      <c r="K197" s="33">
        <v>-1.5</v>
      </c>
      <c r="L197" s="33">
        <v>12.5</v>
      </c>
      <c r="M197" s="33">
        <v>111365</v>
      </c>
      <c r="N197" s="33">
        <v>-0.2</v>
      </c>
      <c r="O197" s="33">
        <v>96124</v>
      </c>
      <c r="P197" s="33">
        <v>15241</v>
      </c>
      <c r="Q197" s="33">
        <v>-0.1</v>
      </c>
      <c r="R197" s="33">
        <v>-1</v>
      </c>
      <c r="S197" s="33">
        <v>2.6</v>
      </c>
    </row>
    <row r="198" spans="1:19" s="37" customFormat="1" x14ac:dyDescent="0.2">
      <c r="A198" s="4" t="s">
        <v>33</v>
      </c>
      <c r="B198" s="6" t="s">
        <v>34</v>
      </c>
      <c r="C198" s="33">
        <v>81</v>
      </c>
      <c r="D198" s="33">
        <v>80</v>
      </c>
      <c r="E198" s="33">
        <v>6140</v>
      </c>
      <c r="F198" s="33">
        <v>6119</v>
      </c>
      <c r="G198" s="33">
        <v>29082</v>
      </c>
      <c r="H198" s="33">
        <v>13.2</v>
      </c>
      <c r="I198" s="33">
        <v>24925</v>
      </c>
      <c r="J198" s="33">
        <v>4157</v>
      </c>
      <c r="K198" s="33">
        <v>16.5</v>
      </c>
      <c r="L198" s="33">
        <v>-3.3</v>
      </c>
      <c r="M198" s="33">
        <v>60967</v>
      </c>
      <c r="N198" s="33">
        <v>9.6</v>
      </c>
      <c r="O198" s="33">
        <v>52889</v>
      </c>
      <c r="P198" s="33">
        <v>8078</v>
      </c>
      <c r="Q198" s="33">
        <v>12.3</v>
      </c>
      <c r="R198" s="33">
        <v>-5.6</v>
      </c>
      <c r="S198" s="33">
        <v>2.1</v>
      </c>
    </row>
    <row r="199" spans="1:19" s="37" customFormat="1" x14ac:dyDescent="0.2">
      <c r="A199" s="4" t="s">
        <v>35</v>
      </c>
      <c r="B199" s="6" t="s">
        <v>36</v>
      </c>
      <c r="C199" s="33">
        <v>249</v>
      </c>
      <c r="D199" s="33">
        <v>236</v>
      </c>
      <c r="E199" s="33">
        <v>19378</v>
      </c>
      <c r="F199" s="33">
        <v>18410</v>
      </c>
      <c r="G199" s="33">
        <v>114892</v>
      </c>
      <c r="H199" s="33">
        <v>8.6</v>
      </c>
      <c r="I199" s="33">
        <v>94347</v>
      </c>
      <c r="J199" s="33">
        <v>20545</v>
      </c>
      <c r="K199" s="33">
        <v>8.1</v>
      </c>
      <c r="L199" s="33">
        <v>11.2</v>
      </c>
      <c r="M199" s="33">
        <v>219115</v>
      </c>
      <c r="N199" s="33">
        <v>7.9</v>
      </c>
      <c r="O199" s="33">
        <v>176555</v>
      </c>
      <c r="P199" s="33">
        <v>42560</v>
      </c>
      <c r="Q199" s="33">
        <v>7</v>
      </c>
      <c r="R199" s="33">
        <v>11.9</v>
      </c>
      <c r="S199" s="33">
        <v>1.9</v>
      </c>
    </row>
    <row r="200" spans="1:19" s="37" customFormat="1" x14ac:dyDescent="0.2">
      <c r="A200" s="4" t="s">
        <v>37</v>
      </c>
      <c r="B200" s="6" t="s">
        <v>38</v>
      </c>
      <c r="C200" s="33">
        <v>411</v>
      </c>
      <c r="D200" s="33">
        <v>396</v>
      </c>
      <c r="E200" s="33">
        <v>42680</v>
      </c>
      <c r="F200" s="33">
        <v>41802</v>
      </c>
      <c r="G200" s="33">
        <v>370504</v>
      </c>
      <c r="H200" s="33">
        <v>5</v>
      </c>
      <c r="I200" s="33">
        <v>236163</v>
      </c>
      <c r="J200" s="33">
        <v>134341</v>
      </c>
      <c r="K200" s="33">
        <v>4.8</v>
      </c>
      <c r="L200" s="33">
        <v>5.3</v>
      </c>
      <c r="M200" s="33">
        <v>654483</v>
      </c>
      <c r="N200" s="33">
        <v>5</v>
      </c>
      <c r="O200" s="33">
        <v>410117</v>
      </c>
      <c r="P200" s="33">
        <v>244366</v>
      </c>
      <c r="Q200" s="33">
        <v>3.6</v>
      </c>
      <c r="R200" s="33">
        <v>7.5</v>
      </c>
      <c r="S200" s="33">
        <v>1.8</v>
      </c>
    </row>
    <row r="201" spans="1:19" s="37" customFormat="1" x14ac:dyDescent="0.2">
      <c r="A201" s="4" t="s">
        <v>39</v>
      </c>
      <c r="B201" s="6" t="s">
        <v>40</v>
      </c>
      <c r="C201" s="33">
        <v>323</v>
      </c>
      <c r="D201" s="33">
        <v>316</v>
      </c>
      <c r="E201" s="33">
        <v>36144</v>
      </c>
      <c r="F201" s="33">
        <v>35347</v>
      </c>
      <c r="G201" s="33">
        <v>305618</v>
      </c>
      <c r="H201" s="33">
        <v>-0.7</v>
      </c>
      <c r="I201" s="33">
        <v>186351</v>
      </c>
      <c r="J201" s="33">
        <v>119267</v>
      </c>
      <c r="K201" s="33">
        <v>0</v>
      </c>
      <c r="L201" s="33">
        <v>-1.8</v>
      </c>
      <c r="M201" s="33">
        <v>481174</v>
      </c>
      <c r="N201" s="33">
        <v>-1.8</v>
      </c>
      <c r="O201" s="33">
        <v>283726</v>
      </c>
      <c r="P201" s="33">
        <v>197448</v>
      </c>
      <c r="Q201" s="33">
        <v>-0.5</v>
      </c>
      <c r="R201" s="33">
        <v>-3.7</v>
      </c>
      <c r="S201" s="33">
        <v>1.6</v>
      </c>
    </row>
    <row r="202" spans="1:19" s="37" customFormat="1" x14ac:dyDescent="0.2">
      <c r="A202" s="4" t="s">
        <v>41</v>
      </c>
      <c r="B202" s="6" t="s">
        <v>42</v>
      </c>
      <c r="C202" s="33">
        <v>569</v>
      </c>
      <c r="D202" s="33">
        <v>558</v>
      </c>
      <c r="E202" s="33">
        <v>44763</v>
      </c>
      <c r="F202" s="33">
        <v>44047</v>
      </c>
      <c r="G202" s="33">
        <v>286515</v>
      </c>
      <c r="H202" s="33">
        <v>0.4</v>
      </c>
      <c r="I202" s="33">
        <v>227266</v>
      </c>
      <c r="J202" s="33">
        <v>59249</v>
      </c>
      <c r="K202" s="33">
        <v>-0.8</v>
      </c>
      <c r="L202" s="33">
        <v>4.9000000000000004</v>
      </c>
      <c r="M202" s="33">
        <v>545338</v>
      </c>
      <c r="N202" s="33">
        <v>2.5</v>
      </c>
      <c r="O202" s="33">
        <v>440086</v>
      </c>
      <c r="P202" s="33">
        <v>105252</v>
      </c>
      <c r="Q202" s="33">
        <v>1.9</v>
      </c>
      <c r="R202" s="33">
        <v>5</v>
      </c>
      <c r="S202" s="33">
        <v>1.9</v>
      </c>
    </row>
    <row r="203" spans="1:19" x14ac:dyDescent="0.2">
      <c r="A203" s="4" t="s">
        <v>54</v>
      </c>
    </row>
    <row r="204" spans="1:19" x14ac:dyDescent="0.2">
      <c r="A204" s="4" t="s">
        <v>55</v>
      </c>
    </row>
    <row r="205" spans="1:19" x14ac:dyDescent="0.2">
      <c r="A205" s="4" t="s">
        <v>56</v>
      </c>
    </row>
    <row r="206" spans="1:19" x14ac:dyDescent="0.2">
      <c r="A206" s="4" t="s">
        <v>57</v>
      </c>
    </row>
    <row r="207" spans="1:19" x14ac:dyDescent="0.2">
      <c r="A207" s="4" t="s">
        <v>58</v>
      </c>
    </row>
    <row r="208" spans="1:19" x14ac:dyDescent="0.2">
      <c r="A208" s="5" t="s">
        <v>59</v>
      </c>
    </row>
    <row r="209" spans="1:1" x14ac:dyDescent="0.2">
      <c r="A209" s="35" t="s">
        <v>60</v>
      </c>
    </row>
  </sheetData>
  <mergeCells count="28"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Jan.-Mai 2022</vt:lpstr>
      <vt:lpstr>VÄR zu 2019</vt:lpstr>
      <vt:lpstr>Jan.-Mai 2021</vt:lpstr>
      <vt:lpstr>Jan.-Mai 2020</vt:lpstr>
      <vt:lpstr>Jan.-Mai 2019</vt:lpstr>
      <vt:lpstr>'Jan.-Mai 2021'!Drucktitel</vt:lpstr>
      <vt:lpstr>'Jan.-Mai 2022'!Drucktitel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Leonie Jasper</cp:lastModifiedBy>
  <dcterms:created xsi:type="dcterms:W3CDTF">2021-04-23T05:13:56Z</dcterms:created>
  <dcterms:modified xsi:type="dcterms:W3CDTF">2022-07-21T11:50:20Z</dcterms:modified>
</cp:coreProperties>
</file>