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03C27B4D-6EA0-46D3-863B-0E19C323F1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M93" i="7" l="1"/>
  <c r="N93" i="7" s="1"/>
  <c r="I82" i="7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<sst xmlns="http://schemas.openxmlformats.org/spreadsheetml/2006/main" count="1912" uniqueCount="93">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</sst>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362</v>
          </cell>
          <cell r="E9">
            <v>20852</v>
          </cell>
          <cell r="F9">
            <v>19680</v>
          </cell>
          <cell r="G9">
            <v>64516</v>
          </cell>
          <cell r="H9">
            <v>-3.8</v>
          </cell>
          <cell r="I9">
            <v>45999</v>
          </cell>
          <cell r="J9">
            <v>18517</v>
          </cell>
          <cell r="K9">
            <v>-7.6</v>
          </cell>
          <cell r="L9">
            <v>10.199999999999999</v>
          </cell>
          <cell r="M9">
            <v>160437</v>
          </cell>
          <cell r="N9">
            <v>-2.8</v>
          </cell>
          <cell r="O9">
            <v>124835</v>
          </cell>
          <cell r="P9">
            <v>35602</v>
          </cell>
          <cell r="Q9">
            <v>-4.5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121061</v>
          </cell>
          <cell r="H10">
            <v>-0.1</v>
          </cell>
          <cell r="I10">
            <v>99636</v>
          </cell>
          <cell r="J10">
            <v>21425</v>
          </cell>
          <cell r="K10">
            <v>-1</v>
          </cell>
          <cell r="L10">
            <v>7.3</v>
          </cell>
          <cell r="M10">
            <v>267578</v>
          </cell>
          <cell r="N10">
            <v>-4.8</v>
          </cell>
          <cell r="O10">
            <v>223750</v>
          </cell>
          <cell r="P10">
            <v>43828</v>
          </cell>
          <cell r="Q10">
            <v>-6.7</v>
          </cell>
          <cell r="R10">
            <v>6.8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27469</v>
          </cell>
          <cell r="G11">
            <v>100566</v>
          </cell>
          <cell r="H11">
            <v>1.4</v>
          </cell>
          <cell r="I11">
            <v>87253</v>
          </cell>
          <cell r="J11">
            <v>13313</v>
          </cell>
          <cell r="K11">
            <v>-2.5</v>
          </cell>
          <cell r="L11">
            <v>37.9</v>
          </cell>
          <cell r="M11">
            <v>267697</v>
          </cell>
          <cell r="N11">
            <v>-1.2</v>
          </cell>
          <cell r="O11">
            <v>237897</v>
          </cell>
          <cell r="P11">
            <v>29800</v>
          </cell>
          <cell r="Q11">
            <v>-3.1</v>
          </cell>
          <cell r="R11">
            <v>18.899999999999999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114751</v>
          </cell>
          <cell r="H12">
            <v>4.5</v>
          </cell>
          <cell r="I12">
            <v>105075</v>
          </cell>
          <cell r="J12">
            <v>9676</v>
          </cell>
          <cell r="K12">
            <v>4.9000000000000004</v>
          </cell>
          <cell r="L12">
            <v>0.8</v>
          </cell>
          <cell r="M12">
            <v>422433</v>
          </cell>
          <cell r="N12">
            <v>1.3</v>
          </cell>
          <cell r="O12">
            <v>398711</v>
          </cell>
          <cell r="P12">
            <v>23722</v>
          </cell>
          <cell r="Q12">
            <v>1.5</v>
          </cell>
          <cell r="R12">
            <v>-3.1</v>
          </cell>
          <cell r="S12">
            <v>3.7</v>
          </cell>
        </row>
        <row r="13">
          <cell r="C13">
            <v>758</v>
          </cell>
          <cell r="D13">
            <v>728</v>
          </cell>
          <cell r="E13">
            <v>43211</v>
          </cell>
          <cell r="F13">
            <v>41785</v>
          </cell>
          <cell r="G13">
            <v>155867</v>
          </cell>
          <cell r="H13">
            <v>4.9000000000000004</v>
          </cell>
          <cell r="I13">
            <v>122672</v>
          </cell>
          <cell r="J13">
            <v>33195</v>
          </cell>
          <cell r="K13">
            <v>8.3000000000000007</v>
          </cell>
          <cell r="L13">
            <v>-5.9</v>
          </cell>
          <cell r="M13">
            <v>460951</v>
          </cell>
          <cell r="N13">
            <v>1.2</v>
          </cell>
          <cell r="O13">
            <v>367265</v>
          </cell>
          <cell r="P13">
            <v>93686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13648</v>
          </cell>
          <cell r="H14">
            <v>-0.1</v>
          </cell>
          <cell r="I14">
            <v>11517</v>
          </cell>
          <cell r="J14">
            <v>2131</v>
          </cell>
          <cell r="K14">
            <v>-1.7</v>
          </cell>
          <cell r="L14">
            <v>9.5</v>
          </cell>
          <cell r="M14">
            <v>51697</v>
          </cell>
          <cell r="N14">
            <v>27</v>
          </cell>
          <cell r="O14">
            <v>47079</v>
          </cell>
          <cell r="P14">
            <v>4618</v>
          </cell>
          <cell r="Q14">
            <v>28.4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9926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367</v>
          </cell>
          <cell r="E17">
            <v>20753</v>
          </cell>
          <cell r="F17">
            <v>19767</v>
          </cell>
          <cell r="G17">
            <v>69347</v>
          </cell>
          <cell r="H17">
            <v>-5</v>
          </cell>
          <cell r="I17">
            <v>48986</v>
          </cell>
          <cell r="J17">
            <v>20361</v>
          </cell>
          <cell r="K17">
            <v>-7.9</v>
          </cell>
          <cell r="L17">
            <v>7.2</v>
          </cell>
          <cell r="M17">
            <v>159715</v>
          </cell>
          <cell r="N17">
            <v>-7</v>
          </cell>
          <cell r="O17">
            <v>121859</v>
          </cell>
          <cell r="P17">
            <v>37856</v>
          </cell>
          <cell r="Q17">
            <v>-6.9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477</v>
          </cell>
          <cell r="E18">
            <v>30080</v>
          </cell>
          <cell r="F18">
            <v>28257</v>
          </cell>
          <cell r="G18">
            <v>125420</v>
          </cell>
          <cell r="H18">
            <v>4.3</v>
          </cell>
          <cell r="I18">
            <v>104939</v>
          </cell>
          <cell r="J18">
            <v>20481</v>
          </cell>
          <cell r="K18">
            <v>4.5</v>
          </cell>
          <cell r="L18">
            <v>5.9</v>
          </cell>
          <cell r="M18">
            <v>272976</v>
          </cell>
          <cell r="N18">
            <v>0.8</v>
          </cell>
          <cell r="O18">
            <v>232442</v>
          </cell>
          <cell r="P18">
            <v>40534</v>
          </cell>
          <cell r="Q18">
            <v>0.7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27607</v>
          </cell>
          <cell r="G19">
            <v>108663</v>
          </cell>
          <cell r="H19">
            <v>-1.4</v>
          </cell>
          <cell r="I19">
            <v>95770</v>
          </cell>
          <cell r="J19">
            <v>12893</v>
          </cell>
          <cell r="K19">
            <v>-2.2000000000000002</v>
          </cell>
          <cell r="L19">
            <v>5.4</v>
          </cell>
          <cell r="M19">
            <v>268038</v>
          </cell>
          <cell r="N19">
            <v>-1.9</v>
          </cell>
          <cell r="O19">
            <v>238139</v>
          </cell>
          <cell r="P19">
            <v>29899</v>
          </cell>
          <cell r="Q19">
            <v>-2.4</v>
          </cell>
          <cell r="R19">
            <v>2.7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124389</v>
          </cell>
          <cell r="H20">
            <v>-0.1</v>
          </cell>
          <cell r="I20">
            <v>113374</v>
          </cell>
          <cell r="J20">
            <v>11015</v>
          </cell>
          <cell r="K20">
            <v>-1.1000000000000001</v>
          </cell>
          <cell r="L20">
            <v>11.5</v>
          </cell>
          <cell r="M20">
            <v>443088</v>
          </cell>
          <cell r="N20">
            <v>-1.7</v>
          </cell>
          <cell r="O20">
            <v>416447</v>
          </cell>
          <cell r="P20">
            <v>26641</v>
          </cell>
          <cell r="Q20">
            <v>-1.7</v>
          </cell>
          <cell r="R20">
            <v>-1</v>
          </cell>
          <cell r="S20">
            <v>3.6</v>
          </cell>
        </row>
        <row r="21">
          <cell r="C21">
            <v>752</v>
          </cell>
          <cell r="D21">
            <v>727</v>
          </cell>
          <cell r="E21">
            <v>42995</v>
          </cell>
          <cell r="F21">
            <v>41651</v>
          </cell>
          <cell r="G21">
            <v>160701</v>
          </cell>
          <cell r="H21">
            <v>2.6</v>
          </cell>
          <cell r="I21">
            <v>113261</v>
          </cell>
          <cell r="J21">
            <v>47440</v>
          </cell>
          <cell r="K21">
            <v>-0.4</v>
          </cell>
          <cell r="L21">
            <v>10.7</v>
          </cell>
          <cell r="M21">
            <v>487600</v>
          </cell>
          <cell r="N21">
            <v>-2.1</v>
          </cell>
          <cell r="O21">
            <v>338781</v>
          </cell>
          <cell r="P21">
            <v>148819</v>
          </cell>
          <cell r="Q21">
            <v>-2.2000000000000002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10431</v>
          </cell>
          <cell r="F23">
            <v>9949</v>
          </cell>
          <cell r="G23">
            <v>35853</v>
          </cell>
          <cell r="H23">
            <v>0.4</v>
          </cell>
          <cell r="I23">
            <v>32191</v>
          </cell>
          <cell r="J23">
            <v>3662</v>
          </cell>
          <cell r="K23">
            <v>1.3</v>
          </cell>
          <cell r="L23">
            <v>-6.5</v>
          </cell>
          <cell r="M23">
            <v>96223</v>
          </cell>
          <cell r="N23">
            <v>-3.1</v>
          </cell>
          <cell r="O23">
            <v>88444</v>
          </cell>
          <cell r="P23">
            <v>7779</v>
          </cell>
          <cell r="Q23">
            <v>-2.1</v>
          </cell>
          <cell r="R23">
            <v>-12.7</v>
          </cell>
          <cell r="S23">
            <v>2.7</v>
          </cell>
        </row>
        <row r="25">
          <cell r="C25">
            <v>400</v>
          </cell>
          <cell r="D25">
            <v>371</v>
          </cell>
          <cell r="E25">
            <v>20685</v>
          </cell>
          <cell r="F25">
            <v>19808</v>
          </cell>
          <cell r="G25">
            <v>93482</v>
          </cell>
          <cell r="H25">
            <v>-6.1</v>
          </cell>
          <cell r="I25">
            <v>70091</v>
          </cell>
          <cell r="J25">
            <v>23391</v>
          </cell>
          <cell r="K25">
            <v>-8</v>
          </cell>
          <cell r="L25">
            <v>4.8</v>
          </cell>
          <cell r="M25">
            <v>220016</v>
          </cell>
          <cell r="N25">
            <v>-5.7</v>
          </cell>
          <cell r="O25">
            <v>173417</v>
          </cell>
          <cell r="P25">
            <v>46599</v>
          </cell>
          <cell r="Q25">
            <v>-8.1999999999999993</v>
          </cell>
          <cell r="R25">
            <v>9.1999999999999993</v>
          </cell>
          <cell r="S25">
            <v>2.4</v>
          </cell>
        </row>
        <row r="26">
          <cell r="C26">
            <v>510</v>
          </cell>
          <cell r="D26">
            <v>481</v>
          </cell>
          <cell r="E26">
            <v>30058</v>
          </cell>
          <cell r="F26">
            <v>28313</v>
          </cell>
          <cell r="G26">
            <v>160345</v>
          </cell>
          <cell r="H26">
            <v>4.5</v>
          </cell>
          <cell r="I26">
            <v>132947</v>
          </cell>
          <cell r="J26">
            <v>27398</v>
          </cell>
          <cell r="K26">
            <v>5.3</v>
          </cell>
          <cell r="L26">
            <v>2.2999999999999998</v>
          </cell>
          <cell r="M26">
            <v>343005</v>
          </cell>
          <cell r="N26">
            <v>-2.1</v>
          </cell>
          <cell r="O26">
            <v>288905</v>
          </cell>
          <cell r="P26">
            <v>54100</v>
          </cell>
          <cell r="Q26">
            <v>-1.8</v>
          </cell>
          <cell r="R26">
            <v>-2.6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27893</v>
          </cell>
          <cell r="G27">
            <v>142653</v>
          </cell>
          <cell r="H27">
            <v>3.9</v>
          </cell>
          <cell r="I27">
            <v>128416</v>
          </cell>
          <cell r="J27">
            <v>14237</v>
          </cell>
          <cell r="K27">
            <v>3.9</v>
          </cell>
          <cell r="L27">
            <v>4.0999999999999996</v>
          </cell>
          <cell r="M27">
            <v>371960</v>
          </cell>
          <cell r="N27">
            <v>6.5</v>
          </cell>
          <cell r="O27">
            <v>335790</v>
          </cell>
          <cell r="P27">
            <v>36170</v>
          </cell>
          <cell r="Q27">
            <v>6.6</v>
          </cell>
          <cell r="R27">
            <v>6.8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37714</v>
          </cell>
          <cell r="G28">
            <v>150915</v>
          </cell>
          <cell r="H28">
            <v>-0.7</v>
          </cell>
          <cell r="I28">
            <v>136430</v>
          </cell>
          <cell r="J28">
            <v>14485</v>
          </cell>
          <cell r="K28">
            <v>-1.8</v>
          </cell>
          <cell r="L28">
            <v>18.399999999999999</v>
          </cell>
          <cell r="M28">
            <v>522956</v>
          </cell>
          <cell r="N28">
            <v>-1.9</v>
          </cell>
          <cell r="O28">
            <v>488171</v>
          </cell>
          <cell r="P28">
            <v>34785</v>
          </cell>
          <cell r="Q28">
            <v>-2.2999999999999998</v>
          </cell>
          <cell r="R28">
            <v>6.9</v>
          </cell>
          <cell r="S28">
            <v>3.5</v>
          </cell>
        </row>
        <row r="29">
          <cell r="C29">
            <v>756</v>
          </cell>
          <cell r="D29">
            <v>733</v>
          </cell>
          <cell r="E29">
            <v>43078</v>
          </cell>
          <cell r="F29">
            <v>41666</v>
          </cell>
          <cell r="G29">
            <v>157738</v>
          </cell>
          <cell r="H29">
            <v>1.8</v>
          </cell>
          <cell r="I29">
            <v>133138</v>
          </cell>
          <cell r="J29">
            <v>24600</v>
          </cell>
          <cell r="K29">
            <v>-2</v>
          </cell>
          <cell r="L29">
            <v>29.4</v>
          </cell>
          <cell r="M29">
            <v>478411</v>
          </cell>
          <cell r="N29">
            <v>-2.9</v>
          </cell>
          <cell r="O29">
            <v>403559</v>
          </cell>
          <cell r="P29">
            <v>74852</v>
          </cell>
          <cell r="Q29">
            <v>-7.3</v>
          </cell>
          <cell r="R29">
            <v>31.4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19174</v>
          </cell>
          <cell r="H30">
            <v>8.8000000000000007</v>
          </cell>
          <cell r="I30">
            <v>15796</v>
          </cell>
          <cell r="J30">
            <v>3378</v>
          </cell>
          <cell r="K30">
            <v>8.9</v>
          </cell>
          <cell r="L30">
            <v>7.5</v>
          </cell>
          <cell r="M30">
            <v>66286</v>
          </cell>
          <cell r="N30">
            <v>5.6</v>
          </cell>
          <cell r="O30">
            <v>58367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10425</v>
          </cell>
          <cell r="F31">
            <v>9907</v>
          </cell>
          <cell r="G31">
            <v>46535</v>
          </cell>
          <cell r="H31">
            <v>2.2000000000000002</v>
          </cell>
          <cell r="I31">
            <v>41235</v>
          </cell>
          <cell r="J31">
            <v>5300</v>
          </cell>
          <cell r="K31">
            <v>2.6</v>
          </cell>
          <cell r="L31">
            <v>-0.6</v>
          </cell>
          <cell r="M31">
            <v>122306</v>
          </cell>
          <cell r="N31">
            <v>-0.4</v>
          </cell>
          <cell r="O31">
            <v>111205</v>
          </cell>
          <cell r="P31">
            <v>11101</v>
          </cell>
          <cell r="Q31">
            <v>0.9</v>
          </cell>
          <cell r="R31">
            <v>-11.1</v>
          </cell>
          <cell r="S31">
            <v>2.6</v>
          </cell>
        </row>
        <row r="33">
          <cell r="C33">
            <v>402</v>
          </cell>
          <cell r="D33">
            <v>388</v>
          </cell>
          <cell r="E33">
            <v>20953</v>
          </cell>
          <cell r="F33">
            <v>20127</v>
          </cell>
          <cell r="G33">
            <v>118488</v>
          </cell>
          <cell r="H33">
            <v>3.6</v>
          </cell>
          <cell r="I33">
            <v>85368</v>
          </cell>
          <cell r="J33">
            <v>33120</v>
          </cell>
          <cell r="K33">
            <v>1.9</v>
          </cell>
          <cell r="L33">
            <v>12.6</v>
          </cell>
          <cell r="M33">
            <v>286960</v>
          </cell>
          <cell r="N33">
            <v>11.4</v>
          </cell>
          <cell r="O33">
            <v>216803</v>
          </cell>
          <cell r="P33">
            <v>70157</v>
          </cell>
          <cell r="Q33">
            <v>10.3</v>
          </cell>
          <cell r="R33">
            <v>18.8</v>
          </cell>
          <cell r="S33">
            <v>2.4</v>
          </cell>
        </row>
        <row r="34">
          <cell r="C34">
            <v>507</v>
          </cell>
          <cell r="D34">
            <v>488</v>
          </cell>
          <cell r="E34">
            <v>29942</v>
          </cell>
          <cell r="F34">
            <v>28498</v>
          </cell>
          <cell r="G34">
            <v>165710</v>
          </cell>
          <cell r="H34">
            <v>-1.9</v>
          </cell>
          <cell r="I34">
            <v>134018</v>
          </cell>
          <cell r="J34">
            <v>31692</v>
          </cell>
          <cell r="K34">
            <v>-5</v>
          </cell>
          <cell r="L34">
            <v>17.3</v>
          </cell>
          <cell r="M34">
            <v>375466</v>
          </cell>
          <cell r="N34">
            <v>-1</v>
          </cell>
          <cell r="O34">
            <v>312822</v>
          </cell>
          <cell r="P34">
            <v>62644</v>
          </cell>
          <cell r="Q34">
            <v>-3.3</v>
          </cell>
          <cell r="R34">
            <v>14.2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27920</v>
          </cell>
          <cell r="G35">
            <v>150606</v>
          </cell>
          <cell r="H35">
            <v>-1.5</v>
          </cell>
          <cell r="I35">
            <v>132398</v>
          </cell>
          <cell r="J35">
            <v>18208</v>
          </cell>
          <cell r="K35">
            <v>0.6</v>
          </cell>
          <cell r="L35">
            <v>-22.2</v>
          </cell>
          <cell r="M35">
            <v>401084</v>
          </cell>
          <cell r="N35">
            <v>4.7</v>
          </cell>
          <cell r="O35">
            <v>358756</v>
          </cell>
          <cell r="P35">
            <v>42328</v>
          </cell>
          <cell r="Q35">
            <v>7.3</v>
          </cell>
          <cell r="R35">
            <v>-14.7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38510</v>
          </cell>
          <cell r="G36">
            <v>168229</v>
          </cell>
          <cell r="H36">
            <v>2</v>
          </cell>
          <cell r="I36">
            <v>152795</v>
          </cell>
          <cell r="J36">
            <v>15434</v>
          </cell>
          <cell r="K36">
            <v>2.4</v>
          </cell>
          <cell r="L36">
            <v>-0.4</v>
          </cell>
          <cell r="M36">
            <v>568602</v>
          </cell>
          <cell r="N36">
            <v>5.0999999999999996</v>
          </cell>
          <cell r="O36">
            <v>530496</v>
          </cell>
          <cell r="P36">
            <v>38106</v>
          </cell>
          <cell r="Q36">
            <v>5.8</v>
          </cell>
          <cell r="R36">
            <v>-2.7</v>
          </cell>
          <cell r="S36">
            <v>3.4</v>
          </cell>
        </row>
        <row r="37">
          <cell r="C37">
            <v>756</v>
          </cell>
          <cell r="D37">
            <v>739</v>
          </cell>
          <cell r="E37">
            <v>43069</v>
          </cell>
          <cell r="F37">
            <v>41976</v>
          </cell>
          <cell r="G37">
            <v>170283</v>
          </cell>
          <cell r="H37">
            <v>3.2</v>
          </cell>
          <cell r="I37">
            <v>147158</v>
          </cell>
          <cell r="J37">
            <v>23125</v>
          </cell>
          <cell r="K37">
            <v>2.9</v>
          </cell>
          <cell r="L37">
            <v>5.3</v>
          </cell>
          <cell r="M37">
            <v>565560</v>
          </cell>
          <cell r="N37">
            <v>12.2</v>
          </cell>
          <cell r="O37">
            <v>484796</v>
          </cell>
          <cell r="P37">
            <v>80764</v>
          </cell>
          <cell r="Q37">
            <v>12.6</v>
          </cell>
          <cell r="R37">
            <v>10.8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17677</v>
          </cell>
          <cell r="H38">
            <v>-8.6999999999999993</v>
          </cell>
          <cell r="I38">
            <v>15161</v>
          </cell>
          <cell r="J38">
            <v>2516</v>
          </cell>
          <cell r="K38">
            <v>-5.7</v>
          </cell>
          <cell r="L38">
            <v>-24.2</v>
          </cell>
          <cell r="M38">
            <v>63452</v>
          </cell>
          <cell r="N38">
            <v>-1.3</v>
          </cell>
          <cell r="O38">
            <v>56762</v>
          </cell>
          <cell r="P38">
            <v>6690</v>
          </cell>
          <cell r="Q38">
            <v>-0.2</v>
          </cell>
          <cell r="R38">
            <v>-10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10447</v>
          </cell>
          <cell r="F39">
            <v>9996</v>
          </cell>
          <cell r="G39">
            <v>46008</v>
          </cell>
          <cell r="H39">
            <v>-7.9</v>
          </cell>
          <cell r="I39">
            <v>41293</v>
          </cell>
          <cell r="J39">
            <v>4715</v>
          </cell>
          <cell r="K39">
            <v>-7.1</v>
          </cell>
          <cell r="L39">
            <v>-17</v>
          </cell>
          <cell r="M39">
            <v>121223</v>
          </cell>
          <cell r="N39">
            <v>-3</v>
          </cell>
          <cell r="O39">
            <v>111178</v>
          </cell>
          <cell r="P39">
            <v>10045</v>
          </cell>
          <cell r="Q39">
            <v>-2.2999999999999998</v>
          </cell>
          <cell r="R39">
            <v>-11.8</v>
          </cell>
          <cell r="S39">
            <v>2.6</v>
          </cell>
        </row>
        <row r="41">
          <cell r="C41">
            <v>402</v>
          </cell>
          <cell r="D41">
            <v>394</v>
          </cell>
          <cell r="E41">
            <v>20975</v>
          </cell>
          <cell r="F41">
            <v>20245</v>
          </cell>
          <cell r="G41">
            <v>145295</v>
          </cell>
          <cell r="H41">
            <v>3.6</v>
          </cell>
          <cell r="I41">
            <v>105059</v>
          </cell>
          <cell r="J41">
            <v>40236</v>
          </cell>
          <cell r="K41">
            <v>2.6</v>
          </cell>
          <cell r="L41">
            <v>10</v>
          </cell>
          <cell r="M41">
            <v>332634</v>
          </cell>
          <cell r="N41">
            <v>0.8</v>
          </cell>
          <cell r="O41">
            <v>250463</v>
          </cell>
          <cell r="P41">
            <v>82171</v>
          </cell>
          <cell r="Q41">
            <v>1.1000000000000001</v>
          </cell>
          <cell r="R41">
            <v>3.8</v>
          </cell>
          <cell r="S41">
            <v>2.2999999999999998</v>
          </cell>
        </row>
        <row r="42">
          <cell r="C42">
            <v>506</v>
          </cell>
          <cell r="D42">
            <v>491</v>
          </cell>
          <cell r="E42">
            <v>30017</v>
          </cell>
          <cell r="F42">
            <v>28650</v>
          </cell>
          <cell r="G42">
            <v>207752</v>
          </cell>
          <cell r="H42">
            <v>5</v>
          </cell>
          <cell r="I42">
            <v>171913</v>
          </cell>
          <cell r="J42">
            <v>35839</v>
          </cell>
          <cell r="K42">
            <v>5.9</v>
          </cell>
          <cell r="L42">
            <v>2.8</v>
          </cell>
          <cell r="M42">
            <v>448308</v>
          </cell>
          <cell r="N42">
            <v>2.7</v>
          </cell>
          <cell r="O42">
            <v>379167</v>
          </cell>
          <cell r="P42">
            <v>69141</v>
          </cell>
          <cell r="Q42">
            <v>4.9000000000000004</v>
          </cell>
          <cell r="R42">
            <v>-7.1</v>
          </cell>
          <cell r="S42">
            <v>2.2000000000000002</v>
          </cell>
        </row>
        <row r="43">
          <cell r="C43">
            <v>546</v>
          </cell>
          <cell r="D43">
            <v>540</v>
          </cell>
          <cell r="E43">
            <v>28849</v>
          </cell>
          <cell r="F43">
            <v>27986</v>
          </cell>
          <cell r="G43">
            <v>191705</v>
          </cell>
          <cell r="H43">
            <v>-1.8</v>
          </cell>
          <cell r="I43">
            <v>168868</v>
          </cell>
          <cell r="J43">
            <v>22837</v>
          </cell>
          <cell r="K43">
            <v>-1.3</v>
          </cell>
          <cell r="L43">
            <v>-5.6</v>
          </cell>
          <cell r="M43">
            <v>514505</v>
          </cell>
          <cell r="N43">
            <v>5.0999999999999996</v>
          </cell>
          <cell r="O43">
            <v>461324</v>
          </cell>
          <cell r="P43">
            <v>53181</v>
          </cell>
          <cell r="Q43">
            <v>5.5</v>
          </cell>
          <cell r="R43">
            <v>1.4</v>
          </cell>
          <cell r="S43">
            <v>2.7</v>
          </cell>
        </row>
        <row r="44">
          <cell r="C44">
            <v>693</v>
          </cell>
          <cell r="D44">
            <v>682</v>
          </cell>
          <cell r="E44">
            <v>40090</v>
          </cell>
          <cell r="F44">
            <v>38594</v>
          </cell>
          <cell r="G44">
            <v>210170</v>
          </cell>
          <cell r="H44">
            <v>3.4</v>
          </cell>
          <cell r="I44">
            <v>190602</v>
          </cell>
          <cell r="J44">
            <v>19568</v>
          </cell>
          <cell r="K44">
            <v>3.6</v>
          </cell>
          <cell r="L44">
            <v>5.0999999999999996</v>
          </cell>
          <cell r="M44">
            <v>656052</v>
          </cell>
          <cell r="N44">
            <v>1</v>
          </cell>
          <cell r="O44">
            <v>608992</v>
          </cell>
          <cell r="P44">
            <v>47060</v>
          </cell>
          <cell r="Q44">
            <v>1.3</v>
          </cell>
          <cell r="R44">
            <v>1.4</v>
          </cell>
          <cell r="S44">
            <v>3.1</v>
          </cell>
        </row>
        <row r="45">
          <cell r="C45">
            <v>755</v>
          </cell>
          <cell r="D45">
            <v>743</v>
          </cell>
          <cell r="E45">
            <v>43043</v>
          </cell>
          <cell r="F45">
            <v>42121</v>
          </cell>
          <cell r="G45">
            <v>206651</v>
          </cell>
          <cell r="H45">
            <v>-2.1</v>
          </cell>
          <cell r="I45">
            <v>176274</v>
          </cell>
          <cell r="J45">
            <v>30377</v>
          </cell>
          <cell r="K45">
            <v>-2.5</v>
          </cell>
          <cell r="L45">
            <v>4.2</v>
          </cell>
          <cell r="M45">
            <v>606746</v>
          </cell>
          <cell r="N45">
            <v>-4.2</v>
          </cell>
          <cell r="O45">
            <v>518865</v>
          </cell>
          <cell r="P45">
            <v>87881</v>
          </cell>
          <cell r="Q45">
            <v>-3.9</v>
          </cell>
          <cell r="R45">
            <v>-4.0999999999999996</v>
          </cell>
          <cell r="S45">
            <v>2.9</v>
          </cell>
        </row>
        <row r="46">
          <cell r="C46">
            <v>93</v>
          </cell>
          <cell r="D46">
            <v>89</v>
          </cell>
          <cell r="E46">
            <v>4958</v>
          </cell>
          <cell r="F46">
            <v>4719</v>
          </cell>
          <cell r="G46">
            <v>21639</v>
          </cell>
          <cell r="H46">
            <v>-4.5999999999999996</v>
          </cell>
          <cell r="I46">
            <v>18771</v>
          </cell>
          <cell r="J46">
            <v>2868</v>
          </cell>
          <cell r="K46">
            <v>0</v>
          </cell>
          <cell r="L46">
            <v>-28.4</v>
          </cell>
          <cell r="M46">
            <v>72011</v>
          </cell>
          <cell r="N46">
            <v>3.6</v>
          </cell>
          <cell r="O46">
            <v>65173</v>
          </cell>
          <cell r="P46">
            <v>6838</v>
          </cell>
          <cell r="Q46">
            <v>7.4</v>
          </cell>
          <cell r="R46">
            <v>-22</v>
          </cell>
          <cell r="S46">
            <v>3.3</v>
          </cell>
        </row>
        <row r="47">
          <cell r="C47">
            <v>171</v>
          </cell>
          <cell r="D47">
            <v>168</v>
          </cell>
          <cell r="E47">
            <v>10424</v>
          </cell>
          <cell r="F47">
            <v>10036</v>
          </cell>
          <cell r="G47">
            <v>57715</v>
          </cell>
          <cell r="H47">
            <v>10.8</v>
          </cell>
          <cell r="I47">
            <v>51783</v>
          </cell>
          <cell r="J47">
            <v>5932</v>
          </cell>
          <cell r="K47">
            <v>11.9</v>
          </cell>
          <cell r="L47">
            <v>-2.9</v>
          </cell>
          <cell r="M47">
            <v>142798</v>
          </cell>
          <cell r="N47">
            <v>6.4</v>
          </cell>
          <cell r="O47">
            <v>130421</v>
          </cell>
          <cell r="P47">
            <v>12377</v>
          </cell>
          <cell r="Q47">
            <v>7</v>
          </cell>
          <cell r="R47">
            <v>-3</v>
          </cell>
          <cell r="S47">
            <v>2.5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362</v>
      </c>
      <c r="E9" s="89">
        <f>'[1]AÜ ländlic'!E9</f>
        <v>20852</v>
      </c>
      <c r="F9" s="89">
        <f>'[1]AÜ ländlic'!F9</f>
        <v>19680</v>
      </c>
      <c r="G9" s="89">
        <f>'[1]AÜ ländlic'!G9</f>
        <v>64516</v>
      </c>
      <c r="H9" s="89">
        <f>'[1]AÜ ländlic'!H9</f>
        <v>-3.8</v>
      </c>
      <c r="I9" s="89">
        <f>'[1]AÜ ländlic'!I9</f>
        <v>45999</v>
      </c>
      <c r="J9" s="89">
        <f>'[1]AÜ ländlic'!J9</f>
        <v>18517</v>
      </c>
      <c r="K9" s="89">
        <f>'[1]AÜ ländlic'!K9</f>
        <v>-7.6</v>
      </c>
      <c r="L9" s="89">
        <f>'[1]AÜ ländlic'!L9</f>
        <v>10.199999999999999</v>
      </c>
      <c r="M9" s="89">
        <f>'[1]AÜ ländlic'!M9</f>
        <v>160437</v>
      </c>
      <c r="N9" s="89">
        <f>'[1]AÜ ländlic'!N9</f>
        <v>-2.8</v>
      </c>
      <c r="O9" s="89">
        <f>'[1]AÜ ländlic'!O9</f>
        <v>124835</v>
      </c>
      <c r="P9" s="89">
        <f>'[1]AÜ ländlic'!P9</f>
        <v>35602</v>
      </c>
      <c r="Q9" s="89">
        <f>'[1]AÜ ländlic'!Q9</f>
        <v>-4.5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121061</v>
      </c>
      <c r="H10" s="89">
        <f>'[1]AÜ ländlic'!H10</f>
        <v>-0.1</v>
      </c>
      <c r="I10" s="89">
        <f>'[1]AÜ ländlic'!I10</f>
        <v>99636</v>
      </c>
      <c r="J10" s="89">
        <f>'[1]AÜ ländlic'!J10</f>
        <v>21425</v>
      </c>
      <c r="K10" s="89">
        <f>'[1]AÜ ländlic'!K10</f>
        <v>-1</v>
      </c>
      <c r="L10" s="89">
        <f>'[1]AÜ ländlic'!L10</f>
        <v>7.3</v>
      </c>
      <c r="M10" s="89">
        <f>'[1]AÜ ländlic'!M10</f>
        <v>267578</v>
      </c>
      <c r="N10" s="89">
        <f>'[1]AÜ ländlic'!N10</f>
        <v>-4.8</v>
      </c>
      <c r="O10" s="89">
        <f>'[1]AÜ ländlic'!O10</f>
        <v>223750</v>
      </c>
      <c r="P10" s="89">
        <f>'[1]AÜ ländlic'!P10</f>
        <v>43828</v>
      </c>
      <c r="Q10" s="89">
        <f>'[1]AÜ ländlic'!Q10</f>
        <v>-6.7</v>
      </c>
      <c r="R10" s="89">
        <f>'[1]AÜ ländlic'!R10</f>
        <v>6.8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27469</v>
      </c>
      <c r="G11" s="89">
        <f>'[1]AÜ ländlic'!G11</f>
        <v>100566</v>
      </c>
      <c r="H11" s="89">
        <f>'[1]AÜ ländlic'!H11</f>
        <v>1.4</v>
      </c>
      <c r="I11" s="89">
        <f>'[1]AÜ ländlic'!I11</f>
        <v>87253</v>
      </c>
      <c r="J11" s="89">
        <f>'[1]AÜ ländlic'!J11</f>
        <v>13313</v>
      </c>
      <c r="K11" s="89">
        <f>'[1]AÜ ländlic'!K11</f>
        <v>-2.5</v>
      </c>
      <c r="L11" s="89">
        <f>'[1]AÜ ländlic'!L11</f>
        <v>37.9</v>
      </c>
      <c r="M11" s="89">
        <f>'[1]AÜ ländlic'!M11</f>
        <v>267697</v>
      </c>
      <c r="N11" s="89">
        <f>'[1]AÜ ländlic'!N11</f>
        <v>-1.2</v>
      </c>
      <c r="O11" s="89">
        <f>'[1]AÜ ländlic'!O11</f>
        <v>237897</v>
      </c>
      <c r="P11" s="89">
        <f>'[1]AÜ ländlic'!P11</f>
        <v>29800</v>
      </c>
      <c r="Q11" s="89">
        <f>'[1]AÜ ländlic'!Q11</f>
        <v>-3.1</v>
      </c>
      <c r="R11" s="89">
        <f>'[1]AÜ ländlic'!R11</f>
        <v>18.899999999999999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114751</v>
      </c>
      <c r="H12" s="89">
        <f>'[1]AÜ ländlic'!H12</f>
        <v>4.5</v>
      </c>
      <c r="I12" s="89">
        <f>'[1]AÜ ländlic'!I12</f>
        <v>105075</v>
      </c>
      <c r="J12" s="89">
        <f>'[1]AÜ ländlic'!J12</f>
        <v>9676</v>
      </c>
      <c r="K12" s="89">
        <f>'[1]AÜ ländlic'!K12</f>
        <v>4.9000000000000004</v>
      </c>
      <c r="L12" s="89">
        <f>'[1]AÜ ländlic'!L12</f>
        <v>0.8</v>
      </c>
      <c r="M12" s="89">
        <f>'[1]AÜ ländlic'!M12</f>
        <v>422433</v>
      </c>
      <c r="N12" s="89">
        <f>'[1]AÜ ländlic'!N12</f>
        <v>1.3</v>
      </c>
      <c r="O12" s="89">
        <f>'[1]AÜ ländlic'!O12</f>
        <v>398711</v>
      </c>
      <c r="P12" s="89">
        <f>'[1]AÜ ländlic'!P12</f>
        <v>23722</v>
      </c>
      <c r="Q12" s="89">
        <f>'[1]AÜ ländlic'!Q12</f>
        <v>1.5</v>
      </c>
      <c r="R12" s="89">
        <f>'[1]AÜ ländlic'!R12</f>
        <v>-3.1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728</v>
      </c>
      <c r="E13" s="89">
        <f>'[1]AÜ ländlic'!E13</f>
        <v>43211</v>
      </c>
      <c r="F13" s="89">
        <f>'[1]AÜ ländlic'!F13</f>
        <v>41785</v>
      </c>
      <c r="G13" s="89">
        <f>'[1]AÜ ländlic'!G13</f>
        <v>155867</v>
      </c>
      <c r="H13" s="89">
        <f>'[1]AÜ ländlic'!H13</f>
        <v>4.9000000000000004</v>
      </c>
      <c r="I13" s="89">
        <f>'[1]AÜ ländlic'!I13</f>
        <v>122672</v>
      </c>
      <c r="J13" s="89">
        <f>'[1]AÜ ländlic'!J13</f>
        <v>33195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460951</v>
      </c>
      <c r="N13" s="89">
        <f>'[1]AÜ ländlic'!N13</f>
        <v>1.2</v>
      </c>
      <c r="O13" s="89">
        <f>'[1]AÜ ländlic'!O13</f>
        <v>367265</v>
      </c>
      <c r="P13" s="89">
        <f>'[1]AÜ ländlic'!P13</f>
        <v>93686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13648</v>
      </c>
      <c r="H14" s="89">
        <f>'[1]AÜ ländlic'!H14</f>
        <v>-0.1</v>
      </c>
      <c r="I14" s="89">
        <f>'[1]AÜ ländlic'!I14</f>
        <v>11517</v>
      </c>
      <c r="J14" s="89">
        <f>'[1]AÜ ländlic'!J14</f>
        <v>2131</v>
      </c>
      <c r="K14" s="89">
        <f>'[1]AÜ ländlic'!K14</f>
        <v>-1.7</v>
      </c>
      <c r="L14" s="89">
        <f>'[1]AÜ ländlic'!L14</f>
        <v>9.5</v>
      </c>
      <c r="M14" s="89">
        <f>'[1]AÜ ländlic'!M14</f>
        <v>51697</v>
      </c>
      <c r="N14" s="89">
        <f>'[1]AÜ ländlic'!N14</f>
        <v>27</v>
      </c>
      <c r="O14" s="89">
        <f>'[1]AÜ ländlic'!O14</f>
        <v>47079</v>
      </c>
      <c r="P14" s="89">
        <f>'[1]AÜ ländlic'!P14</f>
        <v>4618</v>
      </c>
      <c r="Q14" s="89">
        <f>'[1]AÜ ländlic'!Q14</f>
        <v>28.4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9926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602808</v>
      </c>
      <c r="H16" s="33">
        <f>G16/'2024'!G16*100-100</f>
        <v>2.0024569608815312</v>
      </c>
      <c r="I16" s="31">
        <f>SUM(I9:I15)</f>
        <v>501402</v>
      </c>
      <c r="J16" s="31">
        <f>SUM(J9:J15)</f>
        <v>101406</v>
      </c>
      <c r="K16" s="33">
        <f>I16/'2024'!I16*100-100</f>
        <v>1.5084492186471863</v>
      </c>
      <c r="L16" s="33">
        <f>J16/'2024'!J16*100-100</f>
        <v>4.517485544664666</v>
      </c>
      <c r="M16" s="31">
        <f>SUM(M9:M15)</f>
        <v>1722338</v>
      </c>
      <c r="N16" s="33">
        <f>M16/'2024'!M16*100-100</f>
        <v>-4.1148036008308964E-2</v>
      </c>
      <c r="O16" s="31">
        <f>SUM(O9:O15)</f>
        <v>1484063</v>
      </c>
      <c r="P16" s="31">
        <f>SUM(P9:P15)</f>
        <v>238275</v>
      </c>
      <c r="Q16" s="33">
        <f>O16/'2024'!O16*100-100</f>
        <v>0.36913171536684786</v>
      </c>
      <c r="R16" s="33">
        <f>P16/'2024'!P16*100-100</f>
        <v>-2.5228888652522983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367</v>
      </c>
      <c r="E20" s="90">
        <f>'[1]AÜ ländlic'!E17</f>
        <v>20753</v>
      </c>
      <c r="F20" s="90">
        <f>'[1]AÜ ländlic'!F17</f>
        <v>19767</v>
      </c>
      <c r="G20" s="90">
        <f>'[1]AÜ ländlic'!G17</f>
        <v>69347</v>
      </c>
      <c r="H20" s="90">
        <f>'[1]AÜ ländlic'!H17</f>
        <v>-5</v>
      </c>
      <c r="I20" s="90">
        <f>'[1]AÜ ländlic'!I17</f>
        <v>48986</v>
      </c>
      <c r="J20" s="90">
        <f>'[1]AÜ ländlic'!J17</f>
        <v>20361</v>
      </c>
      <c r="K20" s="90">
        <f>'[1]AÜ ländlic'!K17</f>
        <v>-7.9</v>
      </c>
      <c r="L20" s="90">
        <f>'[1]AÜ ländlic'!L17</f>
        <v>7.2</v>
      </c>
      <c r="M20" s="90">
        <f>'[1]AÜ ländlic'!M17</f>
        <v>159715</v>
      </c>
      <c r="N20" s="90">
        <f>'[1]AÜ ländlic'!N17</f>
        <v>-7</v>
      </c>
      <c r="O20" s="90">
        <f>'[1]AÜ ländlic'!O17</f>
        <v>121859</v>
      </c>
      <c r="P20" s="90">
        <f>'[1]AÜ ländlic'!P17</f>
        <v>37856</v>
      </c>
      <c r="Q20" s="90">
        <f>'[1]AÜ ländlic'!Q17</f>
        <v>-6.9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477</v>
      </c>
      <c r="E21" s="90">
        <f>'[1]AÜ ländlic'!E18</f>
        <v>30080</v>
      </c>
      <c r="F21" s="90">
        <f>'[1]AÜ ländlic'!F18</f>
        <v>28257</v>
      </c>
      <c r="G21" s="90">
        <f>'[1]AÜ ländlic'!G18</f>
        <v>125420</v>
      </c>
      <c r="H21" s="90">
        <f>'[1]AÜ ländlic'!H18</f>
        <v>4.3</v>
      </c>
      <c r="I21" s="90">
        <f>'[1]AÜ ländlic'!I18</f>
        <v>104939</v>
      </c>
      <c r="J21" s="90">
        <f>'[1]AÜ ländlic'!J18</f>
        <v>20481</v>
      </c>
      <c r="K21" s="90">
        <f>'[1]AÜ ländlic'!K18</f>
        <v>4.5</v>
      </c>
      <c r="L21" s="90">
        <f>'[1]AÜ ländlic'!L18</f>
        <v>5.9</v>
      </c>
      <c r="M21" s="90">
        <f>'[1]AÜ ländlic'!M18</f>
        <v>272976</v>
      </c>
      <c r="N21" s="90">
        <f>'[1]AÜ ländlic'!N18</f>
        <v>0.8</v>
      </c>
      <c r="O21" s="90">
        <f>'[1]AÜ ländlic'!O18</f>
        <v>232442</v>
      </c>
      <c r="P21" s="90">
        <f>'[1]AÜ ländlic'!P18</f>
        <v>40534</v>
      </c>
      <c r="Q21" s="90">
        <f>'[1]AÜ ländlic'!Q18</f>
        <v>0.7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27607</v>
      </c>
      <c r="G22" s="90">
        <f>'[1]AÜ ländlic'!G19</f>
        <v>108663</v>
      </c>
      <c r="H22" s="90">
        <f>'[1]AÜ ländlic'!H19</f>
        <v>-1.4</v>
      </c>
      <c r="I22" s="90">
        <f>'[1]AÜ ländlic'!I19</f>
        <v>95770</v>
      </c>
      <c r="J22" s="90">
        <f>'[1]AÜ ländlic'!J19</f>
        <v>12893</v>
      </c>
      <c r="K22" s="90">
        <f>'[1]AÜ ländlic'!K19</f>
        <v>-2.2000000000000002</v>
      </c>
      <c r="L22" s="90">
        <f>'[1]AÜ ländlic'!L19</f>
        <v>5.4</v>
      </c>
      <c r="M22" s="90">
        <f>'[1]AÜ ländlic'!M19</f>
        <v>268038</v>
      </c>
      <c r="N22" s="90">
        <f>'[1]AÜ ländlic'!N19</f>
        <v>-1.9</v>
      </c>
      <c r="O22" s="90">
        <f>'[1]AÜ ländlic'!O19</f>
        <v>238139</v>
      </c>
      <c r="P22" s="90">
        <f>'[1]AÜ ländlic'!P19</f>
        <v>29899</v>
      </c>
      <c r="Q22" s="90">
        <f>'[1]AÜ ländlic'!Q19</f>
        <v>-2.4</v>
      </c>
      <c r="R22" s="90">
        <f>'[1]AÜ ländlic'!R19</f>
        <v>2.7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124389</v>
      </c>
      <c r="H23" s="90">
        <f>'[1]AÜ ländlic'!H20</f>
        <v>-0.1</v>
      </c>
      <c r="I23" s="90">
        <f>'[1]AÜ ländlic'!I20</f>
        <v>113374</v>
      </c>
      <c r="J23" s="90">
        <f>'[1]AÜ ländlic'!J20</f>
        <v>11015</v>
      </c>
      <c r="K23" s="90">
        <f>'[1]AÜ ländlic'!K20</f>
        <v>-1.1000000000000001</v>
      </c>
      <c r="L23" s="90">
        <f>'[1]AÜ ländlic'!L20</f>
        <v>11.5</v>
      </c>
      <c r="M23" s="90">
        <f>'[1]AÜ ländlic'!M20</f>
        <v>443088</v>
      </c>
      <c r="N23" s="90">
        <f>'[1]AÜ ländlic'!N20</f>
        <v>-1.7</v>
      </c>
      <c r="O23" s="90">
        <f>'[1]AÜ ländlic'!O20</f>
        <v>416447</v>
      </c>
      <c r="P23" s="90">
        <f>'[1]AÜ ländlic'!P20</f>
        <v>26641</v>
      </c>
      <c r="Q23" s="90">
        <f>'[1]AÜ ländlic'!Q20</f>
        <v>-1.7</v>
      </c>
      <c r="R23" s="90">
        <f>'[1]AÜ ländlic'!R20</f>
        <v>-1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727</v>
      </c>
      <c r="E24" s="90">
        <f>'[1]AÜ ländlic'!E21</f>
        <v>42995</v>
      </c>
      <c r="F24" s="90">
        <f>'[1]AÜ ländlic'!F21</f>
        <v>41651</v>
      </c>
      <c r="G24" s="90">
        <f>'[1]AÜ ländlic'!G21</f>
        <v>160701</v>
      </c>
      <c r="H24" s="90">
        <f>'[1]AÜ ländlic'!H21</f>
        <v>2.6</v>
      </c>
      <c r="I24" s="90">
        <f>'[1]AÜ ländlic'!I21</f>
        <v>113261</v>
      </c>
      <c r="J24" s="90">
        <f>'[1]AÜ ländlic'!J21</f>
        <v>47440</v>
      </c>
      <c r="K24" s="90">
        <f>'[1]AÜ ländlic'!K21</f>
        <v>-0.4</v>
      </c>
      <c r="L24" s="90">
        <f>'[1]AÜ ländlic'!L21</f>
        <v>10.7</v>
      </c>
      <c r="M24" s="90">
        <f>'[1]AÜ ländlic'!M21</f>
        <v>487600</v>
      </c>
      <c r="N24" s="90">
        <f>'[1]AÜ ländlic'!N21</f>
        <v>-2.1</v>
      </c>
      <c r="O24" s="90">
        <f>'[1]AÜ ländlic'!O21</f>
        <v>338781</v>
      </c>
      <c r="P24" s="90">
        <f>'[1]AÜ ländlic'!P21</f>
        <v>148819</v>
      </c>
      <c r="Q24" s="90">
        <f>'[1]AÜ ländlic'!Q21</f>
        <v>-2.2000000000000002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10431</v>
      </c>
      <c r="F26" s="90">
        <f>'[1]AÜ ländlic'!F23</f>
        <v>9949</v>
      </c>
      <c r="G26" s="90">
        <f>'[1]AÜ ländlic'!G23</f>
        <v>35853</v>
      </c>
      <c r="H26" s="90">
        <f>'[1]AÜ ländlic'!H23</f>
        <v>0.4</v>
      </c>
      <c r="I26" s="90">
        <f>'[1]AÜ ländlic'!I23</f>
        <v>32191</v>
      </c>
      <c r="J26" s="90">
        <f>'[1]AÜ ländlic'!J23</f>
        <v>3662</v>
      </c>
      <c r="K26" s="90">
        <f>'[1]AÜ ländlic'!K23</f>
        <v>1.3</v>
      </c>
      <c r="L26" s="90">
        <f>'[1]AÜ ländlic'!L23</f>
        <v>-6.5</v>
      </c>
      <c r="M26" s="90">
        <f>'[1]AÜ ländlic'!M23</f>
        <v>96223</v>
      </c>
      <c r="N26" s="90">
        <f>'[1]AÜ ländlic'!N23</f>
        <v>-3.1</v>
      </c>
      <c r="O26" s="90">
        <f>'[1]AÜ ländlic'!O23</f>
        <v>88444</v>
      </c>
      <c r="P26" s="90">
        <f>'[1]AÜ ländlic'!P23</f>
        <v>7779</v>
      </c>
      <c r="Q26" s="90">
        <f>'[1]AÜ ländlic'!Q23</f>
        <v>-2.1</v>
      </c>
      <c r="R26" s="90">
        <f>'[1]AÜ ländlic'!R23</f>
        <v>-12.7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640383</v>
      </c>
      <c r="H27" s="33">
        <f>G27/'2024'!G27*100-100</f>
        <v>0.94118648449273223</v>
      </c>
      <c r="I27" s="31">
        <f>SUM(I20:I26)</f>
        <v>522137</v>
      </c>
      <c r="J27" s="31">
        <f>SUM(J20:J26)</f>
        <v>118246</v>
      </c>
      <c r="K27" s="33">
        <f>I27/'2024'!I27*100-100</f>
        <v>-0.43002181574090059</v>
      </c>
      <c r="L27" s="33">
        <f>J27/'2024'!J27*100-100</f>
        <v>7.4768223959280249</v>
      </c>
      <c r="M27" s="31">
        <f>SUM(M20:M26)</f>
        <v>1783298</v>
      </c>
      <c r="N27" s="33">
        <f>M27/'2024'!M27*100-100</f>
        <v>-1.8218554385346835</v>
      </c>
      <c r="O27" s="31">
        <f>SUM(O20:O26)</f>
        <v>1486233</v>
      </c>
      <c r="P27" s="31">
        <f>SUM(P20:P26)</f>
        <v>297065</v>
      </c>
      <c r="Q27" s="33">
        <f>O27/'2024'!O27*100-100</f>
        <v>-1.8704417514766618</v>
      </c>
      <c r="R27" s="33">
        <f>P27/'2024'!P27*100-100</f>
        <v>-1.5780510754469361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1243191</v>
      </c>
      <c r="H28" s="38">
        <f>G28/'2024'!G28*100-100</f>
        <v>1.4530115408532396</v>
      </c>
      <c r="I28" s="35">
        <f>I27+I16</f>
        <v>1023539</v>
      </c>
      <c r="J28" s="35">
        <f>J27+J16</f>
        <v>219652</v>
      </c>
      <c r="K28" s="38">
        <f>I28/'2024'!I28*100-100</f>
        <v>0.51024065565334809</v>
      </c>
      <c r="L28" s="38">
        <f>J28/'2024'!J28*100-100</f>
        <v>6.0900392672053698</v>
      </c>
      <c r="M28" s="35">
        <f>M27+M16</f>
        <v>3505636</v>
      </c>
      <c r="N28" s="38">
        <f>M28/'2024'!M28*100-100</f>
        <v>-0.954982388442005</v>
      </c>
      <c r="O28" s="35">
        <f>O27+O16</f>
        <v>2970296</v>
      </c>
      <c r="P28" s="35">
        <f>P27+P16</f>
        <v>535340</v>
      </c>
      <c r="Q28" s="38">
        <f>O28/'2024'!O28*100-100</f>
        <v>-0.76410704781925176</v>
      </c>
      <c r="R28" s="38">
        <f>P28/'2024'!P28*100-100</f>
        <v>-2.0008420744320574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371</v>
      </c>
      <c r="E31" s="91">
        <f>'[1]AÜ ländlic'!E25</f>
        <v>20685</v>
      </c>
      <c r="F31" s="91">
        <f>'[1]AÜ ländlic'!F25</f>
        <v>19808</v>
      </c>
      <c r="G31" s="91">
        <f>'[1]AÜ ländlic'!G25</f>
        <v>93482</v>
      </c>
      <c r="H31" s="91">
        <f>'[1]AÜ ländlic'!H25</f>
        <v>-6.1</v>
      </c>
      <c r="I31" s="91">
        <f>'[1]AÜ ländlic'!I25</f>
        <v>70091</v>
      </c>
      <c r="J31" s="91">
        <f>'[1]AÜ ländlic'!J25</f>
        <v>23391</v>
      </c>
      <c r="K31" s="91">
        <f>'[1]AÜ ländlic'!K25</f>
        <v>-8</v>
      </c>
      <c r="L31" s="91">
        <f>'[1]AÜ ländlic'!L25</f>
        <v>4.8</v>
      </c>
      <c r="M31" s="91">
        <f>'[1]AÜ ländlic'!M25</f>
        <v>220016</v>
      </c>
      <c r="N31" s="91">
        <f>'[1]AÜ ländlic'!N25</f>
        <v>-5.7</v>
      </c>
      <c r="O31" s="91">
        <f>'[1]AÜ ländlic'!O25</f>
        <v>173417</v>
      </c>
      <c r="P31" s="91">
        <f>'[1]AÜ ländlic'!P25</f>
        <v>46599</v>
      </c>
      <c r="Q31" s="91">
        <f>'[1]AÜ ländlic'!Q25</f>
        <v>-8.1999999999999993</v>
      </c>
      <c r="R31" s="91">
        <f>'[1]AÜ ländlic'!R25</f>
        <v>9.1999999999999993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481</v>
      </c>
      <c r="E32" s="91">
        <f>'[1]AÜ ländlic'!E26</f>
        <v>30058</v>
      </c>
      <c r="F32" s="91">
        <f>'[1]AÜ ländlic'!F26</f>
        <v>28313</v>
      </c>
      <c r="G32" s="91">
        <f>'[1]AÜ ländlic'!G26</f>
        <v>160345</v>
      </c>
      <c r="H32" s="91">
        <f>'[1]AÜ ländlic'!H26</f>
        <v>4.5</v>
      </c>
      <c r="I32" s="91">
        <f>'[1]AÜ ländlic'!I26</f>
        <v>132947</v>
      </c>
      <c r="J32" s="91">
        <f>'[1]AÜ ländlic'!J26</f>
        <v>27398</v>
      </c>
      <c r="K32" s="91">
        <f>'[1]AÜ ländlic'!K26</f>
        <v>5.3</v>
      </c>
      <c r="L32" s="91">
        <f>'[1]AÜ ländlic'!L26</f>
        <v>2.2999999999999998</v>
      </c>
      <c r="M32" s="91">
        <f>'[1]AÜ ländlic'!M26</f>
        <v>343005</v>
      </c>
      <c r="N32" s="91">
        <f>'[1]AÜ ländlic'!N26</f>
        <v>-2.1</v>
      </c>
      <c r="O32" s="91">
        <f>'[1]AÜ ländlic'!O26</f>
        <v>288905</v>
      </c>
      <c r="P32" s="91">
        <f>'[1]AÜ ländlic'!P26</f>
        <v>54100</v>
      </c>
      <c r="Q32" s="91">
        <f>'[1]AÜ ländlic'!Q26</f>
        <v>-1.8</v>
      </c>
      <c r="R32" s="91">
        <f>'[1]AÜ ländlic'!R26</f>
        <v>-2.6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27893</v>
      </c>
      <c r="G33" s="91">
        <f>'[1]AÜ ländlic'!G27</f>
        <v>142653</v>
      </c>
      <c r="H33" s="91">
        <f>'[1]AÜ ländlic'!H27</f>
        <v>3.9</v>
      </c>
      <c r="I33" s="91">
        <f>'[1]AÜ ländlic'!I27</f>
        <v>128416</v>
      </c>
      <c r="J33" s="91">
        <f>'[1]AÜ ländlic'!J27</f>
        <v>14237</v>
      </c>
      <c r="K33" s="91">
        <f>'[1]AÜ ländlic'!K27</f>
        <v>3.9</v>
      </c>
      <c r="L33" s="91">
        <f>'[1]AÜ ländlic'!L27</f>
        <v>4.0999999999999996</v>
      </c>
      <c r="M33" s="91">
        <f>'[1]AÜ ländlic'!M27</f>
        <v>371960</v>
      </c>
      <c r="N33" s="91">
        <f>'[1]AÜ ländlic'!N27</f>
        <v>6.5</v>
      </c>
      <c r="O33" s="91">
        <f>'[1]AÜ ländlic'!O27</f>
        <v>335790</v>
      </c>
      <c r="P33" s="91">
        <f>'[1]AÜ ländlic'!P27</f>
        <v>36170</v>
      </c>
      <c r="Q33" s="91">
        <f>'[1]AÜ ländlic'!Q27</f>
        <v>6.6</v>
      </c>
      <c r="R33" s="91">
        <f>'[1]AÜ ländlic'!R27</f>
        <v>6.8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37714</v>
      </c>
      <c r="G34" s="91">
        <f>'[1]AÜ ländlic'!G28</f>
        <v>150915</v>
      </c>
      <c r="H34" s="91">
        <f>'[1]AÜ ländlic'!H28</f>
        <v>-0.7</v>
      </c>
      <c r="I34" s="91">
        <f>'[1]AÜ ländlic'!I28</f>
        <v>136430</v>
      </c>
      <c r="J34" s="91">
        <f>'[1]AÜ ländlic'!J28</f>
        <v>14485</v>
      </c>
      <c r="K34" s="91">
        <f>'[1]AÜ ländlic'!K28</f>
        <v>-1.8</v>
      </c>
      <c r="L34" s="91">
        <f>'[1]AÜ ländlic'!L28</f>
        <v>18.399999999999999</v>
      </c>
      <c r="M34" s="91">
        <f>'[1]AÜ ländlic'!M28</f>
        <v>522956</v>
      </c>
      <c r="N34" s="91">
        <f>'[1]AÜ ländlic'!N28</f>
        <v>-1.9</v>
      </c>
      <c r="O34" s="91">
        <f>'[1]AÜ ländlic'!O28</f>
        <v>488171</v>
      </c>
      <c r="P34" s="91">
        <f>'[1]AÜ ländlic'!P28</f>
        <v>34785</v>
      </c>
      <c r="Q34" s="91">
        <f>'[1]AÜ ländlic'!Q28</f>
        <v>-2.2999999999999998</v>
      </c>
      <c r="R34" s="91">
        <f>'[1]AÜ ländlic'!R28</f>
        <v>6.9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733</v>
      </c>
      <c r="E35" s="91">
        <f>'[1]AÜ ländlic'!E29</f>
        <v>43078</v>
      </c>
      <c r="F35" s="91">
        <f>'[1]AÜ ländlic'!F29</f>
        <v>41666</v>
      </c>
      <c r="G35" s="91">
        <f>'[1]AÜ ländlic'!G29</f>
        <v>157738</v>
      </c>
      <c r="H35" s="91">
        <f>'[1]AÜ ländlic'!H29</f>
        <v>1.8</v>
      </c>
      <c r="I35" s="91">
        <f>'[1]AÜ ländlic'!I29</f>
        <v>133138</v>
      </c>
      <c r="J35" s="91">
        <f>'[1]AÜ ländlic'!J29</f>
        <v>24600</v>
      </c>
      <c r="K35" s="91">
        <f>'[1]AÜ ländlic'!K29</f>
        <v>-2</v>
      </c>
      <c r="L35" s="91">
        <f>'[1]AÜ ländlic'!L29</f>
        <v>29.4</v>
      </c>
      <c r="M35" s="91">
        <f>'[1]AÜ ländlic'!M29</f>
        <v>478411</v>
      </c>
      <c r="N35" s="91">
        <f>'[1]AÜ ländlic'!N29</f>
        <v>-2.9</v>
      </c>
      <c r="O35" s="91">
        <f>'[1]AÜ ländlic'!O29</f>
        <v>403559</v>
      </c>
      <c r="P35" s="91">
        <f>'[1]AÜ ländlic'!P29</f>
        <v>74852</v>
      </c>
      <c r="Q35" s="91">
        <f>'[1]AÜ ländlic'!Q29</f>
        <v>-7.3</v>
      </c>
      <c r="R35" s="91">
        <f>'[1]AÜ ländlic'!R29</f>
        <v>31.4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19174</v>
      </c>
      <c r="H36" s="91">
        <f>'[1]AÜ ländlic'!H30</f>
        <v>8.8000000000000007</v>
      </c>
      <c r="I36" s="91">
        <f>'[1]AÜ ländlic'!I30</f>
        <v>15796</v>
      </c>
      <c r="J36" s="91">
        <f>'[1]AÜ ländlic'!J30</f>
        <v>3378</v>
      </c>
      <c r="K36" s="91">
        <f>'[1]AÜ ländlic'!K30</f>
        <v>8.9</v>
      </c>
      <c r="L36" s="91">
        <f>'[1]AÜ ländlic'!L30</f>
        <v>7.5</v>
      </c>
      <c r="M36" s="91">
        <f>'[1]AÜ ländlic'!M30</f>
        <v>66286</v>
      </c>
      <c r="N36" s="91">
        <f>'[1]AÜ ländlic'!N30</f>
        <v>5.6</v>
      </c>
      <c r="O36" s="91">
        <f>'[1]AÜ ländlic'!O30</f>
        <v>58367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10425</v>
      </c>
      <c r="F37" s="91">
        <f>'[1]AÜ ländlic'!F31</f>
        <v>9907</v>
      </c>
      <c r="G37" s="91">
        <f>'[1]AÜ ländlic'!G31</f>
        <v>46535</v>
      </c>
      <c r="H37" s="91">
        <f>'[1]AÜ ländlic'!H31</f>
        <v>2.2000000000000002</v>
      </c>
      <c r="I37" s="91">
        <f>'[1]AÜ ländlic'!I31</f>
        <v>41235</v>
      </c>
      <c r="J37" s="91">
        <f>'[1]AÜ ländlic'!J31</f>
        <v>5300</v>
      </c>
      <c r="K37" s="91">
        <f>'[1]AÜ ländlic'!K31</f>
        <v>2.6</v>
      </c>
      <c r="L37" s="91">
        <f>'[1]AÜ ländlic'!L31</f>
        <v>-0.6</v>
      </c>
      <c r="M37" s="91">
        <f>'[1]AÜ ländlic'!M31</f>
        <v>122306</v>
      </c>
      <c r="N37" s="91">
        <f>'[1]AÜ ländlic'!N31</f>
        <v>-0.4</v>
      </c>
      <c r="O37" s="91">
        <f>'[1]AÜ ländlic'!O31</f>
        <v>111205</v>
      </c>
      <c r="P37" s="91">
        <f>'[1]AÜ ländlic'!P31</f>
        <v>11101</v>
      </c>
      <c r="Q37" s="91">
        <f>'[1]AÜ ländlic'!Q31</f>
        <v>0.9</v>
      </c>
      <c r="R37" s="91">
        <f>'[1]AÜ ländlic'!R31</f>
        <v>-11.1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770842</v>
      </c>
      <c r="H38" s="33">
        <f>G38/'2024'!G38*100-100</f>
        <v>1.7011721120710206</v>
      </c>
      <c r="I38" s="31">
        <f>SUM(I31:I37)</f>
        <v>658053</v>
      </c>
      <c r="J38" s="31">
        <f>SUM(J31:J37)</f>
        <v>112789</v>
      </c>
      <c r="K38" s="33">
        <f>I38/'2024'!I38*100-100</f>
        <v>0.39789761154635528</v>
      </c>
      <c r="L38" s="33">
        <f>J38/'2024'!J38*100-100</f>
        <v>10.034828248929301</v>
      </c>
      <c r="M38" s="31">
        <f>SUM(M31:M37)</f>
        <v>2124940</v>
      </c>
      <c r="N38" s="33">
        <f>M38/'2024'!M38*100-100</f>
        <v>-0.72906632233083712</v>
      </c>
      <c r="O38" s="31">
        <f>SUM(O31:O37)</f>
        <v>1859414</v>
      </c>
      <c r="P38" s="31">
        <f>SUM(P31:P37)</f>
        <v>265526</v>
      </c>
      <c r="Q38" s="33">
        <f>O38/'2024'!O38*100-100</f>
        <v>-2.0957068600938555</v>
      </c>
      <c r="R38" s="33">
        <f>P38/'2024'!P38*100-100</f>
        <v>10.026105332946585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2014033</v>
      </c>
      <c r="H39" s="38">
        <f>G39/'2024'!G39*100-100</f>
        <v>1.5478482192106782</v>
      </c>
      <c r="I39" s="35">
        <f t="shared" ref="I39:J39" si="0">I38+I27+I16</f>
        <v>1681592</v>
      </c>
      <c r="J39" s="35">
        <f t="shared" si="0"/>
        <v>332441</v>
      </c>
      <c r="K39" s="38">
        <f>I39/'2024'!I39*100-100</f>
        <v>0.46624781633038026</v>
      </c>
      <c r="L39" s="38">
        <f>J39/'2024'!J39*100-100</f>
        <v>7.3963158948912309</v>
      </c>
      <c r="M39" s="35">
        <f>M38+M27+M16</f>
        <v>5630576</v>
      </c>
      <c r="N39" s="38">
        <f>M39/'2024'!M39*100-100</f>
        <v>-0.86984415270256932</v>
      </c>
      <c r="O39" s="35">
        <f>O38+O27+O16</f>
        <v>4829710</v>
      </c>
      <c r="P39" s="35">
        <f>P38+P27+P16</f>
        <v>800866</v>
      </c>
      <c r="Q39" s="38">
        <f>O39/'2024'!O39*100-100</f>
        <v>-1.2810321677595482</v>
      </c>
      <c r="R39" s="38">
        <f>P39/'2024'!P39*100-100</f>
        <v>1.6843575418994448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388</v>
      </c>
      <c r="E42" s="92">
        <f>'[1]AÜ ländlic'!E33</f>
        <v>20953</v>
      </c>
      <c r="F42" s="92">
        <f>'[1]AÜ ländlic'!F33</f>
        <v>20127</v>
      </c>
      <c r="G42" s="92">
        <f>'[1]AÜ ländlic'!G33</f>
        <v>118488</v>
      </c>
      <c r="H42" s="92">
        <f>'[1]AÜ ländlic'!H33</f>
        <v>3.6</v>
      </c>
      <c r="I42" s="92">
        <f>'[1]AÜ ländlic'!I33</f>
        <v>85368</v>
      </c>
      <c r="J42" s="92">
        <f>'[1]AÜ ländlic'!J33</f>
        <v>33120</v>
      </c>
      <c r="K42" s="92">
        <f>'[1]AÜ ländlic'!K33</f>
        <v>1.9</v>
      </c>
      <c r="L42" s="92">
        <f>'[1]AÜ ländlic'!L33</f>
        <v>12.6</v>
      </c>
      <c r="M42" s="92">
        <f>'[1]AÜ ländlic'!M33</f>
        <v>286960</v>
      </c>
      <c r="N42" s="92">
        <f>'[1]AÜ ländlic'!N33</f>
        <v>11.4</v>
      </c>
      <c r="O42" s="92">
        <f>'[1]AÜ ländlic'!O33</f>
        <v>216803</v>
      </c>
      <c r="P42" s="92">
        <f>'[1]AÜ ländlic'!P33</f>
        <v>70157</v>
      </c>
      <c r="Q42" s="92">
        <f>'[1]AÜ ländlic'!Q33</f>
        <v>10.3</v>
      </c>
      <c r="R42" s="92">
        <f>'[1]AÜ ländlic'!R33</f>
        <v>18.8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488</v>
      </c>
      <c r="E43" s="92">
        <f>'[1]AÜ ländlic'!E34</f>
        <v>29942</v>
      </c>
      <c r="F43" s="92">
        <f>'[1]AÜ ländlic'!F34</f>
        <v>28498</v>
      </c>
      <c r="G43" s="92">
        <f>'[1]AÜ ländlic'!G34</f>
        <v>165710</v>
      </c>
      <c r="H43" s="92">
        <f>'[1]AÜ ländlic'!H34</f>
        <v>-1.9</v>
      </c>
      <c r="I43" s="92">
        <f>'[1]AÜ ländlic'!I34</f>
        <v>134018</v>
      </c>
      <c r="J43" s="92">
        <f>'[1]AÜ ländlic'!J34</f>
        <v>31692</v>
      </c>
      <c r="K43" s="92">
        <f>'[1]AÜ ländlic'!K34</f>
        <v>-5</v>
      </c>
      <c r="L43" s="92">
        <f>'[1]AÜ ländlic'!L34</f>
        <v>17.3</v>
      </c>
      <c r="M43" s="92">
        <f>'[1]AÜ ländlic'!M34</f>
        <v>375466</v>
      </c>
      <c r="N43" s="92">
        <f>'[1]AÜ ländlic'!N34</f>
        <v>-1</v>
      </c>
      <c r="O43" s="92">
        <f>'[1]AÜ ländlic'!O34</f>
        <v>312822</v>
      </c>
      <c r="P43" s="92">
        <f>'[1]AÜ ländlic'!P34</f>
        <v>62644</v>
      </c>
      <c r="Q43" s="92">
        <f>'[1]AÜ ländlic'!Q34</f>
        <v>-3.3</v>
      </c>
      <c r="R43" s="92">
        <f>'[1]AÜ ländlic'!R34</f>
        <v>14.2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27920</v>
      </c>
      <c r="G44" s="92">
        <f>'[1]AÜ ländlic'!G35</f>
        <v>150606</v>
      </c>
      <c r="H44" s="92">
        <f>'[1]AÜ ländlic'!H35</f>
        <v>-1.5</v>
      </c>
      <c r="I44" s="92">
        <f>'[1]AÜ ländlic'!I35</f>
        <v>132398</v>
      </c>
      <c r="J44" s="92">
        <f>'[1]AÜ ländlic'!J35</f>
        <v>18208</v>
      </c>
      <c r="K44" s="92">
        <f>'[1]AÜ ländlic'!K35</f>
        <v>0.6</v>
      </c>
      <c r="L44" s="92">
        <f>'[1]AÜ ländlic'!L35</f>
        <v>-22.2</v>
      </c>
      <c r="M44" s="92">
        <f>'[1]AÜ ländlic'!M35</f>
        <v>401084</v>
      </c>
      <c r="N44" s="92">
        <f>'[1]AÜ ländlic'!N35</f>
        <v>4.7</v>
      </c>
      <c r="O44" s="92">
        <f>'[1]AÜ ländlic'!O35</f>
        <v>358756</v>
      </c>
      <c r="P44" s="92">
        <f>'[1]AÜ ländlic'!P35</f>
        <v>42328</v>
      </c>
      <c r="Q44" s="92">
        <f>'[1]AÜ ländlic'!Q35</f>
        <v>7.3</v>
      </c>
      <c r="R44" s="92">
        <f>'[1]AÜ ländlic'!R35</f>
        <v>-14.7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38510</v>
      </c>
      <c r="G45" s="92">
        <f>'[1]AÜ ländlic'!G36</f>
        <v>168229</v>
      </c>
      <c r="H45" s="92">
        <f>'[1]AÜ ländlic'!H36</f>
        <v>2</v>
      </c>
      <c r="I45" s="92">
        <f>'[1]AÜ ländlic'!I36</f>
        <v>152795</v>
      </c>
      <c r="J45" s="92">
        <f>'[1]AÜ ländlic'!J36</f>
        <v>15434</v>
      </c>
      <c r="K45" s="92">
        <f>'[1]AÜ ländlic'!K36</f>
        <v>2.4</v>
      </c>
      <c r="L45" s="92">
        <f>'[1]AÜ ländlic'!L36</f>
        <v>-0.4</v>
      </c>
      <c r="M45" s="92">
        <f>'[1]AÜ ländlic'!M36</f>
        <v>568602</v>
      </c>
      <c r="N45" s="92">
        <f>'[1]AÜ ländlic'!N36</f>
        <v>5.0999999999999996</v>
      </c>
      <c r="O45" s="92">
        <f>'[1]AÜ ländlic'!O36</f>
        <v>530496</v>
      </c>
      <c r="P45" s="92">
        <f>'[1]AÜ ländlic'!P36</f>
        <v>38106</v>
      </c>
      <c r="Q45" s="92">
        <f>'[1]AÜ ländlic'!Q36</f>
        <v>5.8</v>
      </c>
      <c r="R45" s="92">
        <f>'[1]AÜ ländlic'!R36</f>
        <v>-2.7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739</v>
      </c>
      <c r="E46" s="92">
        <f>'[1]AÜ ländlic'!E37</f>
        <v>43069</v>
      </c>
      <c r="F46" s="92">
        <f>'[1]AÜ ländlic'!F37</f>
        <v>41976</v>
      </c>
      <c r="G46" s="92">
        <f>'[1]AÜ ländlic'!G37</f>
        <v>170283</v>
      </c>
      <c r="H46" s="92">
        <f>'[1]AÜ ländlic'!H37</f>
        <v>3.2</v>
      </c>
      <c r="I46" s="92">
        <f>'[1]AÜ ländlic'!I37</f>
        <v>147158</v>
      </c>
      <c r="J46" s="92">
        <f>'[1]AÜ ländlic'!J37</f>
        <v>23125</v>
      </c>
      <c r="K46" s="92">
        <f>'[1]AÜ ländlic'!K37</f>
        <v>2.9</v>
      </c>
      <c r="L46" s="92">
        <f>'[1]AÜ ländlic'!L37</f>
        <v>5.3</v>
      </c>
      <c r="M46" s="92">
        <f>'[1]AÜ ländlic'!M37</f>
        <v>565560</v>
      </c>
      <c r="N46" s="92">
        <f>'[1]AÜ ländlic'!N37</f>
        <v>12.2</v>
      </c>
      <c r="O46" s="92">
        <f>'[1]AÜ ländlic'!O37</f>
        <v>484796</v>
      </c>
      <c r="P46" s="92">
        <f>'[1]AÜ ländlic'!P37</f>
        <v>80764</v>
      </c>
      <c r="Q46" s="92">
        <f>'[1]AÜ ländlic'!Q37</f>
        <v>12.6</v>
      </c>
      <c r="R46" s="92">
        <f>'[1]AÜ ländlic'!R37</f>
        <v>10.8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17677</v>
      </c>
      <c r="H47" s="92">
        <f>'[1]AÜ ländlic'!H38</f>
        <v>-8.6999999999999993</v>
      </c>
      <c r="I47" s="92">
        <f>'[1]AÜ ländlic'!I38</f>
        <v>15161</v>
      </c>
      <c r="J47" s="92">
        <f>'[1]AÜ ländlic'!J38</f>
        <v>2516</v>
      </c>
      <c r="K47" s="92">
        <f>'[1]AÜ ländlic'!K38</f>
        <v>-5.7</v>
      </c>
      <c r="L47" s="92">
        <f>'[1]AÜ ländlic'!L38</f>
        <v>-24.2</v>
      </c>
      <c r="M47" s="92">
        <f>'[1]AÜ ländlic'!M38</f>
        <v>63452</v>
      </c>
      <c r="N47" s="92">
        <f>'[1]AÜ ländlic'!N38</f>
        <v>-1.3</v>
      </c>
      <c r="O47" s="92">
        <f>'[1]AÜ ländlic'!O38</f>
        <v>56762</v>
      </c>
      <c r="P47" s="92">
        <f>'[1]AÜ ländlic'!P38</f>
        <v>6690</v>
      </c>
      <c r="Q47" s="92">
        <f>'[1]AÜ ländlic'!Q38</f>
        <v>-0.2</v>
      </c>
      <c r="R47" s="92">
        <f>'[1]AÜ ländlic'!R38</f>
        <v>-10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10447</v>
      </c>
      <c r="F48" s="92">
        <f>'[1]AÜ ländlic'!F39</f>
        <v>9996</v>
      </c>
      <c r="G48" s="92">
        <f>'[1]AÜ ländlic'!G39</f>
        <v>46008</v>
      </c>
      <c r="H48" s="92">
        <f>'[1]AÜ ländlic'!H39</f>
        <v>-7.9</v>
      </c>
      <c r="I48" s="92">
        <f>'[1]AÜ ländlic'!I39</f>
        <v>41293</v>
      </c>
      <c r="J48" s="92">
        <f>'[1]AÜ ländlic'!J39</f>
        <v>4715</v>
      </c>
      <c r="K48" s="92">
        <f>'[1]AÜ ländlic'!K39</f>
        <v>-7.1</v>
      </c>
      <c r="L48" s="92">
        <f>'[1]AÜ ländlic'!L39</f>
        <v>-17</v>
      </c>
      <c r="M48" s="92">
        <f>'[1]AÜ ländlic'!M39</f>
        <v>121223</v>
      </c>
      <c r="N48" s="92">
        <f>'[1]AÜ ländlic'!N39</f>
        <v>-3</v>
      </c>
      <c r="O48" s="92">
        <f>'[1]AÜ ländlic'!O39</f>
        <v>111178</v>
      </c>
      <c r="P48" s="92">
        <f>'[1]AÜ ländlic'!P39</f>
        <v>10045</v>
      </c>
      <c r="Q48" s="92">
        <f>'[1]AÜ ländlic'!Q39</f>
        <v>-2.2999999999999998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837001</v>
      </c>
      <c r="H49" s="33">
        <f>G49/'2024'!G49*100-100</f>
        <v>0.17293873779853186</v>
      </c>
      <c r="I49" s="31">
        <f>SUM(I42:I48)</f>
        <v>708191</v>
      </c>
      <c r="J49" s="31">
        <f>SUM(J42:J48)</f>
        <v>128810</v>
      </c>
      <c r="K49" s="33">
        <f>I49/'2024'!I49*100-100</f>
        <v>-0.15198746878827762</v>
      </c>
      <c r="L49" s="33">
        <f>J49/'2024'!J49*100-100</f>
        <v>1.9978303388313918</v>
      </c>
      <c r="M49" s="31">
        <f>SUM(M42:M48)</f>
        <v>2382347</v>
      </c>
      <c r="N49" s="33">
        <f>M49/'2024'!M49*100-100</f>
        <v>5.8135217268099098</v>
      </c>
      <c r="O49" s="31">
        <f>SUM(O42:O48)</f>
        <v>2071613</v>
      </c>
      <c r="P49" s="31">
        <f>SUM(P42:P48)</f>
        <v>310734</v>
      </c>
      <c r="Q49" s="33">
        <f>O49/'2024'!O49*100-100</f>
        <v>5.8536994143745744</v>
      </c>
      <c r="R49" s="33">
        <f>P49/'2024'!P49*100-100</f>
        <v>5.5464411270188947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2851034</v>
      </c>
      <c r="H50" s="38">
        <f>G50/'2024'!G50*100-100</f>
        <v>1.1403070002731681</v>
      </c>
      <c r="I50" s="35">
        <f>I49+I38+I27+I16</f>
        <v>2389783</v>
      </c>
      <c r="J50" s="35">
        <f>J49+J38+J27+J16</f>
        <v>461251</v>
      </c>
      <c r="K50" s="38">
        <f>I50/'2024'!I50*100-100</f>
        <v>0.28224251455168314</v>
      </c>
      <c r="L50" s="38">
        <f>J50/'2024'!J50*100-100</f>
        <v>5.8320503495604896</v>
      </c>
      <c r="M50" s="35">
        <f>M49+M38+M27+M16</f>
        <v>8012923</v>
      </c>
      <c r="N50" s="38">
        <f>M50/'2024'!M50*100-100</f>
        <v>1.0273290818150258</v>
      </c>
      <c r="O50" s="35">
        <f>O49+O38+O27+O16</f>
        <v>6901323</v>
      </c>
      <c r="P50" s="35">
        <f>P49+P38+P27+P16</f>
        <v>1111600</v>
      </c>
      <c r="Q50" s="38">
        <f>O50/'2024'!O50*100-100</f>
        <v>0.75753682492982932</v>
      </c>
      <c r="R50" s="38">
        <f>P50/'2024'!P50*100-100</f>
        <v>2.7351999297600287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402</v>
      </c>
      <c r="D53" s="93">
        <f>'[1]AÜ ländlic'!D41</f>
        <v>394</v>
      </c>
      <c r="E53" s="93">
        <f>'[1]AÜ ländlic'!E41</f>
        <v>20975</v>
      </c>
      <c r="F53" s="93">
        <f>'[1]AÜ ländlic'!F41</f>
        <v>20245</v>
      </c>
      <c r="G53" s="93">
        <f>'[1]AÜ ländlic'!G41</f>
        <v>145295</v>
      </c>
      <c r="H53" s="93">
        <f>'[1]AÜ ländlic'!H41</f>
        <v>3.6</v>
      </c>
      <c r="I53" s="93">
        <f>'[1]AÜ ländlic'!I41</f>
        <v>105059</v>
      </c>
      <c r="J53" s="93">
        <f>'[1]AÜ ländlic'!J41</f>
        <v>40236</v>
      </c>
      <c r="K53" s="93">
        <f>'[1]AÜ ländlic'!K41</f>
        <v>2.6</v>
      </c>
      <c r="L53" s="93">
        <f>'[1]AÜ ländlic'!L41</f>
        <v>10</v>
      </c>
      <c r="M53" s="93">
        <f>'[1]AÜ ländlic'!M41</f>
        <v>332634</v>
      </c>
      <c r="N53" s="93">
        <f>'[1]AÜ ländlic'!N41</f>
        <v>0.8</v>
      </c>
      <c r="O53" s="93">
        <f>'[1]AÜ ländlic'!O41</f>
        <v>250463</v>
      </c>
      <c r="P53" s="93">
        <f>'[1]AÜ ländlic'!P41</f>
        <v>82171</v>
      </c>
      <c r="Q53" s="93">
        <f>'[1]AÜ ländlic'!Q41</f>
        <v>1.1000000000000001</v>
      </c>
      <c r="R53" s="93">
        <f>'[1]AÜ ländlic'!R41</f>
        <v>3.8</v>
      </c>
      <c r="S53" s="93">
        <f>'[1]AÜ ländlic'!S41</f>
        <v>2.2999999999999998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506</v>
      </c>
      <c r="D54" s="93">
        <f>'[1]AÜ ländlic'!D42</f>
        <v>491</v>
      </c>
      <c r="E54" s="93">
        <f>'[1]AÜ ländlic'!E42</f>
        <v>30017</v>
      </c>
      <c r="F54" s="93">
        <f>'[1]AÜ ländlic'!F42</f>
        <v>28650</v>
      </c>
      <c r="G54" s="93">
        <f>'[1]AÜ ländlic'!G42</f>
        <v>207752</v>
      </c>
      <c r="H54" s="93">
        <f>'[1]AÜ ländlic'!H42</f>
        <v>5</v>
      </c>
      <c r="I54" s="93">
        <f>'[1]AÜ ländlic'!I42</f>
        <v>171913</v>
      </c>
      <c r="J54" s="93">
        <f>'[1]AÜ ländlic'!J42</f>
        <v>35839</v>
      </c>
      <c r="K54" s="93">
        <f>'[1]AÜ ländlic'!K42</f>
        <v>5.9</v>
      </c>
      <c r="L54" s="93">
        <f>'[1]AÜ ländlic'!L42</f>
        <v>2.8</v>
      </c>
      <c r="M54" s="93">
        <f>'[1]AÜ ländlic'!M42</f>
        <v>448308</v>
      </c>
      <c r="N54" s="93">
        <f>'[1]AÜ ländlic'!N42</f>
        <v>2.7</v>
      </c>
      <c r="O54" s="93">
        <f>'[1]AÜ ländlic'!O42</f>
        <v>379167</v>
      </c>
      <c r="P54" s="93">
        <f>'[1]AÜ ländlic'!P42</f>
        <v>69141</v>
      </c>
      <c r="Q54" s="93">
        <f>'[1]AÜ ländlic'!Q42</f>
        <v>4.9000000000000004</v>
      </c>
      <c r="R54" s="93">
        <f>'[1]AÜ ländlic'!R42</f>
        <v>-7.1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546</v>
      </c>
      <c r="D55" s="93">
        <f>'[1]AÜ ländlic'!D43</f>
        <v>540</v>
      </c>
      <c r="E55" s="93">
        <f>'[1]AÜ ländlic'!E43</f>
        <v>28849</v>
      </c>
      <c r="F55" s="93">
        <f>'[1]AÜ ländlic'!F43</f>
        <v>27986</v>
      </c>
      <c r="G55" s="93">
        <f>'[1]AÜ ländlic'!G43</f>
        <v>191705</v>
      </c>
      <c r="H55" s="93">
        <f>'[1]AÜ ländlic'!H43</f>
        <v>-1.8</v>
      </c>
      <c r="I55" s="93">
        <f>'[1]AÜ ländlic'!I43</f>
        <v>168868</v>
      </c>
      <c r="J55" s="93">
        <f>'[1]AÜ ländlic'!J43</f>
        <v>22837</v>
      </c>
      <c r="K55" s="93">
        <f>'[1]AÜ ländlic'!K43</f>
        <v>-1.3</v>
      </c>
      <c r="L55" s="93">
        <f>'[1]AÜ ländlic'!L43</f>
        <v>-5.6</v>
      </c>
      <c r="M55" s="93">
        <f>'[1]AÜ ländlic'!M43</f>
        <v>514505</v>
      </c>
      <c r="N55" s="93">
        <f>'[1]AÜ ländlic'!N43</f>
        <v>5.0999999999999996</v>
      </c>
      <c r="O55" s="93">
        <f>'[1]AÜ ländlic'!O43</f>
        <v>461324</v>
      </c>
      <c r="P55" s="93">
        <f>'[1]AÜ ländlic'!P43</f>
        <v>53181</v>
      </c>
      <c r="Q55" s="93">
        <f>'[1]AÜ ländlic'!Q43</f>
        <v>5.5</v>
      </c>
      <c r="R55" s="93">
        <f>'[1]AÜ ländlic'!R43</f>
        <v>1.4</v>
      </c>
      <c r="S55" s="93">
        <f>'[1]AÜ ländlic'!S43</f>
        <v>2.7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693</v>
      </c>
      <c r="D56" s="93">
        <f>'[1]AÜ ländlic'!D44</f>
        <v>682</v>
      </c>
      <c r="E56" s="93">
        <f>'[1]AÜ ländlic'!E44</f>
        <v>40090</v>
      </c>
      <c r="F56" s="93">
        <f>'[1]AÜ ländlic'!F44</f>
        <v>38594</v>
      </c>
      <c r="G56" s="93">
        <f>'[1]AÜ ländlic'!G44</f>
        <v>210170</v>
      </c>
      <c r="H56" s="93">
        <f>'[1]AÜ ländlic'!H44</f>
        <v>3.4</v>
      </c>
      <c r="I56" s="93">
        <f>'[1]AÜ ländlic'!I44</f>
        <v>190602</v>
      </c>
      <c r="J56" s="93">
        <f>'[1]AÜ ländlic'!J44</f>
        <v>19568</v>
      </c>
      <c r="K56" s="93">
        <f>'[1]AÜ ländlic'!K44</f>
        <v>3.6</v>
      </c>
      <c r="L56" s="93">
        <f>'[1]AÜ ländlic'!L44</f>
        <v>5.0999999999999996</v>
      </c>
      <c r="M56" s="93">
        <f>'[1]AÜ ländlic'!M44</f>
        <v>656052</v>
      </c>
      <c r="N56" s="93">
        <f>'[1]AÜ ländlic'!N44</f>
        <v>1</v>
      </c>
      <c r="O56" s="93">
        <f>'[1]AÜ ländlic'!O44</f>
        <v>608992</v>
      </c>
      <c r="P56" s="93">
        <f>'[1]AÜ ländlic'!P44</f>
        <v>47060</v>
      </c>
      <c r="Q56" s="93">
        <f>'[1]AÜ ländlic'!Q44</f>
        <v>1.3</v>
      </c>
      <c r="R56" s="93">
        <f>'[1]AÜ ländlic'!R44</f>
        <v>1.4</v>
      </c>
      <c r="S56" s="93">
        <f>'[1]AÜ ländlic'!S44</f>
        <v>3.1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755</v>
      </c>
      <c r="D57" s="93">
        <f>'[1]AÜ ländlic'!D45</f>
        <v>743</v>
      </c>
      <c r="E57" s="93">
        <f>'[1]AÜ ländlic'!E45</f>
        <v>43043</v>
      </c>
      <c r="F57" s="93">
        <f>'[1]AÜ ländlic'!F45</f>
        <v>42121</v>
      </c>
      <c r="G57" s="93">
        <f>'[1]AÜ ländlic'!G45</f>
        <v>206651</v>
      </c>
      <c r="H57" s="93">
        <f>'[1]AÜ ländlic'!H45</f>
        <v>-2.1</v>
      </c>
      <c r="I57" s="93">
        <f>'[1]AÜ ländlic'!I45</f>
        <v>176274</v>
      </c>
      <c r="J57" s="93">
        <f>'[1]AÜ ländlic'!J45</f>
        <v>30377</v>
      </c>
      <c r="K57" s="93">
        <f>'[1]AÜ ländlic'!K45</f>
        <v>-2.5</v>
      </c>
      <c r="L57" s="93">
        <f>'[1]AÜ ländlic'!L45</f>
        <v>4.2</v>
      </c>
      <c r="M57" s="93">
        <f>'[1]AÜ ländlic'!M45</f>
        <v>606746</v>
      </c>
      <c r="N57" s="93">
        <f>'[1]AÜ ländlic'!N45</f>
        <v>-4.2</v>
      </c>
      <c r="O57" s="93">
        <f>'[1]AÜ ländlic'!O45</f>
        <v>518865</v>
      </c>
      <c r="P57" s="93">
        <f>'[1]AÜ ländlic'!P45</f>
        <v>87881</v>
      </c>
      <c r="Q57" s="93">
        <f>'[1]AÜ ländlic'!Q45</f>
        <v>-3.9</v>
      </c>
      <c r="R57" s="93">
        <f>'[1]AÜ ländlic'!R45</f>
        <v>-4.0999999999999996</v>
      </c>
      <c r="S57" s="93">
        <f>'[1]AÜ ländlic'!S45</f>
        <v>2.9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93</v>
      </c>
      <c r="D58" s="93">
        <f>'[1]AÜ ländlic'!D46</f>
        <v>89</v>
      </c>
      <c r="E58" s="93">
        <f>'[1]AÜ ländlic'!E46</f>
        <v>4958</v>
      </c>
      <c r="F58" s="93">
        <f>'[1]AÜ ländlic'!F46</f>
        <v>4719</v>
      </c>
      <c r="G58" s="93">
        <f>'[1]AÜ ländlic'!G46</f>
        <v>21639</v>
      </c>
      <c r="H58" s="93">
        <f>'[1]AÜ ländlic'!H46</f>
        <v>-4.5999999999999996</v>
      </c>
      <c r="I58" s="93">
        <f>'[1]AÜ ländlic'!I46</f>
        <v>18771</v>
      </c>
      <c r="J58" s="93">
        <f>'[1]AÜ ländlic'!J46</f>
        <v>2868</v>
      </c>
      <c r="K58" s="93">
        <f>'[1]AÜ ländlic'!K46</f>
        <v>0</v>
      </c>
      <c r="L58" s="93">
        <f>'[1]AÜ ländlic'!L46</f>
        <v>-28.4</v>
      </c>
      <c r="M58" s="93">
        <f>'[1]AÜ ländlic'!M46</f>
        <v>72011</v>
      </c>
      <c r="N58" s="93">
        <f>'[1]AÜ ländlic'!N46</f>
        <v>3.6</v>
      </c>
      <c r="O58" s="93">
        <f>'[1]AÜ ländlic'!O46</f>
        <v>65173</v>
      </c>
      <c r="P58" s="93">
        <f>'[1]AÜ ländlic'!P46</f>
        <v>6838</v>
      </c>
      <c r="Q58" s="93">
        <f>'[1]AÜ ländlic'!Q46</f>
        <v>7.4</v>
      </c>
      <c r="R58" s="93">
        <f>'[1]AÜ ländlic'!R46</f>
        <v>-22</v>
      </c>
      <c r="S58" s="93">
        <f>'[1]AÜ ländlic'!S46</f>
        <v>3.3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171</v>
      </c>
      <c r="D59" s="93">
        <f>'[1]AÜ ländlic'!D47</f>
        <v>168</v>
      </c>
      <c r="E59" s="93">
        <f>'[1]AÜ ländlic'!E47</f>
        <v>10424</v>
      </c>
      <c r="F59" s="93">
        <f>'[1]AÜ ländlic'!F47</f>
        <v>10036</v>
      </c>
      <c r="G59" s="93">
        <f>'[1]AÜ ländlic'!G47</f>
        <v>57715</v>
      </c>
      <c r="H59" s="93">
        <f>'[1]AÜ ländlic'!H47</f>
        <v>10.8</v>
      </c>
      <c r="I59" s="93">
        <f>'[1]AÜ ländlic'!I47</f>
        <v>51783</v>
      </c>
      <c r="J59" s="93">
        <f>'[1]AÜ ländlic'!J47</f>
        <v>5932</v>
      </c>
      <c r="K59" s="93">
        <f>'[1]AÜ ländlic'!K47</f>
        <v>11.9</v>
      </c>
      <c r="L59" s="93">
        <f>'[1]AÜ ländlic'!L47</f>
        <v>-2.9</v>
      </c>
      <c r="M59" s="93">
        <f>'[1]AÜ ländlic'!M47</f>
        <v>142798</v>
      </c>
      <c r="N59" s="93">
        <f>'[1]AÜ ländlic'!N47</f>
        <v>6.4</v>
      </c>
      <c r="O59" s="93">
        <f>'[1]AÜ ländlic'!O47</f>
        <v>130421</v>
      </c>
      <c r="P59" s="93">
        <f>'[1]AÜ ländlic'!P47</f>
        <v>12377</v>
      </c>
      <c r="Q59" s="93">
        <f>'[1]AÜ ländlic'!Q47</f>
        <v>7</v>
      </c>
      <c r="R59" s="93">
        <f>'[1]AÜ ländlic'!R47</f>
        <v>-3</v>
      </c>
      <c r="S59" s="93">
        <f>'[1]AÜ ländlic'!S47</f>
        <v>2.5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1040927</v>
      </c>
      <c r="H60" s="33">
        <f>G60/'2024'!G60*100-100</f>
        <v>2.1380834961344704</v>
      </c>
      <c r="I60" s="31">
        <f>SUM(I53:I59)</f>
        <v>883270</v>
      </c>
      <c r="J60" s="31">
        <f>SUM(J53:J59)</f>
        <v>157657</v>
      </c>
      <c r="K60" s="33">
        <f>I60/'2024'!I60*100-100</f>
        <v>2.0345217164284151</v>
      </c>
      <c r="L60" s="33">
        <f>J60/'2024'!J60*100-100</f>
        <v>2.7221965219997486</v>
      </c>
      <c r="M60" s="31">
        <f>SUM(M53:M59)</f>
        <v>2773054</v>
      </c>
      <c r="N60" s="33">
        <f>M60/'2024'!M60*100-100</f>
        <v>1.3715045241590644</v>
      </c>
      <c r="O60" s="31">
        <f>SUM(O53:O59)</f>
        <v>2414405</v>
      </c>
      <c r="P60" s="31">
        <f>SUM(P53:P59)</f>
        <v>358649</v>
      </c>
      <c r="Q60" s="33">
        <f>O60/'2024'!O60*100-100</f>
        <v>1.8760358894556219</v>
      </c>
      <c r="R60" s="33">
        <f>P60/'2024'!P60*100-100</f>
        <v>-1.8991115779338799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3891961</v>
      </c>
      <c r="H61" s="38">
        <f>G61/'2024'!G61*100-100</f>
        <v>1.4052532720588005</v>
      </c>
      <c r="I61" s="35">
        <f>I60+I49+I38+I27+I16</f>
        <v>3273053</v>
      </c>
      <c r="J61" s="35">
        <f>J60+J49+J38+J27+J16</f>
        <v>618908</v>
      </c>
      <c r="K61" s="38">
        <f>I61/'2024'!I61*100-100</f>
        <v>0.74915774390798617</v>
      </c>
      <c r="L61" s="38">
        <f>J61/'2024'!J61*100-100</f>
        <v>5.0221274978279808</v>
      </c>
      <c r="M61" s="35">
        <f>M60+M49+M38+M27+M16</f>
        <v>10785977</v>
      </c>
      <c r="N61" s="38">
        <f>M61/'2024'!M61*100-100</f>
        <v>1.1155925432294396</v>
      </c>
      <c r="O61" s="35">
        <f>O60+O49+O38+O27+O16</f>
        <v>9315728</v>
      </c>
      <c r="P61" s="35">
        <f>P60+P49+P38+P27+P16</f>
        <v>1470249</v>
      </c>
      <c r="Q61" s="38">
        <f>O61/'2024'!O61*100-100</f>
        <v>1.0450594291589965</v>
      </c>
      <c r="R61" s="38">
        <f>P61/'2024'!P61*100-100</f>
        <v>1.5648001481075084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 t="str">
        <f>'[1]AÜ ländlic'!C49</f>
        <v>...</v>
      </c>
      <c r="D64" s="94" t="str">
        <f>'[1]AÜ ländlic'!D49</f>
        <v>...</v>
      </c>
      <c r="E64" s="94" t="str">
        <f>'[1]AÜ ländlic'!E49</f>
        <v>...</v>
      </c>
      <c r="F64" s="94" t="str">
        <f>'[1]AÜ ländlic'!F49</f>
        <v>...</v>
      </c>
      <c r="G64" s="94" t="str">
        <f>'[1]AÜ ländlic'!G49</f>
        <v>...</v>
      </c>
      <c r="H64" s="94" t="str">
        <f>'[1]AÜ ländlic'!H49</f>
        <v>...</v>
      </c>
      <c r="I64" s="94" t="str">
        <f>'[1]AÜ ländlic'!I49</f>
        <v>...</v>
      </c>
      <c r="J64" s="94" t="str">
        <f>'[1]AÜ ländlic'!J49</f>
        <v>...</v>
      </c>
      <c r="K64" s="94" t="str">
        <f>'[1]AÜ ländlic'!K49</f>
        <v>...</v>
      </c>
      <c r="L64" s="94" t="str">
        <f>'[1]AÜ ländlic'!L49</f>
        <v>...</v>
      </c>
      <c r="M64" s="94" t="str">
        <f>'[1]AÜ ländlic'!M49</f>
        <v>...</v>
      </c>
      <c r="N64" s="94" t="str">
        <f>'[1]AÜ ländlic'!N49</f>
        <v>...</v>
      </c>
      <c r="O64" s="94" t="str">
        <f>'[1]AÜ ländlic'!O49</f>
        <v>...</v>
      </c>
      <c r="P64" s="94" t="str">
        <f>'[1]AÜ ländlic'!P49</f>
        <v>...</v>
      </c>
      <c r="Q64" s="94" t="str">
        <f>'[1]AÜ ländlic'!Q49</f>
        <v>...</v>
      </c>
      <c r="R64" s="94" t="str">
        <f>'[1]AÜ ländlic'!R49</f>
        <v>...</v>
      </c>
      <c r="S64" s="94" t="str">
        <f>'[1]AÜ ländlic'!S49</f>
        <v>...</v>
      </c>
    </row>
    <row r="65" spans="1:19" s="44" customFormat="1" x14ac:dyDescent="0.25">
      <c r="A65" s="42" t="s">
        <v>19</v>
      </c>
      <c r="B65" s="43" t="s">
        <v>20</v>
      </c>
      <c r="C65" s="94" t="str">
        <f>'[1]AÜ ländlic'!C50</f>
        <v>...</v>
      </c>
      <c r="D65" s="94" t="str">
        <f>'[1]AÜ ländlic'!D50</f>
        <v>...</v>
      </c>
      <c r="E65" s="94" t="str">
        <f>'[1]AÜ ländlic'!E50</f>
        <v>...</v>
      </c>
      <c r="F65" s="94" t="str">
        <f>'[1]AÜ ländlic'!F50</f>
        <v>...</v>
      </c>
      <c r="G65" s="94" t="str">
        <f>'[1]AÜ ländlic'!G50</f>
        <v>...</v>
      </c>
      <c r="H65" s="94" t="str">
        <f>'[1]AÜ ländlic'!H50</f>
        <v>...</v>
      </c>
      <c r="I65" s="94" t="str">
        <f>'[1]AÜ ländlic'!I50</f>
        <v>...</v>
      </c>
      <c r="J65" s="94" t="str">
        <f>'[1]AÜ ländlic'!J50</f>
        <v>...</v>
      </c>
      <c r="K65" s="94" t="str">
        <f>'[1]AÜ ländlic'!K50</f>
        <v>...</v>
      </c>
      <c r="L65" s="94" t="str">
        <f>'[1]AÜ ländlic'!L50</f>
        <v>...</v>
      </c>
      <c r="M65" s="94" t="str">
        <f>'[1]AÜ ländlic'!M50</f>
        <v>...</v>
      </c>
      <c r="N65" s="94" t="str">
        <f>'[1]AÜ ländlic'!N50</f>
        <v>...</v>
      </c>
      <c r="O65" s="94" t="str">
        <f>'[1]AÜ ländlic'!O50</f>
        <v>...</v>
      </c>
      <c r="P65" s="94" t="str">
        <f>'[1]AÜ ländlic'!P50</f>
        <v>...</v>
      </c>
      <c r="Q65" s="94" t="str">
        <f>'[1]AÜ ländlic'!Q50</f>
        <v>...</v>
      </c>
      <c r="R65" s="94" t="str">
        <f>'[1]AÜ ländlic'!R50</f>
        <v>...</v>
      </c>
      <c r="S65" s="94" t="str">
        <f>'[1]AÜ ländlic'!S50</f>
        <v>...</v>
      </c>
    </row>
    <row r="66" spans="1:19" s="44" customFormat="1" x14ac:dyDescent="0.25">
      <c r="A66" s="42" t="s">
        <v>21</v>
      </c>
      <c r="B66" s="43" t="s">
        <v>22</v>
      </c>
      <c r="C66" s="94" t="str">
        <f>'[1]AÜ ländlic'!C51</f>
        <v>...</v>
      </c>
      <c r="D66" s="94" t="str">
        <f>'[1]AÜ ländlic'!D51</f>
        <v>...</v>
      </c>
      <c r="E66" s="94" t="str">
        <f>'[1]AÜ ländlic'!E51</f>
        <v>...</v>
      </c>
      <c r="F66" s="94" t="str">
        <f>'[1]AÜ ländlic'!F51</f>
        <v>...</v>
      </c>
      <c r="G66" s="94" t="str">
        <f>'[1]AÜ ländlic'!G51</f>
        <v>...</v>
      </c>
      <c r="H66" s="94" t="str">
        <f>'[1]AÜ ländlic'!H51</f>
        <v>...</v>
      </c>
      <c r="I66" s="94" t="str">
        <f>'[1]AÜ ländlic'!I51</f>
        <v>...</v>
      </c>
      <c r="J66" s="94" t="str">
        <f>'[1]AÜ ländlic'!J51</f>
        <v>...</v>
      </c>
      <c r="K66" s="94" t="str">
        <f>'[1]AÜ ländlic'!K51</f>
        <v>...</v>
      </c>
      <c r="L66" s="94" t="str">
        <f>'[1]AÜ ländlic'!L51</f>
        <v>...</v>
      </c>
      <c r="M66" s="94" t="str">
        <f>'[1]AÜ ländlic'!M51</f>
        <v>...</v>
      </c>
      <c r="N66" s="94" t="str">
        <f>'[1]AÜ ländlic'!N51</f>
        <v>...</v>
      </c>
      <c r="O66" s="94" t="str">
        <f>'[1]AÜ ländlic'!O51</f>
        <v>...</v>
      </c>
      <c r="P66" s="94" t="str">
        <f>'[1]AÜ ländlic'!P51</f>
        <v>...</v>
      </c>
      <c r="Q66" s="94" t="str">
        <f>'[1]AÜ ländlic'!Q51</f>
        <v>...</v>
      </c>
      <c r="R66" s="94" t="str">
        <f>'[1]AÜ ländlic'!R51</f>
        <v>...</v>
      </c>
      <c r="S66" s="94" t="str">
        <f>'[1]AÜ ländlic'!S51</f>
        <v>...</v>
      </c>
    </row>
    <row r="67" spans="1:19" s="44" customFormat="1" x14ac:dyDescent="0.25">
      <c r="A67" s="42" t="s">
        <v>23</v>
      </c>
      <c r="B67" s="43" t="s">
        <v>24</v>
      </c>
      <c r="C67" s="94" t="str">
        <f>'[1]AÜ ländlic'!C52</f>
        <v>...</v>
      </c>
      <c r="D67" s="94" t="str">
        <f>'[1]AÜ ländlic'!D52</f>
        <v>...</v>
      </c>
      <c r="E67" s="94" t="str">
        <f>'[1]AÜ ländlic'!E52</f>
        <v>...</v>
      </c>
      <c r="F67" s="94" t="str">
        <f>'[1]AÜ ländlic'!F52</f>
        <v>...</v>
      </c>
      <c r="G67" s="94" t="str">
        <f>'[1]AÜ ländlic'!G52</f>
        <v>...</v>
      </c>
      <c r="H67" s="94" t="str">
        <f>'[1]AÜ ländlic'!H52</f>
        <v>...</v>
      </c>
      <c r="I67" s="94" t="str">
        <f>'[1]AÜ ländlic'!I52</f>
        <v>...</v>
      </c>
      <c r="J67" s="94" t="str">
        <f>'[1]AÜ ländlic'!J52</f>
        <v>...</v>
      </c>
      <c r="K67" s="94" t="str">
        <f>'[1]AÜ ländlic'!K52</f>
        <v>...</v>
      </c>
      <c r="L67" s="94" t="str">
        <f>'[1]AÜ ländlic'!L52</f>
        <v>...</v>
      </c>
      <c r="M67" s="94" t="str">
        <f>'[1]AÜ ländlic'!M52</f>
        <v>...</v>
      </c>
      <c r="N67" s="94" t="str">
        <f>'[1]AÜ ländlic'!N52</f>
        <v>...</v>
      </c>
      <c r="O67" s="94" t="str">
        <f>'[1]AÜ ländlic'!O52</f>
        <v>...</v>
      </c>
      <c r="P67" s="94" t="str">
        <f>'[1]AÜ ländlic'!P52</f>
        <v>...</v>
      </c>
      <c r="Q67" s="94" t="str">
        <f>'[1]AÜ ländlic'!Q52</f>
        <v>...</v>
      </c>
      <c r="R67" s="94" t="str">
        <f>'[1]AÜ ländlic'!R52</f>
        <v>...</v>
      </c>
      <c r="S67" s="94" t="str">
        <f>'[1]AÜ ländlic'!S52</f>
        <v>...</v>
      </c>
    </row>
    <row r="68" spans="1:19" s="44" customFormat="1" x14ac:dyDescent="0.25">
      <c r="A68" s="42" t="s">
        <v>25</v>
      </c>
      <c r="B68" s="43" t="s">
        <v>26</v>
      </c>
      <c r="C68" s="94" t="str">
        <f>'[1]AÜ ländlic'!C53</f>
        <v>...</v>
      </c>
      <c r="D68" s="94" t="str">
        <f>'[1]AÜ ländlic'!D53</f>
        <v>...</v>
      </c>
      <c r="E68" s="94" t="str">
        <f>'[1]AÜ ländlic'!E53</f>
        <v>...</v>
      </c>
      <c r="F68" s="94" t="str">
        <f>'[1]AÜ ländlic'!F53</f>
        <v>...</v>
      </c>
      <c r="G68" s="94" t="str">
        <f>'[1]AÜ ländlic'!G53</f>
        <v>...</v>
      </c>
      <c r="H68" s="94" t="str">
        <f>'[1]AÜ ländlic'!H53</f>
        <v>...</v>
      </c>
      <c r="I68" s="94" t="str">
        <f>'[1]AÜ ländlic'!I53</f>
        <v>...</v>
      </c>
      <c r="J68" s="94" t="str">
        <f>'[1]AÜ ländlic'!J53</f>
        <v>...</v>
      </c>
      <c r="K68" s="94" t="str">
        <f>'[1]AÜ ländlic'!K53</f>
        <v>...</v>
      </c>
      <c r="L68" s="94" t="str">
        <f>'[1]AÜ ländlic'!L53</f>
        <v>...</v>
      </c>
      <c r="M68" s="94" t="str">
        <f>'[1]AÜ ländlic'!M53</f>
        <v>...</v>
      </c>
      <c r="N68" s="94" t="str">
        <f>'[1]AÜ ländlic'!N53</f>
        <v>...</v>
      </c>
      <c r="O68" s="94" t="str">
        <f>'[1]AÜ ländlic'!O53</f>
        <v>...</v>
      </c>
      <c r="P68" s="94" t="str">
        <f>'[1]AÜ ländlic'!P53</f>
        <v>...</v>
      </c>
      <c r="Q68" s="94" t="str">
        <f>'[1]AÜ ländlic'!Q53</f>
        <v>...</v>
      </c>
      <c r="R68" s="94" t="str">
        <f>'[1]AÜ ländlic'!R53</f>
        <v>...</v>
      </c>
      <c r="S68" s="94" t="str">
        <f>'[1]AÜ ländlic'!S53</f>
        <v>...</v>
      </c>
    </row>
    <row r="69" spans="1:19" s="44" customFormat="1" x14ac:dyDescent="0.25">
      <c r="A69" s="42" t="s">
        <v>27</v>
      </c>
      <c r="B69" s="43" t="s">
        <v>28</v>
      </c>
      <c r="C69" s="94" t="str">
        <f>'[1]AÜ ländlic'!C54</f>
        <v>...</v>
      </c>
      <c r="D69" s="94" t="str">
        <f>'[1]AÜ ländlic'!D54</f>
        <v>...</v>
      </c>
      <c r="E69" s="94" t="str">
        <f>'[1]AÜ ländlic'!E54</f>
        <v>...</v>
      </c>
      <c r="F69" s="94" t="str">
        <f>'[1]AÜ ländlic'!F54</f>
        <v>...</v>
      </c>
      <c r="G69" s="94" t="str">
        <f>'[1]AÜ ländlic'!G54</f>
        <v>...</v>
      </c>
      <c r="H69" s="94" t="str">
        <f>'[1]AÜ ländlic'!H54</f>
        <v>...</v>
      </c>
      <c r="I69" s="94" t="str">
        <f>'[1]AÜ ländlic'!I54</f>
        <v>...</v>
      </c>
      <c r="J69" s="94" t="str">
        <f>'[1]AÜ ländlic'!J54</f>
        <v>...</v>
      </c>
      <c r="K69" s="94" t="str">
        <f>'[1]AÜ ländlic'!K54</f>
        <v>...</v>
      </c>
      <c r="L69" s="94" t="str">
        <f>'[1]AÜ ländlic'!L54</f>
        <v>...</v>
      </c>
      <c r="M69" s="94" t="str">
        <f>'[1]AÜ ländlic'!M54</f>
        <v>...</v>
      </c>
      <c r="N69" s="94" t="str">
        <f>'[1]AÜ ländlic'!N54</f>
        <v>...</v>
      </c>
      <c r="O69" s="94" t="str">
        <f>'[1]AÜ ländlic'!O54</f>
        <v>...</v>
      </c>
      <c r="P69" s="94" t="str">
        <f>'[1]AÜ ländlic'!P54</f>
        <v>...</v>
      </c>
      <c r="Q69" s="94" t="str">
        <f>'[1]AÜ ländlic'!Q54</f>
        <v>...</v>
      </c>
      <c r="R69" s="94" t="str">
        <f>'[1]AÜ ländlic'!R54</f>
        <v>...</v>
      </c>
      <c r="S69" s="94" t="str">
        <f>'[1]AÜ ländlic'!S54</f>
        <v>...</v>
      </c>
    </row>
    <row r="70" spans="1:19" s="44" customFormat="1" x14ac:dyDescent="0.25">
      <c r="A70" s="42" t="s">
        <v>29</v>
      </c>
      <c r="B70" s="43" t="s">
        <v>30</v>
      </c>
      <c r="C70" s="94" t="str">
        <f>'[1]AÜ ländlic'!C55</f>
        <v>...</v>
      </c>
      <c r="D70" s="94" t="str">
        <f>'[1]AÜ ländlic'!D55</f>
        <v>...</v>
      </c>
      <c r="E70" s="94" t="str">
        <f>'[1]AÜ ländlic'!E55</f>
        <v>...</v>
      </c>
      <c r="F70" s="94" t="str">
        <f>'[1]AÜ ländlic'!F55</f>
        <v>...</v>
      </c>
      <c r="G70" s="94" t="str">
        <f>'[1]AÜ ländlic'!G55</f>
        <v>...</v>
      </c>
      <c r="H70" s="94" t="str">
        <f>'[1]AÜ ländlic'!H55</f>
        <v>...</v>
      </c>
      <c r="I70" s="94" t="str">
        <f>'[1]AÜ ländlic'!I55</f>
        <v>...</v>
      </c>
      <c r="J70" s="94" t="str">
        <f>'[1]AÜ ländlic'!J55</f>
        <v>...</v>
      </c>
      <c r="K70" s="94" t="str">
        <f>'[1]AÜ ländlic'!K55</f>
        <v>...</v>
      </c>
      <c r="L70" s="94" t="str">
        <f>'[1]AÜ ländlic'!L55</f>
        <v>...</v>
      </c>
      <c r="M70" s="94" t="str">
        <f>'[1]AÜ ländlic'!M55</f>
        <v>...</v>
      </c>
      <c r="N70" s="94" t="str">
        <f>'[1]AÜ ländlic'!N55</f>
        <v>...</v>
      </c>
      <c r="O70" s="94" t="str">
        <f>'[1]AÜ ländlic'!O55</f>
        <v>...</v>
      </c>
      <c r="P70" s="94" t="str">
        <f>'[1]AÜ ländlic'!P55</f>
        <v>...</v>
      </c>
      <c r="Q70" s="94" t="str">
        <f>'[1]AÜ ländlic'!Q55</f>
        <v>...</v>
      </c>
      <c r="R70" s="94" t="str">
        <f>'[1]AÜ ländlic'!R55</f>
        <v>...</v>
      </c>
      <c r="S70" s="94" t="str">
        <f>'[1]AÜ ländlic'!S55</f>
        <v>...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0</v>
      </c>
      <c r="H71" s="33">
        <f>G71/'2024'!G71*100-100</f>
        <v>-100</v>
      </c>
      <c r="I71" s="31">
        <f>SUM(I64:I70)</f>
        <v>0</v>
      </c>
      <c r="J71" s="31">
        <f>SUM(J64:J70)</f>
        <v>0</v>
      </c>
      <c r="K71" s="33">
        <f>I71/'2024'!I71*100-100</f>
        <v>-100</v>
      </c>
      <c r="L71" s="33">
        <f>J71/'2024'!J71*100-100</f>
        <v>-100</v>
      </c>
      <c r="M71" s="31">
        <f>SUM(M64:M70)</f>
        <v>0</v>
      </c>
      <c r="N71" s="33">
        <f>M71/'2024'!M71*100-100</f>
        <v>-100</v>
      </c>
      <c r="O71" s="31">
        <f>SUM(O64:O70)</f>
        <v>0</v>
      </c>
      <c r="P71" s="31">
        <f>SUM(P64:P70)</f>
        <v>0</v>
      </c>
      <c r="Q71" s="33">
        <f>O71/'2024'!O71*100-100</f>
        <v>-100</v>
      </c>
      <c r="R71" s="33">
        <f>P71/'2024'!P71*100-100</f>
        <v>-100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3891961</v>
      </c>
      <c r="H72" s="38">
        <f>G72/'2024'!G72*100-100</f>
        <v>-19.738719279439493</v>
      </c>
      <c r="I72" s="35">
        <f>I71+I60+I49+I38+I27+I16</f>
        <v>3273053</v>
      </c>
      <c r="J72" s="35">
        <f>J71+J60+J49+J38+J27+J16</f>
        <v>618908</v>
      </c>
      <c r="K72" s="38">
        <f>I72/'2024'!I72*100-100</f>
        <v>-20.157618457171594</v>
      </c>
      <c r="L72" s="38">
        <f>J72/'2024'!J72*100-100</f>
        <v>-17.448224072688376</v>
      </c>
      <c r="M72" s="35">
        <f>M71+M60+M49+M38+M27+M16</f>
        <v>10785977</v>
      </c>
      <c r="N72" s="38">
        <f>M72/'2024'!M72*100-100</f>
        <v>-18.923752234186836</v>
      </c>
      <c r="O72" s="35">
        <f>O71+O60+O49+O38+O27+O16</f>
        <v>9315728</v>
      </c>
      <c r="P72" s="35">
        <f>P71+P60+P49+P38+P27+P16</f>
        <v>1470249</v>
      </c>
      <c r="Q72" s="38">
        <f>O72/'2024'!O72*100-100</f>
        <v>-18.838948370881297</v>
      </c>
      <c r="R72" s="38">
        <f>P72/'2024'!P72*100-100</f>
        <v>-19.456991017414609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3891961</v>
      </c>
      <c r="H83" s="38">
        <f>G83/'2024'!G83*100-100</f>
        <v>-32.543963854849522</v>
      </c>
      <c r="I83" s="35">
        <f>I82+I71+I60+I49+I38+I27+I16</f>
        <v>3273053</v>
      </c>
      <c r="J83" s="35">
        <f>J82+J71+J60+J49+J38+J27+J16</f>
        <v>618908</v>
      </c>
      <c r="K83" s="38">
        <f>I83/'2024'!I83*100-100</f>
        <v>-32.447612661337274</v>
      </c>
      <c r="L83" s="38">
        <f>J83/'2024'!J83*100-100</f>
        <v>-33.048974545092648</v>
      </c>
      <c r="M83" s="35">
        <f>M82+M71+M60+M49+M38+M27+M16</f>
        <v>10785977</v>
      </c>
      <c r="N83" s="38">
        <f>M83/'2024'!M83*100-100</f>
        <v>-32.622027571554895</v>
      </c>
      <c r="O83" s="35">
        <f>O82+O71+O60+O49+O38+O27+O16</f>
        <v>9315728</v>
      </c>
      <c r="P83" s="35">
        <f>P82+P71+P60+P49+P38+P27+P16</f>
        <v>1470249</v>
      </c>
      <c r="Q83" s="38">
        <f>O83/'2024'!O83*100-100</f>
        <v>-32.165669146667838</v>
      </c>
      <c r="R83" s="38">
        <f>P83/'2024'!P83*100-100</f>
        <v>-35.376709754749996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3891961</v>
      </c>
      <c r="H94" s="38">
        <f>G94/'2024'!G94*100-100</f>
        <v>-42.767804361572281</v>
      </c>
      <c r="I94" s="35">
        <f>I93+I82+I71+I60+I49+I38+I27+I16</f>
        <v>3273053</v>
      </c>
      <c r="J94" s="35">
        <f>J93+J82+J71+J60+J49+J38+J27+J16</f>
        <v>618908</v>
      </c>
      <c r="K94" s="38">
        <f>I94/'2024'!I94*100-100</f>
        <v>-42.534121678208237</v>
      </c>
      <c r="L94" s="38">
        <f>J94/'2024'!J94*100-100</f>
        <v>-43.972682849109312</v>
      </c>
      <c r="M94" s="35">
        <f>M93+M82+M71+M60+M49+M38+M27+M16</f>
        <v>10785977</v>
      </c>
      <c r="N94" s="38">
        <f>M94/'2024'!M94*100-100</f>
        <v>-42.915913839787287</v>
      </c>
      <c r="O94" s="35">
        <f>O93+O82+O71+O60+O49+O38+O27+O16</f>
        <v>9315728</v>
      </c>
      <c r="P94" s="35">
        <f>P93+P82+P71+P60+P49+P38+P27+P16</f>
        <v>1470249</v>
      </c>
      <c r="Q94" s="38">
        <f>O94/'2024'!O94*100-100</f>
        <v>-42.235584129947689</v>
      </c>
      <c r="R94" s="38">
        <f>P94/'2024'!P94*100-100</f>
        <v>-46.879999479728937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3891961</v>
      </c>
      <c r="H105" s="38">
        <f>G105/'2024'!G105*100-100</f>
        <v>-50.228310093523632</v>
      </c>
      <c r="I105" s="35">
        <f>I104+I93+I82+I71+I60+I49+I38+I27+I16</f>
        <v>3273053</v>
      </c>
      <c r="J105" s="35">
        <f>J104+J93+J82+J71+J60+J49+J38+J27+J16</f>
        <v>618908</v>
      </c>
      <c r="K105" s="38">
        <f>I105/'2024'!I105*100-100</f>
        <v>-50.156479925782634</v>
      </c>
      <c r="L105" s="38">
        <f>J105/'2024'!J105*100-100</f>
        <v>-50.604762600251725</v>
      </c>
      <c r="M105" s="35">
        <f>M104+M93+M82+M71+M60+M49+M38+M27+M16</f>
        <v>10785977</v>
      </c>
      <c r="N105" s="38">
        <f>M105/'2024'!M105*100-100</f>
        <v>-49.881680832424955</v>
      </c>
      <c r="O105" s="35">
        <f>O104+O93+O82+O71+O60+O49+O38+O27+O16</f>
        <v>9315728</v>
      </c>
      <c r="P105" s="35">
        <f>P104+P93+P82+P71+P60+P49+P38+P27+P16</f>
        <v>1470249</v>
      </c>
      <c r="Q105" s="38">
        <f>O105/'2024'!O105*100-100</f>
        <v>-49.389950732536114</v>
      </c>
      <c r="R105" s="38">
        <f>P105/'2024'!P105*100-100</f>
        <v>-52.788157807275368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3891961</v>
      </c>
      <c r="H116" s="38">
        <f>G116/'2024'!G116*100-100</f>
        <v>-55.418009036763898</v>
      </c>
      <c r="I116" s="35">
        <f>I115+I104+I93+I82+I71+I60+I49+I38+I27+I16</f>
        <v>3273053</v>
      </c>
      <c r="J116" s="35">
        <f>J115+J104+J93+J82+J71+J60+J49+J38+J27+J16</f>
        <v>618908</v>
      </c>
      <c r="K116" s="38">
        <f>I116/'2024'!I116*100-100</f>
        <v>-55.457976581046118</v>
      </c>
      <c r="L116" s="38">
        <f>J116/'2024'!J116*100-100</f>
        <v>-55.205445048307865</v>
      </c>
      <c r="M116" s="35">
        <f>M115+M104+M93+M82+M71+M60+M49+M38+M27+M16</f>
        <v>10785977</v>
      </c>
      <c r="N116" s="38">
        <f>M116/'2024'!M116*100-100</f>
        <v>-55.255660351489816</v>
      </c>
      <c r="O116" s="35">
        <f>O115+O104+O93+O82+O71+O60+O49+O38+O27+O16</f>
        <v>9315728</v>
      </c>
      <c r="P116" s="35">
        <f>P115+P104+P93+P82+P71+P60+P49+P38+P27+P16</f>
        <v>1470249</v>
      </c>
      <c r="Q116" s="38">
        <f>O116/'2024'!O116*100-100</f>
        <v>-54.969384232820687</v>
      </c>
      <c r="R116" s="38">
        <f>P116/'2024'!P116*100-100</f>
        <v>-56.988229057692713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3891961</v>
      </c>
      <c r="H127" s="38">
        <f>G127/'2024'!G127*100-100</f>
        <v>-59.270659123919003</v>
      </c>
      <c r="I127" s="35">
        <f>I126+I115+I104+I93+I82+I71+I60+I49+I38+I27+I16</f>
        <v>3273053</v>
      </c>
      <c r="J127" s="35">
        <f>J126+J115+J104+J93+J82+J71+J60+J49+J38+J27+J16</f>
        <v>618908</v>
      </c>
      <c r="K127" s="38">
        <f>I127/'2024'!I127*100-100</f>
        <v>-59.344269584987856</v>
      </c>
      <c r="L127" s="38">
        <f>J127/'2024'!J127*100-100</f>
        <v>-58.876900066643941</v>
      </c>
      <c r="M127" s="35">
        <f>M126+M115+M104+M93+M82+M71+M60+M49+M38+M27+M16</f>
        <v>10785977</v>
      </c>
      <c r="N127" s="38">
        <f>M127/'2024'!M127*100-100</f>
        <v>-58.930383615251884</v>
      </c>
      <c r="O127" s="35">
        <f>O126+O115+O104+O93+O82+O71+O60+O49+O38+O27+O16</f>
        <v>9315728</v>
      </c>
      <c r="P127" s="35">
        <f>P126+P115+P104+P93+P82+P71+P60+P49+P38+P27+P16</f>
        <v>1470249</v>
      </c>
      <c r="Q127" s="38">
        <f>O127/'2024'!O127*100-100</f>
        <v>-58.735365931338002</v>
      </c>
      <c r="R127" s="38">
        <f>P127/'2024'!P127*100-100</f>
        <v>-60.124450312359819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3891961</v>
      </c>
      <c r="H138" s="38">
        <f>G138/'2024'!G138*100-100</f>
        <v>-62.005339611431395</v>
      </c>
      <c r="I138" s="35">
        <f>I137+I126+I115+I104+I93+I82+I71+I60+I49+I38+I27+I16</f>
        <v>3273053</v>
      </c>
      <c r="J138" s="35">
        <f>J137+J126+J115+J104+J93+J82+J71+J60+J49+J38+J27+J16</f>
        <v>618908</v>
      </c>
      <c r="K138" s="38">
        <f>I138/'2024'!I138*100-100</f>
        <v>-61.943319602686785</v>
      </c>
      <c r="L138" s="38">
        <f>J138/'2024'!J138*100-100</f>
        <v>-62.329995684652154</v>
      </c>
      <c r="M138" s="35">
        <f>M137+M126+M115+M104+M93+M82+M71+M60+M49+M38+M27+M16</f>
        <v>10785977</v>
      </c>
      <c r="N138" s="38">
        <f>M138/'2024'!M138*100-100</f>
        <v>-61.687432435149283</v>
      </c>
      <c r="O138" s="35">
        <f>O137+O126+O115+O104+O93+O82+O71+O60+O49+O38+O27+O16</f>
        <v>9315728</v>
      </c>
      <c r="P138" s="35">
        <f>P137+P126+P115+P104+P93+P82+P71+P60+P49+P38+P27+P16</f>
        <v>1470249</v>
      </c>
      <c r="Q138" s="38">
        <f>O138/'2024'!O138*100-100</f>
        <v>-61.430464769431204</v>
      </c>
      <c r="R138" s="38">
        <f>P138/'2024'!P138*100-100</f>
        <v>-63.239262619486539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2025-07-22T07:28:36Z</dcterms:modified>
</cp:coreProperties>
</file>