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6_Juni 2024\Versand\"/>
    </mc:Choice>
  </mc:AlternateContent>
  <xr:revisionPtr revIDLastSave="0" documentId="13_ncr:1_{6B786FFB-B803-41E6-8867-6AB7FCEDBE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12" r:id="rId1"/>
    <sheet name="2023" sheetId="11" r:id="rId2"/>
    <sheet name="2022" sheetId="10" r:id="rId3"/>
    <sheet name="2021" sheetId="7" r:id="rId4"/>
    <sheet name="2020" sheetId="5" r:id="rId5"/>
    <sheet name="2019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2" l="1"/>
  <c r="D21" i="11" l="1"/>
  <c r="B10" i="11"/>
  <c r="B8" i="11"/>
  <c r="D8" i="11"/>
  <c r="B18" i="11"/>
  <c r="D10" i="11"/>
  <c r="B8" i="12"/>
  <c r="D8" i="12"/>
  <c r="D11" i="11"/>
  <c r="D12" i="11"/>
  <c r="D13" i="11"/>
  <c r="D14" i="11"/>
  <c r="D15" i="11"/>
  <c r="D16" i="11"/>
  <c r="D17" i="11"/>
  <c r="D18" i="11"/>
  <c r="D19" i="11"/>
  <c r="D20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B12" i="11"/>
  <c r="B11" i="11"/>
  <c r="B13" i="11"/>
  <c r="B14" i="11"/>
  <c r="B15" i="11"/>
  <c r="B16" i="11"/>
  <c r="B17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D8" i="6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D65" i="12"/>
  <c r="E65" i="12" s="1"/>
  <c r="B65" i="12"/>
  <c r="C65" i="12" s="1"/>
  <c r="D64" i="12"/>
  <c r="B64" i="12"/>
  <c r="C64" i="12" s="1"/>
  <c r="D63" i="12"/>
  <c r="B63" i="12"/>
  <c r="D62" i="12"/>
  <c r="B62" i="12"/>
  <c r="D61" i="12"/>
  <c r="B61" i="12"/>
  <c r="C61" i="12" s="1"/>
  <c r="D60" i="12"/>
  <c r="B60" i="12"/>
  <c r="D59" i="12"/>
  <c r="B59" i="12"/>
  <c r="D58" i="12"/>
  <c r="B58" i="12"/>
  <c r="D57" i="12"/>
  <c r="E57" i="12" s="1"/>
  <c r="B57" i="12"/>
  <c r="D56" i="12"/>
  <c r="B56" i="12"/>
  <c r="C56" i="12" s="1"/>
  <c r="D55" i="12"/>
  <c r="B55" i="12"/>
  <c r="D54" i="12"/>
  <c r="B54" i="12"/>
  <c r="D53" i="12"/>
  <c r="B53" i="12"/>
  <c r="D52" i="12"/>
  <c r="B52" i="12"/>
  <c r="D51" i="12"/>
  <c r="B51" i="12"/>
  <c r="D50" i="12"/>
  <c r="B50" i="12"/>
  <c r="C50" i="12" s="1"/>
  <c r="D49" i="12"/>
  <c r="E49" i="12" s="1"/>
  <c r="B49" i="12"/>
  <c r="C49" i="12" s="1"/>
  <c r="D48" i="12"/>
  <c r="E48" i="12" s="1"/>
  <c r="B48" i="12"/>
  <c r="C48" i="12" s="1"/>
  <c r="D47" i="12"/>
  <c r="B47" i="12"/>
  <c r="D46" i="12"/>
  <c r="B46" i="12"/>
  <c r="D45" i="12"/>
  <c r="B45" i="12"/>
  <c r="C45" i="12" s="1"/>
  <c r="D44" i="12"/>
  <c r="B44" i="12"/>
  <c r="D43" i="12"/>
  <c r="B43" i="12"/>
  <c r="D42" i="12"/>
  <c r="B42" i="12"/>
  <c r="C42" i="12" s="1"/>
  <c r="D41" i="12"/>
  <c r="E41" i="12" s="1"/>
  <c r="B41" i="12"/>
  <c r="C41" i="12" s="1"/>
  <c r="D40" i="12"/>
  <c r="B40" i="12"/>
  <c r="C40" i="12" s="1"/>
  <c r="D39" i="12"/>
  <c r="B39" i="12"/>
  <c r="D38" i="12"/>
  <c r="B38" i="12"/>
  <c r="C38" i="12" s="1"/>
  <c r="D37" i="12"/>
  <c r="B37" i="12"/>
  <c r="C37" i="12" s="1"/>
  <c r="D36" i="12"/>
  <c r="B36" i="12"/>
  <c r="D35" i="12"/>
  <c r="B35" i="12"/>
  <c r="D34" i="12"/>
  <c r="B34" i="12"/>
  <c r="C34" i="12" s="1"/>
  <c r="D33" i="12"/>
  <c r="E33" i="12" s="1"/>
  <c r="B33" i="12"/>
  <c r="C33" i="12" s="1"/>
  <c r="D32" i="12"/>
  <c r="E32" i="12" s="1"/>
  <c r="B32" i="12"/>
  <c r="C32" i="12" s="1"/>
  <c r="D31" i="12"/>
  <c r="B31" i="12"/>
  <c r="D30" i="12"/>
  <c r="B30" i="12"/>
  <c r="D29" i="12"/>
  <c r="B29" i="12"/>
  <c r="C29" i="12" s="1"/>
  <c r="D28" i="12"/>
  <c r="B28" i="12"/>
  <c r="D27" i="12"/>
  <c r="B27" i="12"/>
  <c r="D26" i="12"/>
  <c r="B26" i="12"/>
  <c r="C26" i="12" s="1"/>
  <c r="D25" i="12"/>
  <c r="E25" i="12" s="1"/>
  <c r="B25" i="12"/>
  <c r="C25" i="12" s="1"/>
  <c r="D24" i="12"/>
  <c r="B24" i="12"/>
  <c r="C24" i="12" s="1"/>
  <c r="D23" i="12"/>
  <c r="B23" i="12"/>
  <c r="D22" i="12"/>
  <c r="B22" i="12"/>
  <c r="C22" i="12" s="1"/>
  <c r="D21" i="12"/>
  <c r="B21" i="12"/>
  <c r="C21" i="12" s="1"/>
  <c r="D20" i="12"/>
  <c r="B20" i="12"/>
  <c r="B19" i="12"/>
  <c r="D18" i="12"/>
  <c r="B18" i="12"/>
  <c r="C18" i="12" s="1"/>
  <c r="D17" i="12"/>
  <c r="E17" i="12" s="1"/>
  <c r="B17" i="12"/>
  <c r="C17" i="12" s="1"/>
  <c r="D16" i="12"/>
  <c r="E16" i="12" s="1"/>
  <c r="B16" i="12"/>
  <c r="C16" i="12" s="1"/>
  <c r="D15" i="12"/>
  <c r="B15" i="12"/>
  <c r="D14" i="12"/>
  <c r="B14" i="12"/>
  <c r="D13" i="12"/>
  <c r="B13" i="12"/>
  <c r="C13" i="12" s="1"/>
  <c r="D12" i="12"/>
  <c r="B12" i="12"/>
  <c r="D11" i="12"/>
  <c r="B11" i="12"/>
  <c r="D10" i="12"/>
  <c r="B10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<sst xmlns="http://schemas.openxmlformats.org/spreadsheetml/2006/main" count="1527" uniqueCount="102">
  <si>
    <t>Monatserhebung im Tourismus</t>
  </si>
  <si>
    <t>Nordrhein-Westfalen</t>
  </si>
  <si>
    <t>Januar</t>
  </si>
  <si>
    <t>Februar</t>
  </si>
  <si>
    <t>Gesamt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</si>
  <si>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</si>
  <si>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</si>
  <si>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</si>
  <si>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</si>
  <si>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</si>
  <si>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</si>
  <si>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</si>
  <si>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</si>
  <si>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</si>
  <si>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</si>
  <si>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</si>
  <si>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</si>
  <si>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</si>
  <si>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</si>
  <si>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</si>
  <si>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</si>
  <si>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</si>
  <si>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</si>
  <si>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</si>
  <si>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</si>
  <si>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</si>
  <si>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</si>
  <si>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</si>
  <si>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</si>
  <si>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</si>
  <si>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</si>
  <si>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</si>
  <si>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</si>
  <si>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</si>
  <si>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</si>
  <si>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</si>
  <si>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</si>
  <si>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</si>
  <si>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</si>
  <si>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</si>
  <si>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</si>
  <si>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</si>
  <si>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</si>
  <si>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</si>
  <si>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</si>
  <si>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</si>
  <si>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</si>
  <si>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</si>
  <si>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</si>
  <si>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</si>
  <si>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</si>
  <si>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</si>
  <si>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</si>
  <si>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</si>
  <si>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</si>
  <si>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</si>
  <si>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</si>
  <si>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</si>
  <si>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</si>
  <si>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</si>
  <si>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</si>
  <si>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</si>
  <si>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</si>
  <si>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</si>
  <si>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</si>
  <si>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</si>
  <si>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</si>
  <si>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</si>
  <si>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</si>
  <si>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</si>
  <si>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</si>
  <si>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</si>
  <si>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</si>
  <si>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</si>
  <si>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</si>
  <si>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</si>
  <si>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</si>
  <si>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</si>
  <si>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</si>
  <si>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</si>
  <si>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</si>
  <si>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</si>
  <si>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</si>
  <si>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</si>
  <si>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</si>
  <si>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</si>
  <si>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</si>
  <si>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</si>
  <si>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</si>
  <si>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</si>
  <si>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</si>
  <si>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</si>
  <si>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</si>
  <si>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</si>
  <si>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</si>
  <si>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</si>
  <si>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</si>
  <si>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</si>
  <si>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</si>
  <si>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</si>
  <si>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</si>
  <si>
    <t>Jan.-Jun.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</si>
</sst>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0" fontId="8" fillId="0" borderId="0" xfId="0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1" applyFont="1"/>
    <xf numFmtId="0" fontId="7" fillId="0" borderId="0" xfId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85" zoomScaleNormal="85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E8" sqref="E8"/>
    </sheetView>
  </sheetViews>
  <sheetFormatPr baseColWidth="10" defaultColWidth="11.42578125" defaultRowHeight="15" x14ac:dyDescent="0.25"/>
  <cols>
    <col min="1" max="1" width="45.140625" bestFit="1" customWidth="1"/>
    <col min="2" max="2" width="12.42578125" customWidth="1"/>
    <col min="3" max="3" width="9.5703125" bestFit="1" customWidth="1"/>
    <col min="4" max="4" width="15.28515625" customWidth="1"/>
    <col min="5" max="5" width="9.5703125" bestFit="1" customWidth="1"/>
    <col min="6" max="6" width="11.140625" bestFit="1" customWidth="1"/>
    <col min="7" max="7" width="6.140625" bestFit="1" customWidth="1"/>
    <col min="8" max="8" width="13" bestFit="1" customWidth="1"/>
    <col min="9" max="9" width="6.140625" bestFit="1" customWidth="1"/>
    <col min="10" max="10" width="13.140625" bestFit="1" customWidth="1"/>
    <col min="11" max="11" width="10.7109375" bestFit="1" customWidth="1"/>
    <col min="12" max="12" width="7" bestFit="1" customWidth="1"/>
    <col min="13" max="13" width="13" bestFit="1" customWidth="1"/>
    <col min="14" max="14" width="7" bestFit="1" customWidth="1"/>
    <col min="15" max="15" width="13.140625" bestFit="1" customWidth="1"/>
    <col min="16" max="16" width="9.7109375" bestFit="1" customWidth="1"/>
    <col min="17" max="17" width="6.85546875" bestFit="1" customWidth="1"/>
    <col min="18" max="18" width="13" bestFit="1" customWidth="1"/>
    <col min="19" max="19" width="6.85546875" bestFit="1" customWidth="1"/>
    <col min="20" max="20" width="15.85546875" bestFit="1" customWidth="1"/>
    <col min="21" max="21" width="9.140625" bestFit="1" customWidth="1"/>
    <col min="22" max="22" width="6.85546875" bestFit="1" customWidth="1"/>
    <col min="23" max="23" width="13" bestFit="1" customWidth="1"/>
    <col min="24" max="24" width="6.85546875" bestFit="1" customWidth="1"/>
    <col min="25" max="25" width="13.140625" bestFit="1" customWidth="1"/>
    <col min="26" max="26" width="9.140625" bestFit="1" customWidth="1"/>
    <col min="27" max="27" width="6.85546875" bestFit="1" customWidth="1"/>
    <col min="28" max="28" width="13" bestFit="1" customWidth="1"/>
    <col min="29" max="29" width="6.85546875" bestFit="1" customWidth="1"/>
    <col min="30" max="30" width="13.140625" bestFit="1" customWidth="1"/>
    <col min="31" max="31" width="9.28515625" bestFit="1" customWidth="1"/>
    <col min="32" max="32" width="6.85546875" bestFit="1" customWidth="1"/>
    <col min="33" max="33" width="13" bestFit="1" customWidth="1"/>
    <col min="34" max="34" width="6.85546875" customWidth="1"/>
    <col min="35" max="35" width="13.140625" bestFit="1" customWidth="1"/>
    <col min="36" max="36" width="10.7109375" bestFit="1" customWidth="1"/>
    <col min="37" max="37" width="6.85546875" bestFit="1" customWidth="1"/>
    <col min="38" max="38" width="13" bestFit="1" customWidth="1"/>
    <col min="39" max="39" width="6.85546875" bestFit="1" customWidth="1"/>
    <col min="40" max="40" width="13.140625" bestFit="1" customWidth="1"/>
    <col min="41" max="41" width="11.140625" bestFit="1" customWidth="1"/>
    <col min="42" max="42" width="6.85546875" bestFit="1" customWidth="1"/>
    <col min="43" max="43" width="13" bestFit="1" customWidth="1"/>
    <col min="44" max="44" width="6.85546875" bestFit="1" customWidth="1"/>
    <col min="45" max="45" width="9.42578125" customWidth="1"/>
    <col min="46" max="46" width="9.140625" bestFit="1" customWidth="1"/>
    <col min="47" max="47" width="5.42578125" customWidth="1"/>
    <col min="48" max="48" width="9.28515625" bestFit="1" customWidth="1"/>
    <col min="49" max="49" width="5.28515625" bestFit="1" customWidth="1"/>
    <col min="50" max="50" width="9.42578125" customWidth="1"/>
    <col min="51" max="51" width="9.140625" bestFit="1" customWidth="1"/>
    <col min="52" max="52" width="5.42578125" customWidth="1"/>
    <col min="53" max="53" width="9.28515625" bestFit="1" customWidth="1"/>
    <col min="54" max="54" width="5.28515625" bestFit="1" customWidth="1"/>
    <col min="55" max="55" width="9.42578125" customWidth="1"/>
    <col min="56" max="56" width="9.140625" bestFit="1" customWidth="1"/>
    <col min="57" max="57" width="5.42578125" customWidth="1"/>
    <col min="58" max="58" width="9.28515625" bestFit="1" customWidth="1"/>
    <col min="59" max="59" width="5.28515625" bestFit="1" customWidth="1"/>
    <col min="60" max="60" width="9.42578125" customWidth="1"/>
    <col min="61" max="61" width="9.140625" bestFit="1" customWidth="1"/>
    <col min="62" max="62" width="6.140625" bestFit="1" customWidth="1"/>
    <col min="63" max="63" width="9.28515625" bestFit="1" customWidth="1"/>
    <col min="64" max="64" width="6.140625" bestFit="1" customWidth="1"/>
    <col min="65" max="65" width="9.42578125" customWidth="1"/>
  </cols>
  <sheetData>
    <row r="1" spans="1:65" ht="15" customHeight="1" x14ac:dyDescent="0.25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2">
        <v>2024</v>
      </c>
      <c r="B4" s="80">
        <v>2024</v>
      </c>
      <c r="C4" s="81"/>
      <c r="D4" s="81"/>
      <c r="E4" s="81"/>
      <c r="F4" s="82">
        <v>2023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5" customHeight="1" x14ac:dyDescent="0.25">
      <c r="A5" s="3"/>
      <c r="B5" s="85" t="s">
        <v>4</v>
      </c>
      <c r="C5" s="86"/>
      <c r="D5" s="86"/>
      <c r="E5" s="86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39" thickBot="1" x14ac:dyDescent="0.3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25">
      <c r="A7" s="18" t="s">
        <v>13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25">
      <c r="A8" s="27" t="s">
        <v>8</v>
      </c>
      <c r="B8" s="28">
        <f>F8+K8+P8+U8+Z8+AE8+AJ8+AO8+AT8+AY8+BD8+BI8</f>
        <v>11653956</v>
      </c>
      <c r="C8" s="29">
        <f>100*B8/'2023'!B8-100</f>
        <v>4.1393724984875888</v>
      </c>
      <c r="D8" s="28">
        <f>H8+M8+R8+W8+AB8+AG8+AL8+AQ8+AV8+BA8+BF8+BK8</f>
        <v>26015850</v>
      </c>
      <c r="E8" s="29">
        <f>100*D8/'2023'!D8-100</f>
        <v>1.7455469054134056</v>
      </c>
      <c r="F8" s="67">
        <v>1534684</v>
      </c>
      <c r="G8" s="67">
        <v>10.1</v>
      </c>
      <c r="H8" s="67">
        <v>3499754</v>
      </c>
      <c r="I8" s="67">
        <v>6.3</v>
      </c>
      <c r="J8" s="67">
        <v>2.2999999999999998</v>
      </c>
      <c r="K8" s="67">
        <v>1589483</v>
      </c>
      <c r="L8" s="67">
        <v>6.8</v>
      </c>
      <c r="M8" s="67">
        <v>3585558</v>
      </c>
      <c r="N8" s="67">
        <v>4</v>
      </c>
      <c r="O8" s="67">
        <v>2.2999999999999998</v>
      </c>
      <c r="P8" s="67">
        <v>1879583</v>
      </c>
      <c r="Q8" s="67">
        <v>1</v>
      </c>
      <c r="R8" s="67">
        <v>4229596</v>
      </c>
      <c r="S8" s="67">
        <v>-0.1</v>
      </c>
      <c r="T8" s="67">
        <v>2.2999999999999998</v>
      </c>
      <c r="U8" s="67">
        <v>2036409</v>
      </c>
      <c r="V8" s="67">
        <v>5.5</v>
      </c>
      <c r="W8" s="67">
        <v>4428955</v>
      </c>
      <c r="X8" s="67">
        <v>-0.8</v>
      </c>
      <c r="Y8" s="67">
        <v>2.2000000000000002</v>
      </c>
      <c r="Z8" s="67">
        <v>2245659</v>
      </c>
      <c r="AA8" s="67">
        <v>-2.9</v>
      </c>
      <c r="AB8" s="67">
        <v>5003275</v>
      </c>
      <c r="AC8" s="67">
        <v>-3.5</v>
      </c>
      <c r="AD8" s="67">
        <v>2.2000000000000002</v>
      </c>
      <c r="AE8" s="67">
        <v>2368138</v>
      </c>
      <c r="AF8" s="67">
        <v>7.4</v>
      </c>
      <c r="AG8" s="67">
        <v>5268712</v>
      </c>
      <c r="AH8" s="67">
        <v>6.5</v>
      </c>
      <c r="AI8" s="67">
        <v>2.2000000000000002</v>
      </c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</row>
    <row r="9" spans="1:65" x14ac:dyDescent="0.25">
      <c r="A9" s="17" t="s">
        <v>25</v>
      </c>
      <c r="B9" s="28"/>
      <c r="C9" s="35"/>
      <c r="D9" s="28"/>
      <c r="E9" s="35"/>
      <c r="F9" s="78"/>
      <c r="G9" s="79"/>
      <c r="H9" s="78"/>
      <c r="I9" s="79"/>
      <c r="J9" s="79"/>
      <c r="K9" s="78"/>
      <c r="L9" s="79"/>
      <c r="M9" s="78"/>
      <c r="N9" s="79"/>
      <c r="O9" s="79"/>
      <c r="P9" s="78"/>
      <c r="Q9" s="79"/>
      <c r="R9" s="78"/>
      <c r="S9" s="79"/>
      <c r="T9" s="79"/>
      <c r="U9" s="78"/>
      <c r="V9" s="79"/>
      <c r="W9" s="78"/>
      <c r="X9" s="79"/>
      <c r="Y9" s="79"/>
      <c r="Z9" s="78"/>
      <c r="AA9" s="79"/>
      <c r="AB9" s="78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</row>
    <row r="10" spans="1:65" x14ac:dyDescent="0.25">
      <c r="A10" s="74" t="s">
        <v>26</v>
      </c>
      <c r="B10" s="69">
        <f>F10+K10+P10+U10+Z10+AE10+AJ10+AO10+AT10+AY10+BD10+BI10</f>
        <v>1385</v>
      </c>
      <c r="C10" s="35">
        <f>100*B10/'2023'!B10-100</f>
        <v>-14.188351920693933</v>
      </c>
      <c r="D10" s="69">
        <f>H10+M10+R10+W10+AB10+AG10+AL10+AQ10+AV10+BA10+BF10+BK10</f>
        <v>2893</v>
      </c>
      <c r="E10" s="35">
        <f>100*D10/'2023'!D10-100</f>
        <v>-29.093137254901961</v>
      </c>
      <c r="F10" s="67">
        <v>129</v>
      </c>
      <c r="G10" s="67">
        <v>29</v>
      </c>
      <c r="H10" s="67">
        <v>221</v>
      </c>
      <c r="I10" s="67">
        <v>21.4</v>
      </c>
      <c r="J10" s="67">
        <v>1.7</v>
      </c>
      <c r="K10" s="67">
        <v>192</v>
      </c>
      <c r="L10" s="67">
        <v>0</v>
      </c>
      <c r="M10" s="67">
        <v>452</v>
      </c>
      <c r="N10" s="67">
        <v>-0.7</v>
      </c>
      <c r="O10" s="67">
        <v>2.4</v>
      </c>
      <c r="P10" s="67">
        <v>286</v>
      </c>
      <c r="Q10" s="67">
        <v>-8</v>
      </c>
      <c r="R10" s="67">
        <v>540</v>
      </c>
      <c r="S10" s="67">
        <v>-26.5</v>
      </c>
      <c r="T10" s="67">
        <v>1.9</v>
      </c>
      <c r="U10" s="67">
        <v>150</v>
      </c>
      <c r="V10" s="67">
        <v>-41.2</v>
      </c>
      <c r="W10" s="67">
        <v>381</v>
      </c>
      <c r="X10" s="67">
        <v>-47.2</v>
      </c>
      <c r="Y10" s="67">
        <v>2.5</v>
      </c>
      <c r="Z10" s="67">
        <v>287</v>
      </c>
      <c r="AA10" s="67">
        <v>-30.5</v>
      </c>
      <c r="AB10" s="67">
        <v>551</v>
      </c>
      <c r="AC10" s="67">
        <v>-50.2</v>
      </c>
      <c r="AD10" s="67">
        <v>1.9</v>
      </c>
      <c r="AE10" s="67">
        <v>341</v>
      </c>
      <c r="AF10" s="67">
        <v>-0.6</v>
      </c>
      <c r="AG10" s="67">
        <v>748</v>
      </c>
      <c r="AH10" s="67">
        <v>-15</v>
      </c>
      <c r="AI10" s="67">
        <v>2.2000000000000002</v>
      </c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x14ac:dyDescent="0.25">
      <c r="A11" s="74" t="s">
        <v>27</v>
      </c>
      <c r="B11" s="69">
        <f>F11+K11+P11+U11+Z11+AE11+AJ11+AO11+AT11+AY11+BD11+BI11</f>
        <v>9079253</v>
      </c>
      <c r="C11" s="35">
        <f>100*B11/'2023'!B11-100</f>
        <v>1.5811034651739959</v>
      </c>
      <c r="D11" s="69">
        <f>H11+M11+R11+W11+AB11+AG11+AL11+AQ11+AV11+BA11+BF11+BK11</f>
        <v>20730782</v>
      </c>
      <c r="E11" s="35">
        <f>100*D11/'2023'!D11-100</f>
        <v>-0.1553289444754995</v>
      </c>
      <c r="F11" s="67">
        <v>1194839</v>
      </c>
      <c r="G11" s="67">
        <v>7.9</v>
      </c>
      <c r="H11" s="67">
        <v>2794559</v>
      </c>
      <c r="I11" s="67">
        <v>4.3</v>
      </c>
      <c r="J11" s="67">
        <v>2.2999999999999998</v>
      </c>
      <c r="K11" s="67">
        <v>1263139</v>
      </c>
      <c r="L11" s="67">
        <v>7.5</v>
      </c>
      <c r="M11" s="67">
        <v>2888238</v>
      </c>
      <c r="N11" s="67">
        <v>5</v>
      </c>
      <c r="O11" s="67">
        <v>2.2999999999999998</v>
      </c>
      <c r="P11" s="67">
        <v>1501276</v>
      </c>
      <c r="Q11" s="67">
        <v>-0.7</v>
      </c>
      <c r="R11" s="67">
        <v>3465016</v>
      </c>
      <c r="S11" s="67">
        <v>-0.1</v>
      </c>
      <c r="T11" s="67">
        <v>2.2999999999999998</v>
      </c>
      <c r="U11" s="67">
        <v>1613103</v>
      </c>
      <c r="V11" s="67">
        <v>4.5999999999999996</v>
      </c>
      <c r="W11" s="67">
        <v>3592283</v>
      </c>
      <c r="X11" s="67">
        <v>-1.9</v>
      </c>
      <c r="Y11" s="67">
        <v>2.2000000000000002</v>
      </c>
      <c r="Z11" s="67">
        <v>1780862</v>
      </c>
      <c r="AA11" s="67">
        <v>-3</v>
      </c>
      <c r="AB11" s="67">
        <v>4061383</v>
      </c>
      <c r="AC11" s="67">
        <v>-2.9</v>
      </c>
      <c r="AD11" s="67">
        <v>2.2999999999999998</v>
      </c>
      <c r="AE11" s="67">
        <v>1726034</v>
      </c>
      <c r="AF11" s="67">
        <v>-2.2000000000000002</v>
      </c>
      <c r="AG11" s="67">
        <v>3929303</v>
      </c>
      <c r="AH11" s="67">
        <v>-2.2999999999999998</v>
      </c>
      <c r="AI11" s="67">
        <v>2.2999999999999998</v>
      </c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</row>
    <row r="12" spans="1:65" x14ac:dyDescent="0.25">
      <c r="A12" s="74" t="s">
        <v>28</v>
      </c>
      <c r="B12" s="69" t="e">
        <f>F12+K12+P12+U12+Z12+AE12+AJ12+AO12+AT12+AY12+BD12+BI12</f>
        <v>#VALUE!</v>
      </c>
      <c r="C12" s="35"/>
      <c r="D12" s="69" t="e">
        <f>H12+M12+R12+W12+AB12+AG12+AL12+AQ12+AV12+BA12+BF12+BK12</f>
        <v>#VALUE!</v>
      </c>
      <c r="E12" s="35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x14ac:dyDescent="0.25">
      <c r="A13" s="74" t="s">
        <v>29</v>
      </c>
      <c r="B13" s="69">
        <f t="shared" ref="B13:D61" si="0">F13+K13+P13+U13+Z13+AE13+AJ13+AO13+AT13+AY13+BD13+BI13</f>
        <v>152881</v>
      </c>
      <c r="C13" s="35">
        <f>100*B13/'2023'!B13-100</f>
        <v>6.6130629436951693</v>
      </c>
      <c r="D13" s="69">
        <f t="shared" si="0"/>
        <v>277205</v>
      </c>
      <c r="E13" s="35">
        <f>100*D13/'2023'!D13-100</f>
        <v>5.7118450807887768</v>
      </c>
      <c r="F13" s="67">
        <v>21556</v>
      </c>
      <c r="G13" s="67">
        <v>11.1</v>
      </c>
      <c r="H13" s="67">
        <v>37852</v>
      </c>
      <c r="I13" s="67">
        <v>7.6</v>
      </c>
      <c r="J13" s="67">
        <v>1.8</v>
      </c>
      <c r="K13" s="67">
        <v>20909</v>
      </c>
      <c r="L13" s="67">
        <v>-3.9</v>
      </c>
      <c r="M13" s="67">
        <v>44288</v>
      </c>
      <c r="N13" s="67">
        <v>-7.1</v>
      </c>
      <c r="O13" s="67">
        <v>2.1</v>
      </c>
      <c r="P13" s="67">
        <v>21133</v>
      </c>
      <c r="Q13" s="67">
        <v>21.7</v>
      </c>
      <c r="R13" s="67">
        <v>36850</v>
      </c>
      <c r="S13" s="67">
        <v>23.6</v>
      </c>
      <c r="T13" s="67">
        <v>1.7</v>
      </c>
      <c r="U13" s="67">
        <v>29133</v>
      </c>
      <c r="V13" s="67">
        <v>-6.2</v>
      </c>
      <c r="W13" s="67">
        <v>52317</v>
      </c>
      <c r="X13" s="67">
        <v>-6.1</v>
      </c>
      <c r="Y13" s="67">
        <v>1.8</v>
      </c>
      <c r="Z13" s="67">
        <v>32072</v>
      </c>
      <c r="AA13" s="67">
        <v>2.7</v>
      </c>
      <c r="AB13" s="67">
        <v>57041</v>
      </c>
      <c r="AC13" s="67">
        <v>3.9</v>
      </c>
      <c r="AD13" s="67">
        <v>1.8</v>
      </c>
      <c r="AE13" s="67">
        <v>28078</v>
      </c>
      <c r="AF13" s="67">
        <v>24.4</v>
      </c>
      <c r="AG13" s="67">
        <v>48857</v>
      </c>
      <c r="AH13" s="67">
        <v>25.3</v>
      </c>
      <c r="AI13" s="67">
        <v>1.7</v>
      </c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</row>
    <row r="14" spans="1:65" x14ac:dyDescent="0.25">
      <c r="A14" s="74" t="s">
        <v>30</v>
      </c>
      <c r="B14" s="69">
        <f t="shared" si="0"/>
        <v>11979</v>
      </c>
      <c r="C14" s="35">
        <f>100*B14/'2023'!B14-100</f>
        <v>17.741301356398665</v>
      </c>
      <c r="D14" s="69">
        <f t="shared" si="0"/>
        <v>27414</v>
      </c>
      <c r="E14" s="35">
        <f>100*D14/'2023'!D14-100</f>
        <v>12.893794012271954</v>
      </c>
      <c r="F14" s="67">
        <v>1449</v>
      </c>
      <c r="G14" s="67">
        <v>17.3</v>
      </c>
      <c r="H14" s="67">
        <v>3691</v>
      </c>
      <c r="I14" s="67">
        <v>15.4</v>
      </c>
      <c r="J14" s="67">
        <v>2.5</v>
      </c>
      <c r="K14" s="67">
        <v>1764</v>
      </c>
      <c r="L14" s="67">
        <v>-4.3</v>
      </c>
      <c r="M14" s="67">
        <v>3912</v>
      </c>
      <c r="N14" s="67">
        <v>-4.2</v>
      </c>
      <c r="O14" s="67">
        <v>2.2000000000000002</v>
      </c>
      <c r="P14" s="67">
        <v>2789</v>
      </c>
      <c r="Q14" s="67">
        <v>67</v>
      </c>
      <c r="R14" s="67">
        <v>6230</v>
      </c>
      <c r="S14" s="67">
        <v>38</v>
      </c>
      <c r="T14" s="67">
        <v>2.2000000000000002</v>
      </c>
      <c r="U14" s="67">
        <v>1781</v>
      </c>
      <c r="V14" s="67">
        <v>4.8</v>
      </c>
      <c r="W14" s="67">
        <v>4812</v>
      </c>
      <c r="X14" s="67">
        <v>26.9</v>
      </c>
      <c r="Y14" s="67">
        <v>2.7</v>
      </c>
      <c r="Z14" s="67">
        <v>2203</v>
      </c>
      <c r="AA14" s="67">
        <v>5.3</v>
      </c>
      <c r="AB14" s="67">
        <v>4591</v>
      </c>
      <c r="AC14" s="67">
        <v>-7.6</v>
      </c>
      <c r="AD14" s="67">
        <v>2.1</v>
      </c>
      <c r="AE14" s="67">
        <v>1993</v>
      </c>
      <c r="AF14" s="67">
        <v>22</v>
      </c>
      <c r="AG14" s="67">
        <v>4178</v>
      </c>
      <c r="AH14" s="67">
        <v>12.2</v>
      </c>
      <c r="AI14" s="67">
        <v>2.1</v>
      </c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</row>
    <row r="15" spans="1:65" x14ac:dyDescent="0.25">
      <c r="A15" s="74" t="s">
        <v>31</v>
      </c>
      <c r="B15" s="69">
        <f t="shared" si="0"/>
        <v>39442</v>
      </c>
      <c r="C15" s="35">
        <f>100*B15/'2023'!B15-100</f>
        <v>5.8050324588228932</v>
      </c>
      <c r="D15" s="69">
        <f t="shared" si="0"/>
        <v>74587</v>
      </c>
      <c r="E15" s="35">
        <f>100*D15/'2023'!D15-100</f>
        <v>-0.61294921848974582</v>
      </c>
      <c r="F15" s="67">
        <v>5352</v>
      </c>
      <c r="G15" s="67">
        <v>26.1</v>
      </c>
      <c r="H15" s="67">
        <v>11006</v>
      </c>
      <c r="I15" s="67">
        <v>23.1</v>
      </c>
      <c r="J15" s="67">
        <v>2.1</v>
      </c>
      <c r="K15" s="67">
        <v>4879</v>
      </c>
      <c r="L15" s="67">
        <v>-22.3</v>
      </c>
      <c r="M15" s="67">
        <v>11920</v>
      </c>
      <c r="N15" s="67">
        <v>-26.5</v>
      </c>
      <c r="O15" s="67">
        <v>2.4</v>
      </c>
      <c r="P15" s="67">
        <v>6851</v>
      </c>
      <c r="Q15" s="67">
        <v>37.5</v>
      </c>
      <c r="R15" s="67">
        <v>13188</v>
      </c>
      <c r="S15" s="67">
        <v>31.9</v>
      </c>
      <c r="T15" s="67">
        <v>1.9</v>
      </c>
      <c r="U15" s="67">
        <v>5363</v>
      </c>
      <c r="V15" s="67">
        <v>-22.4</v>
      </c>
      <c r="W15" s="67">
        <v>8858</v>
      </c>
      <c r="X15" s="67">
        <v>-31.5</v>
      </c>
      <c r="Y15" s="67">
        <v>1.7</v>
      </c>
      <c r="Z15" s="67">
        <v>6861</v>
      </c>
      <c r="AA15" s="67">
        <v>-10.3</v>
      </c>
      <c r="AB15" s="67">
        <v>12245</v>
      </c>
      <c r="AC15" s="67">
        <v>-14.9</v>
      </c>
      <c r="AD15" s="67">
        <v>1.8</v>
      </c>
      <c r="AE15" s="67">
        <v>10136</v>
      </c>
      <c r="AF15" s="67">
        <v>40.5</v>
      </c>
      <c r="AG15" s="67">
        <v>17370</v>
      </c>
      <c r="AH15" s="67">
        <v>38.200000000000003</v>
      </c>
      <c r="AI15" s="67">
        <v>1.7</v>
      </c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</row>
    <row r="16" spans="1:65" x14ac:dyDescent="0.25">
      <c r="A16" s="74" t="s">
        <v>32</v>
      </c>
      <c r="B16" s="69">
        <f t="shared" si="0"/>
        <v>3469</v>
      </c>
      <c r="C16" s="35">
        <f>100*B16/'2023'!B16-100</f>
        <v>2.5421223765888215</v>
      </c>
      <c r="D16" s="69">
        <f t="shared" si="0"/>
        <v>6613</v>
      </c>
      <c r="E16" s="35">
        <f>100*D16/'2023'!D16-100</f>
        <v>-5.0674705713465471</v>
      </c>
      <c r="F16" s="67">
        <v>577</v>
      </c>
      <c r="G16" s="67">
        <v>56.8</v>
      </c>
      <c r="H16" s="67">
        <v>1105</v>
      </c>
      <c r="I16" s="67">
        <v>54.8</v>
      </c>
      <c r="J16" s="67">
        <v>1.9</v>
      </c>
      <c r="K16" s="67">
        <v>296</v>
      </c>
      <c r="L16" s="67">
        <v>-44.5</v>
      </c>
      <c r="M16" s="67">
        <v>565</v>
      </c>
      <c r="N16" s="67">
        <v>-53.9</v>
      </c>
      <c r="O16" s="67">
        <v>1.9</v>
      </c>
      <c r="P16" s="67">
        <v>684</v>
      </c>
      <c r="Q16" s="67">
        <v>11.9</v>
      </c>
      <c r="R16" s="67">
        <v>1375</v>
      </c>
      <c r="S16" s="67">
        <v>-3.4</v>
      </c>
      <c r="T16" s="67">
        <v>2</v>
      </c>
      <c r="U16" s="67">
        <v>644</v>
      </c>
      <c r="V16" s="67">
        <v>14.8</v>
      </c>
      <c r="W16" s="67">
        <v>1188</v>
      </c>
      <c r="X16" s="67">
        <v>3.8</v>
      </c>
      <c r="Y16" s="67">
        <v>1.8</v>
      </c>
      <c r="Z16" s="67">
        <v>549</v>
      </c>
      <c r="AA16" s="67">
        <v>-24.4</v>
      </c>
      <c r="AB16" s="67">
        <v>1049</v>
      </c>
      <c r="AC16" s="67">
        <v>-21.4</v>
      </c>
      <c r="AD16" s="67">
        <v>1.9</v>
      </c>
      <c r="AE16" s="67">
        <v>719</v>
      </c>
      <c r="AF16" s="67">
        <v>23.1</v>
      </c>
      <c r="AG16" s="67">
        <v>1331</v>
      </c>
      <c r="AH16" s="67">
        <v>18.5</v>
      </c>
      <c r="AI16" s="67">
        <v>1.9</v>
      </c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</row>
    <row r="17" spans="1:65" x14ac:dyDescent="0.25">
      <c r="A17" s="74" t="s">
        <v>33</v>
      </c>
      <c r="B17" s="69">
        <f>F17+K17+P17+U17+Z17+AE17+AJ17+AO17+AT17+AY17+BD17+BI17</f>
        <v>13979</v>
      </c>
      <c r="C17" s="35">
        <f>100*B17/'2023'!B17-100</f>
        <v>4.5627945246465771</v>
      </c>
      <c r="D17" s="69">
        <f t="shared" si="0"/>
        <v>26503</v>
      </c>
      <c r="E17" s="35">
        <f>100*D17/'2023'!D17-100</f>
        <v>1.524612143267575</v>
      </c>
      <c r="F17" s="67">
        <v>1991</v>
      </c>
      <c r="G17" s="67">
        <v>10.7</v>
      </c>
      <c r="H17" s="67">
        <v>3932</v>
      </c>
      <c r="I17" s="67">
        <v>5.5</v>
      </c>
      <c r="J17" s="67">
        <v>2</v>
      </c>
      <c r="K17" s="67">
        <v>1390</v>
      </c>
      <c r="L17" s="67">
        <v>-12.9</v>
      </c>
      <c r="M17" s="67">
        <v>2518</v>
      </c>
      <c r="N17" s="67">
        <v>-14.7</v>
      </c>
      <c r="O17" s="67">
        <v>1.8</v>
      </c>
      <c r="P17" s="67">
        <v>2059</v>
      </c>
      <c r="Q17" s="67">
        <v>-9.1999999999999993</v>
      </c>
      <c r="R17" s="67">
        <v>3746</v>
      </c>
      <c r="S17" s="67">
        <v>-17.2</v>
      </c>
      <c r="T17" s="67">
        <v>1.8</v>
      </c>
      <c r="U17" s="67">
        <v>2754</v>
      </c>
      <c r="V17" s="67">
        <v>25.2</v>
      </c>
      <c r="W17" s="67">
        <v>5220</v>
      </c>
      <c r="X17" s="67">
        <v>23.7</v>
      </c>
      <c r="Y17" s="67">
        <v>1.9</v>
      </c>
      <c r="Z17" s="67">
        <v>2252</v>
      </c>
      <c r="AA17" s="67">
        <v>-18.899999999999999</v>
      </c>
      <c r="AB17" s="67">
        <v>3924</v>
      </c>
      <c r="AC17" s="67">
        <v>-28.8</v>
      </c>
      <c r="AD17" s="67">
        <v>1.7</v>
      </c>
      <c r="AE17" s="67">
        <v>3533</v>
      </c>
      <c r="AF17" s="67">
        <v>29.3</v>
      </c>
      <c r="AG17" s="67">
        <v>7163</v>
      </c>
      <c r="AH17" s="67">
        <v>38.6</v>
      </c>
      <c r="AI17" s="67">
        <v>2</v>
      </c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8" spans="1:65" x14ac:dyDescent="0.25">
      <c r="A18" s="74" t="s">
        <v>34</v>
      </c>
      <c r="B18" s="69">
        <f t="shared" si="0"/>
        <v>120137</v>
      </c>
      <c r="C18" s="35">
        <f>100*B18/'2023'!B18-100</f>
        <v>13.520996333673509</v>
      </c>
      <c r="D18" s="69">
        <f t="shared" si="0"/>
        <v>214636</v>
      </c>
      <c r="E18" s="35">
        <f>100*D18/'2023'!D18-100</f>
        <v>15.071518946623485</v>
      </c>
      <c r="F18" s="67">
        <v>17769</v>
      </c>
      <c r="G18" s="67">
        <v>24</v>
      </c>
      <c r="H18" s="67">
        <v>32035</v>
      </c>
      <c r="I18" s="67">
        <v>25.7</v>
      </c>
      <c r="J18" s="67">
        <v>1.8</v>
      </c>
      <c r="K18" s="67">
        <v>14420</v>
      </c>
      <c r="L18" s="67">
        <v>4.4000000000000004</v>
      </c>
      <c r="M18" s="67">
        <v>25880</v>
      </c>
      <c r="N18" s="67">
        <v>5.7</v>
      </c>
      <c r="O18" s="67">
        <v>1.8</v>
      </c>
      <c r="P18" s="67">
        <v>18631</v>
      </c>
      <c r="Q18" s="67">
        <v>2.8</v>
      </c>
      <c r="R18" s="67">
        <v>34826</v>
      </c>
      <c r="S18" s="67">
        <v>1.5</v>
      </c>
      <c r="T18" s="67">
        <v>1.9</v>
      </c>
      <c r="U18" s="67">
        <v>20709</v>
      </c>
      <c r="V18" s="67">
        <v>10.3</v>
      </c>
      <c r="W18" s="67">
        <v>35058</v>
      </c>
      <c r="X18" s="67">
        <v>9.1</v>
      </c>
      <c r="Y18" s="67">
        <v>1.7</v>
      </c>
      <c r="Z18" s="67">
        <v>22831</v>
      </c>
      <c r="AA18" s="67">
        <v>6</v>
      </c>
      <c r="AB18" s="67">
        <v>39437</v>
      </c>
      <c r="AC18" s="67">
        <v>6.5</v>
      </c>
      <c r="AD18" s="67">
        <v>1.7</v>
      </c>
      <c r="AE18" s="67">
        <v>25777</v>
      </c>
      <c r="AF18" s="67">
        <v>34</v>
      </c>
      <c r="AG18" s="67">
        <v>47400</v>
      </c>
      <c r="AH18" s="67">
        <v>43.3</v>
      </c>
      <c r="AI18" s="67">
        <v>1.8</v>
      </c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</row>
    <row r="19" spans="1:65" x14ac:dyDescent="0.25">
      <c r="A19" s="74" t="s">
        <v>35</v>
      </c>
      <c r="B19" s="69">
        <f t="shared" si="0"/>
        <v>14638</v>
      </c>
      <c r="C19" s="35">
        <f>100*B19/'2023'!B19-100</f>
        <v>13.209590100541377</v>
      </c>
      <c r="D19" s="69">
        <f>H19+M19+R19+W19+AB19+AG19+AL19+AQ19+AV19+BA19+BF19+BK19</f>
        <v>31532</v>
      </c>
      <c r="E19" s="35">
        <f>100*D19/'2023'!D19-100</f>
        <v>5.3419303110279657</v>
      </c>
      <c r="F19" s="67">
        <v>2786</v>
      </c>
      <c r="G19" s="67">
        <v>19.3</v>
      </c>
      <c r="H19" s="67">
        <v>6603</v>
      </c>
      <c r="I19" s="67">
        <v>15.3</v>
      </c>
      <c r="J19" s="67">
        <v>2.4</v>
      </c>
      <c r="K19" s="67">
        <v>1841</v>
      </c>
      <c r="L19" s="67">
        <v>7.9</v>
      </c>
      <c r="M19" s="67">
        <v>3808</v>
      </c>
      <c r="N19" s="67">
        <v>1.8</v>
      </c>
      <c r="O19" s="67">
        <v>2.1</v>
      </c>
      <c r="P19" s="67">
        <v>2751</v>
      </c>
      <c r="Q19" s="67">
        <v>16.899999999999999</v>
      </c>
      <c r="R19" s="67">
        <v>6492</v>
      </c>
      <c r="S19" s="67">
        <v>5.9</v>
      </c>
      <c r="T19" s="67">
        <v>2.4</v>
      </c>
      <c r="U19" s="67">
        <v>2410</v>
      </c>
      <c r="V19" s="67">
        <v>19</v>
      </c>
      <c r="W19" s="67">
        <v>4465</v>
      </c>
      <c r="X19" s="67">
        <v>-5.9</v>
      </c>
      <c r="Y19" s="67">
        <v>1.9</v>
      </c>
      <c r="Z19" s="67">
        <v>2217</v>
      </c>
      <c r="AA19" s="67">
        <v>-17.100000000000001</v>
      </c>
      <c r="AB19" s="67">
        <v>4385</v>
      </c>
      <c r="AC19" s="67">
        <v>-24.3</v>
      </c>
      <c r="AD19" s="67">
        <v>2</v>
      </c>
      <c r="AE19" s="67">
        <v>2633</v>
      </c>
      <c r="AF19" s="67">
        <v>43.4</v>
      </c>
      <c r="AG19" s="67">
        <v>5779</v>
      </c>
      <c r="AH19" s="67">
        <v>52.2</v>
      </c>
      <c r="AI19" s="67">
        <v>2.2000000000000002</v>
      </c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</row>
    <row r="20" spans="1:65" x14ac:dyDescent="0.25">
      <c r="A20" s="74" t="s">
        <v>36</v>
      </c>
      <c r="B20" s="69">
        <f t="shared" si="0"/>
        <v>227078</v>
      </c>
      <c r="C20" s="35">
        <f>100*B20/'2023'!B20-100</f>
        <v>42.147632521220913</v>
      </c>
      <c r="D20" s="69">
        <f t="shared" si="0"/>
        <v>446305</v>
      </c>
      <c r="E20" s="35">
        <f>100*D20/'2023'!D20-100</f>
        <v>50.924541956079196</v>
      </c>
      <c r="F20" s="67">
        <v>22210</v>
      </c>
      <c r="G20" s="67">
        <v>19.100000000000001</v>
      </c>
      <c r="H20" s="67">
        <v>39624</v>
      </c>
      <c r="I20" s="67">
        <v>16.600000000000001</v>
      </c>
      <c r="J20" s="67">
        <v>1.8</v>
      </c>
      <c r="K20" s="67">
        <v>22841</v>
      </c>
      <c r="L20" s="67">
        <v>-4.7</v>
      </c>
      <c r="M20" s="67">
        <v>42823</v>
      </c>
      <c r="N20" s="67">
        <v>0</v>
      </c>
      <c r="O20" s="67">
        <v>1.9</v>
      </c>
      <c r="P20" s="67">
        <v>25984</v>
      </c>
      <c r="Q20" s="67">
        <v>6.4</v>
      </c>
      <c r="R20" s="67">
        <v>47565</v>
      </c>
      <c r="S20" s="67">
        <v>6.1</v>
      </c>
      <c r="T20" s="67">
        <v>1.8</v>
      </c>
      <c r="U20" s="67">
        <v>29314</v>
      </c>
      <c r="V20" s="67">
        <v>10.4</v>
      </c>
      <c r="W20" s="67">
        <v>52853</v>
      </c>
      <c r="X20" s="67">
        <v>5.5</v>
      </c>
      <c r="Y20" s="67">
        <v>1.8</v>
      </c>
      <c r="Z20" s="67">
        <v>28607</v>
      </c>
      <c r="AA20" s="67">
        <v>-12.1</v>
      </c>
      <c r="AB20" s="67">
        <v>53893</v>
      </c>
      <c r="AC20" s="67">
        <v>-11.5</v>
      </c>
      <c r="AD20" s="67">
        <v>1.9</v>
      </c>
      <c r="AE20" s="67">
        <v>98122</v>
      </c>
      <c r="AF20" s="67">
        <v>191.7</v>
      </c>
      <c r="AG20" s="67">
        <v>209547</v>
      </c>
      <c r="AH20" s="67">
        <v>232.5</v>
      </c>
      <c r="AI20" s="67">
        <v>2.1</v>
      </c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</row>
    <row r="21" spans="1:65" x14ac:dyDescent="0.25">
      <c r="A21" s="74" t="s">
        <v>37</v>
      </c>
      <c r="B21" s="69">
        <f t="shared" si="0"/>
        <v>15772</v>
      </c>
      <c r="C21" s="35">
        <f>100*B21/'2023'!B21-100</f>
        <v>7.2122901230371781</v>
      </c>
      <c r="D21" s="69">
        <f t="shared" si="0"/>
        <v>30021</v>
      </c>
      <c r="E21" s="35">
        <f>100*D21/'2023'!D21-100</f>
        <v>3.2039602598920567</v>
      </c>
      <c r="F21" s="67">
        <v>2388</v>
      </c>
      <c r="G21" s="67">
        <v>17.100000000000001</v>
      </c>
      <c r="H21" s="67">
        <v>4352</v>
      </c>
      <c r="I21" s="67">
        <v>15.3</v>
      </c>
      <c r="J21" s="67">
        <v>1.8</v>
      </c>
      <c r="K21" s="67">
        <v>2244</v>
      </c>
      <c r="L21" s="67">
        <v>0.7</v>
      </c>
      <c r="M21" s="67">
        <v>4350</v>
      </c>
      <c r="N21" s="67">
        <v>-0.5</v>
      </c>
      <c r="O21" s="67">
        <v>1.9</v>
      </c>
      <c r="P21" s="67">
        <v>2396</v>
      </c>
      <c r="Q21" s="67">
        <v>6.3</v>
      </c>
      <c r="R21" s="67">
        <v>4558</v>
      </c>
      <c r="S21" s="67">
        <v>5.9</v>
      </c>
      <c r="T21" s="67">
        <v>1.9</v>
      </c>
      <c r="U21" s="67">
        <v>2379</v>
      </c>
      <c r="V21" s="67">
        <v>-19.5</v>
      </c>
      <c r="W21" s="67">
        <v>4163</v>
      </c>
      <c r="X21" s="67">
        <v>-35.6</v>
      </c>
      <c r="Y21" s="67">
        <v>1.7</v>
      </c>
      <c r="Z21" s="67">
        <v>2401</v>
      </c>
      <c r="AA21" s="67">
        <v>-4</v>
      </c>
      <c r="AB21" s="67">
        <v>4856</v>
      </c>
      <c r="AC21" s="67">
        <v>-0.4</v>
      </c>
      <c r="AD21" s="67">
        <v>2</v>
      </c>
      <c r="AE21" s="67">
        <v>3964</v>
      </c>
      <c r="AF21" s="67">
        <v>45</v>
      </c>
      <c r="AG21" s="67">
        <v>7742</v>
      </c>
      <c r="AH21" s="67">
        <v>46.2</v>
      </c>
      <c r="AI21" s="67">
        <v>2</v>
      </c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</row>
    <row r="22" spans="1:65" x14ac:dyDescent="0.25">
      <c r="A22" s="74" t="s">
        <v>38</v>
      </c>
      <c r="B22" s="69">
        <f t="shared" si="0"/>
        <v>1931</v>
      </c>
      <c r="C22" s="35">
        <f>100*B22/'2023'!B22-100</f>
        <v>-12.227272727272734</v>
      </c>
      <c r="D22" s="69">
        <f t="shared" si="0"/>
        <v>4447</v>
      </c>
      <c r="E22" s="35">
        <f>100*D22/'2023'!D22-100</f>
        <v>-11.643155175839453</v>
      </c>
      <c r="F22" s="67">
        <v>358</v>
      </c>
      <c r="G22" s="67">
        <v>59.8</v>
      </c>
      <c r="H22" s="67">
        <v>831</v>
      </c>
      <c r="I22" s="67">
        <v>76.099999999999994</v>
      </c>
      <c r="J22" s="67">
        <v>2.2999999999999998</v>
      </c>
      <c r="K22" s="67">
        <v>165</v>
      </c>
      <c r="L22" s="67">
        <v>-42.5</v>
      </c>
      <c r="M22" s="67">
        <v>354</v>
      </c>
      <c r="N22" s="67">
        <v>-46.2</v>
      </c>
      <c r="O22" s="67">
        <v>2.1</v>
      </c>
      <c r="P22" s="67">
        <v>313</v>
      </c>
      <c r="Q22" s="67">
        <v>-12.6</v>
      </c>
      <c r="R22" s="67">
        <v>695</v>
      </c>
      <c r="S22" s="67">
        <v>-17.600000000000001</v>
      </c>
      <c r="T22" s="67">
        <v>2.2000000000000002</v>
      </c>
      <c r="U22" s="67">
        <v>257</v>
      </c>
      <c r="V22" s="67">
        <v>-29.2</v>
      </c>
      <c r="W22" s="67">
        <v>574</v>
      </c>
      <c r="X22" s="67">
        <v>-28.7</v>
      </c>
      <c r="Y22" s="67">
        <v>2.2000000000000002</v>
      </c>
      <c r="Z22" s="67">
        <v>329</v>
      </c>
      <c r="AA22" s="67">
        <v>-35.1</v>
      </c>
      <c r="AB22" s="67">
        <v>667</v>
      </c>
      <c r="AC22" s="67">
        <v>-39.9</v>
      </c>
      <c r="AD22" s="67">
        <v>2</v>
      </c>
      <c r="AE22" s="67">
        <v>509</v>
      </c>
      <c r="AF22" s="67">
        <v>10.4</v>
      </c>
      <c r="AG22" s="67">
        <v>1326</v>
      </c>
      <c r="AH22" s="67">
        <v>15.7</v>
      </c>
      <c r="AI22" s="67">
        <v>2.6</v>
      </c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</row>
    <row r="23" spans="1:65" x14ac:dyDescent="0.25">
      <c r="A23" s="74" t="s">
        <v>39</v>
      </c>
      <c r="B23" s="69">
        <f t="shared" si="0"/>
        <v>83682</v>
      </c>
      <c r="C23" s="35">
        <f>100*B23/'2023'!B23-100</f>
        <v>-2.9773913043478331</v>
      </c>
      <c r="D23" s="69">
        <f t="shared" si="0"/>
        <v>173605</v>
      </c>
      <c r="E23" s="35">
        <f>100*D23/'2023'!D23-100</f>
        <v>-8.0413801870901409</v>
      </c>
      <c r="F23" s="67">
        <v>13776</v>
      </c>
      <c r="G23" s="67">
        <v>29.1</v>
      </c>
      <c r="H23" s="67">
        <v>29411</v>
      </c>
      <c r="I23" s="67">
        <v>17.2</v>
      </c>
      <c r="J23" s="67">
        <v>2.1</v>
      </c>
      <c r="K23" s="67">
        <v>9297</v>
      </c>
      <c r="L23" s="67">
        <v>-19</v>
      </c>
      <c r="M23" s="67">
        <v>18869</v>
      </c>
      <c r="N23" s="67">
        <v>-24.3</v>
      </c>
      <c r="O23" s="67">
        <v>2</v>
      </c>
      <c r="P23" s="67">
        <v>16104</v>
      </c>
      <c r="Q23" s="67">
        <v>-6.8</v>
      </c>
      <c r="R23" s="67">
        <v>33755</v>
      </c>
      <c r="S23" s="67">
        <v>-13.7</v>
      </c>
      <c r="T23" s="67">
        <v>2.1</v>
      </c>
      <c r="U23" s="67">
        <v>15245</v>
      </c>
      <c r="V23" s="67">
        <v>25.9</v>
      </c>
      <c r="W23" s="67">
        <v>32254</v>
      </c>
      <c r="X23" s="67">
        <v>26.4</v>
      </c>
      <c r="Y23" s="67">
        <v>2.1</v>
      </c>
      <c r="Z23" s="67">
        <v>12720</v>
      </c>
      <c r="AA23" s="67">
        <v>-40</v>
      </c>
      <c r="AB23" s="67">
        <v>24868</v>
      </c>
      <c r="AC23" s="67">
        <v>-46.5</v>
      </c>
      <c r="AD23" s="67">
        <v>2</v>
      </c>
      <c r="AE23" s="67">
        <v>16540</v>
      </c>
      <c r="AF23" s="67">
        <v>22.3</v>
      </c>
      <c r="AG23" s="67">
        <v>34448</v>
      </c>
      <c r="AH23" s="67">
        <v>24.4</v>
      </c>
      <c r="AI23" s="67">
        <v>2.1</v>
      </c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</row>
    <row r="24" spans="1:65" x14ac:dyDescent="0.25">
      <c r="A24" s="74" t="s">
        <v>40</v>
      </c>
      <c r="B24" s="69">
        <f t="shared" si="0"/>
        <v>8027</v>
      </c>
      <c r="C24" s="35">
        <f>100*B24/'2023'!B24-100</f>
        <v>-27.834217387395483</v>
      </c>
      <c r="D24" s="69">
        <f>H24+M24+R24+W24+AB24+AG24+AL24+AQ24+AV24+BA24+BF24+BK24</f>
        <v>24704</v>
      </c>
      <c r="E24" s="35">
        <f>100*D24/'2023'!D24-100</f>
        <v>-26.700887161380294</v>
      </c>
      <c r="F24" s="67">
        <v>1664</v>
      </c>
      <c r="G24" s="67">
        <v>6.6</v>
      </c>
      <c r="H24" s="67">
        <v>5219</v>
      </c>
      <c r="I24" s="67">
        <v>2.5</v>
      </c>
      <c r="J24" s="67">
        <v>3.1</v>
      </c>
      <c r="K24" s="67">
        <v>1097</v>
      </c>
      <c r="L24" s="67">
        <v>-7</v>
      </c>
      <c r="M24" s="67">
        <v>3394</v>
      </c>
      <c r="N24" s="67">
        <v>-9</v>
      </c>
      <c r="O24" s="67">
        <v>3.1</v>
      </c>
      <c r="P24" s="67">
        <v>1245</v>
      </c>
      <c r="Q24" s="67">
        <v>-50.6</v>
      </c>
      <c r="R24" s="67">
        <v>3503</v>
      </c>
      <c r="S24" s="67">
        <v>-44.4</v>
      </c>
      <c r="T24" s="67">
        <v>2.8</v>
      </c>
      <c r="U24" s="67">
        <v>1241</v>
      </c>
      <c r="V24" s="67">
        <v>-35.1</v>
      </c>
      <c r="W24" s="67">
        <v>3513</v>
      </c>
      <c r="X24" s="67">
        <v>-31.3</v>
      </c>
      <c r="Y24" s="67">
        <v>2.8</v>
      </c>
      <c r="Z24" s="67">
        <v>1189</v>
      </c>
      <c r="AA24" s="67">
        <v>-44</v>
      </c>
      <c r="AB24" s="67">
        <v>4324</v>
      </c>
      <c r="AC24" s="67">
        <v>-36.1</v>
      </c>
      <c r="AD24" s="67">
        <v>3.6</v>
      </c>
      <c r="AE24" s="67">
        <v>1591</v>
      </c>
      <c r="AF24" s="67">
        <v>-12.8</v>
      </c>
      <c r="AG24" s="67">
        <v>4751</v>
      </c>
      <c r="AH24" s="67">
        <v>-29.1</v>
      </c>
      <c r="AI24" s="67">
        <v>3</v>
      </c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</row>
    <row r="25" spans="1:65" x14ac:dyDescent="0.25">
      <c r="A25" s="74" t="s">
        <v>41</v>
      </c>
      <c r="B25" s="69">
        <f t="shared" si="0"/>
        <v>3944</v>
      </c>
      <c r="C25" s="35">
        <f>100*B25/'2023'!B25-100</f>
        <v>-4.4805037539355794</v>
      </c>
      <c r="D25" s="69">
        <f t="shared" si="0"/>
        <v>8273</v>
      </c>
      <c r="E25" s="35">
        <f>100*D25/'2023'!D25-100</f>
        <v>-12.860754160522433</v>
      </c>
      <c r="F25" s="67">
        <v>623</v>
      </c>
      <c r="G25" s="67">
        <v>-4</v>
      </c>
      <c r="H25" s="67">
        <v>1381</v>
      </c>
      <c r="I25" s="67">
        <v>-8.4</v>
      </c>
      <c r="J25" s="67">
        <v>2.2000000000000002</v>
      </c>
      <c r="K25" s="67">
        <v>480</v>
      </c>
      <c r="L25" s="67">
        <v>-11.3</v>
      </c>
      <c r="M25" s="67">
        <v>1107</v>
      </c>
      <c r="N25" s="67">
        <v>-17.8</v>
      </c>
      <c r="O25" s="67">
        <v>2.2999999999999998</v>
      </c>
      <c r="P25" s="67">
        <v>702</v>
      </c>
      <c r="Q25" s="67">
        <v>1.3</v>
      </c>
      <c r="R25" s="67">
        <v>1467</v>
      </c>
      <c r="S25" s="67">
        <v>-5.7</v>
      </c>
      <c r="T25" s="67">
        <v>2.1</v>
      </c>
      <c r="U25" s="67">
        <v>660</v>
      </c>
      <c r="V25" s="67">
        <v>-9.1999999999999993</v>
      </c>
      <c r="W25" s="67">
        <v>1356</v>
      </c>
      <c r="X25" s="67">
        <v>-15.1</v>
      </c>
      <c r="Y25" s="67">
        <v>2.1</v>
      </c>
      <c r="Z25" s="67">
        <v>665</v>
      </c>
      <c r="AA25" s="67">
        <v>-25.5</v>
      </c>
      <c r="AB25" s="67">
        <v>1420</v>
      </c>
      <c r="AC25" s="67">
        <v>-34.1</v>
      </c>
      <c r="AD25" s="67">
        <v>2.1</v>
      </c>
      <c r="AE25" s="67">
        <v>814</v>
      </c>
      <c r="AF25" s="67">
        <v>30</v>
      </c>
      <c r="AG25" s="67">
        <v>1542</v>
      </c>
      <c r="AH25" s="67">
        <v>15.8</v>
      </c>
      <c r="AI25" s="67">
        <v>1.9</v>
      </c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</row>
    <row r="26" spans="1:65" x14ac:dyDescent="0.25">
      <c r="A26" s="74" t="s">
        <v>42</v>
      </c>
      <c r="B26" s="69">
        <f t="shared" si="0"/>
        <v>7985</v>
      </c>
      <c r="C26" s="35">
        <f>100*B26/'2023'!B26-100</f>
        <v>-8.4813753581661899</v>
      </c>
      <c r="D26" s="69">
        <f t="shared" si="0"/>
        <v>26692</v>
      </c>
      <c r="E26" s="35">
        <f>100*D26/'2023'!D26-100</f>
        <v>-20.540604905929982</v>
      </c>
      <c r="F26" s="67">
        <v>1637</v>
      </c>
      <c r="G26" s="67">
        <v>10.6</v>
      </c>
      <c r="H26" s="67">
        <v>4906</v>
      </c>
      <c r="I26" s="67">
        <v>12.6</v>
      </c>
      <c r="J26" s="67">
        <v>3</v>
      </c>
      <c r="K26" s="67">
        <v>1168</v>
      </c>
      <c r="L26" s="67">
        <v>-21.8</v>
      </c>
      <c r="M26" s="67">
        <v>3616</v>
      </c>
      <c r="N26" s="67">
        <v>-22.7</v>
      </c>
      <c r="O26" s="67">
        <v>3.1</v>
      </c>
      <c r="P26" s="67">
        <v>1284</v>
      </c>
      <c r="Q26" s="67">
        <v>-8.5</v>
      </c>
      <c r="R26" s="67">
        <v>4095</v>
      </c>
      <c r="S26" s="67">
        <v>-26.4</v>
      </c>
      <c r="T26" s="67">
        <v>3.2</v>
      </c>
      <c r="U26" s="67">
        <v>1263</v>
      </c>
      <c r="V26" s="67">
        <v>1.7</v>
      </c>
      <c r="W26" s="67">
        <v>4347</v>
      </c>
      <c r="X26" s="67">
        <v>-4.4000000000000004</v>
      </c>
      <c r="Y26" s="67">
        <v>3.4</v>
      </c>
      <c r="Z26" s="67">
        <v>1265</v>
      </c>
      <c r="AA26" s="67">
        <v>-28.1</v>
      </c>
      <c r="AB26" s="67">
        <v>4567</v>
      </c>
      <c r="AC26" s="67">
        <v>-41.2</v>
      </c>
      <c r="AD26" s="67">
        <v>3.6</v>
      </c>
      <c r="AE26" s="67">
        <v>1368</v>
      </c>
      <c r="AF26" s="67">
        <v>1.6</v>
      </c>
      <c r="AG26" s="67">
        <v>5161</v>
      </c>
      <c r="AH26" s="67">
        <v>-22.8</v>
      </c>
      <c r="AI26" s="67">
        <v>3.8</v>
      </c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</row>
    <row r="27" spans="1:65" x14ac:dyDescent="0.25">
      <c r="A27" s="74" t="s">
        <v>43</v>
      </c>
      <c r="B27" s="69">
        <f t="shared" si="0"/>
        <v>28764</v>
      </c>
      <c r="C27" s="35">
        <f>100*B27/'2023'!B27-100</f>
        <v>2.8976175144880898</v>
      </c>
      <c r="D27" s="69">
        <f t="shared" si="0"/>
        <v>45765</v>
      </c>
      <c r="E27" s="35">
        <f>100*D27/'2023'!D27-100</f>
        <v>2.9954539316739499</v>
      </c>
      <c r="F27" s="67">
        <v>3813</v>
      </c>
      <c r="G27" s="67">
        <v>7.1</v>
      </c>
      <c r="H27" s="67">
        <v>5992</v>
      </c>
      <c r="I27" s="67">
        <v>6.8</v>
      </c>
      <c r="J27" s="67">
        <v>1.6</v>
      </c>
      <c r="K27" s="67">
        <v>3908</v>
      </c>
      <c r="L27" s="67">
        <v>6.5</v>
      </c>
      <c r="M27" s="67">
        <v>6598</v>
      </c>
      <c r="N27" s="67">
        <v>11.1</v>
      </c>
      <c r="O27" s="67">
        <v>1.7</v>
      </c>
      <c r="P27" s="67">
        <v>4101</v>
      </c>
      <c r="Q27" s="67">
        <v>5.6</v>
      </c>
      <c r="R27" s="67">
        <v>6682</v>
      </c>
      <c r="S27" s="67">
        <v>12.7</v>
      </c>
      <c r="T27" s="67">
        <v>1.6</v>
      </c>
      <c r="U27" s="67">
        <v>5548</v>
      </c>
      <c r="V27" s="67">
        <v>-0.9</v>
      </c>
      <c r="W27" s="67">
        <v>8615</v>
      </c>
      <c r="X27" s="67">
        <v>-3.2</v>
      </c>
      <c r="Y27" s="67">
        <v>1.6</v>
      </c>
      <c r="Z27" s="67">
        <v>6576</v>
      </c>
      <c r="AA27" s="67">
        <v>16.3</v>
      </c>
      <c r="AB27" s="67">
        <v>10466</v>
      </c>
      <c r="AC27" s="67">
        <v>18.899999999999999</v>
      </c>
      <c r="AD27" s="67">
        <v>1.6</v>
      </c>
      <c r="AE27" s="67">
        <v>4818</v>
      </c>
      <c r="AF27" s="67">
        <v>-13.8</v>
      </c>
      <c r="AG27" s="67">
        <v>7412</v>
      </c>
      <c r="AH27" s="67">
        <v>-19.899999999999999</v>
      </c>
      <c r="AI27" s="67">
        <v>1.5</v>
      </c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</row>
    <row r="28" spans="1:65" x14ac:dyDescent="0.25">
      <c r="A28" s="74" t="s">
        <v>44</v>
      </c>
      <c r="B28" s="69">
        <f t="shared" si="0"/>
        <v>1889</v>
      </c>
      <c r="C28" s="35">
        <f>100*B28/'2023'!B28-100</f>
        <v>0.47872340425531945</v>
      </c>
      <c r="D28" s="69">
        <f t="shared" si="0"/>
        <v>4250</v>
      </c>
      <c r="E28" s="35">
        <f>100*D28/'2023'!D28-100</f>
        <v>-23.188143864088204</v>
      </c>
      <c r="F28" s="67">
        <v>443</v>
      </c>
      <c r="G28" s="67">
        <v>32.200000000000003</v>
      </c>
      <c r="H28" s="67">
        <v>1145</v>
      </c>
      <c r="I28" s="67">
        <v>23.9</v>
      </c>
      <c r="J28" s="67">
        <v>2.6</v>
      </c>
      <c r="K28" s="67">
        <v>188</v>
      </c>
      <c r="L28" s="67">
        <v>-22.6</v>
      </c>
      <c r="M28" s="67">
        <v>352</v>
      </c>
      <c r="N28" s="67">
        <v>-31.4</v>
      </c>
      <c r="O28" s="67">
        <v>1.9</v>
      </c>
      <c r="P28" s="67">
        <v>308</v>
      </c>
      <c r="Q28" s="67">
        <v>-13.7</v>
      </c>
      <c r="R28" s="67">
        <v>818</v>
      </c>
      <c r="S28" s="67">
        <v>23</v>
      </c>
      <c r="T28" s="67">
        <v>2.7</v>
      </c>
      <c r="U28" s="67">
        <v>257</v>
      </c>
      <c r="V28" s="67">
        <v>-28.6</v>
      </c>
      <c r="W28" s="67">
        <v>602</v>
      </c>
      <c r="X28" s="67">
        <v>-74</v>
      </c>
      <c r="Y28" s="67">
        <v>2.2999999999999998</v>
      </c>
      <c r="Z28" s="67">
        <v>246</v>
      </c>
      <c r="AA28" s="67">
        <v>-16</v>
      </c>
      <c r="AB28" s="67">
        <v>478</v>
      </c>
      <c r="AC28" s="67">
        <v>-16.3</v>
      </c>
      <c r="AD28" s="67">
        <v>1.9</v>
      </c>
      <c r="AE28" s="67">
        <v>447</v>
      </c>
      <c r="AF28" s="67">
        <v>53.1</v>
      </c>
      <c r="AG28" s="67">
        <v>855</v>
      </c>
      <c r="AH28" s="67">
        <v>55.7</v>
      </c>
      <c r="AI28" s="67">
        <v>1.9</v>
      </c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</row>
    <row r="29" spans="1:65" x14ac:dyDescent="0.25">
      <c r="A29" s="74" t="s">
        <v>45</v>
      </c>
      <c r="B29" s="69">
        <f t="shared" si="0"/>
        <v>520372</v>
      </c>
      <c r="C29" s="35">
        <f>100*B29/'2023'!B29-100</f>
        <v>3.1391343298964927</v>
      </c>
      <c r="D29" s="69">
        <f t="shared" si="0"/>
        <v>1120943</v>
      </c>
      <c r="E29" s="35">
        <f>100*D29/'2023'!D29-100</f>
        <v>1.6604784543193887</v>
      </c>
      <c r="F29" s="67">
        <v>75730</v>
      </c>
      <c r="G29" s="67">
        <v>4.7</v>
      </c>
      <c r="H29" s="67">
        <v>166227</v>
      </c>
      <c r="I29" s="67">
        <v>2.1</v>
      </c>
      <c r="J29" s="67">
        <v>2.2000000000000002</v>
      </c>
      <c r="K29" s="67">
        <v>79674</v>
      </c>
      <c r="L29" s="67">
        <v>5.8</v>
      </c>
      <c r="M29" s="67">
        <v>192133</v>
      </c>
      <c r="N29" s="67">
        <v>6.9</v>
      </c>
      <c r="O29" s="67">
        <v>2.4</v>
      </c>
      <c r="P29" s="67">
        <v>70095</v>
      </c>
      <c r="Q29" s="67">
        <v>2.6</v>
      </c>
      <c r="R29" s="67">
        <v>137499</v>
      </c>
      <c r="S29" s="67">
        <v>-5.6</v>
      </c>
      <c r="T29" s="67">
        <v>2</v>
      </c>
      <c r="U29" s="67">
        <v>86149</v>
      </c>
      <c r="V29" s="67">
        <v>-7.3</v>
      </c>
      <c r="W29" s="67">
        <v>175899</v>
      </c>
      <c r="X29" s="67">
        <v>-10</v>
      </c>
      <c r="Y29" s="67">
        <v>2</v>
      </c>
      <c r="Z29" s="67">
        <v>118401</v>
      </c>
      <c r="AA29" s="67">
        <v>12.5</v>
      </c>
      <c r="AB29" s="67">
        <v>255220</v>
      </c>
      <c r="AC29" s="67">
        <v>13</v>
      </c>
      <c r="AD29" s="67">
        <v>2.2000000000000002</v>
      </c>
      <c r="AE29" s="67">
        <v>90323</v>
      </c>
      <c r="AF29" s="67">
        <v>-0.1</v>
      </c>
      <c r="AG29" s="67">
        <v>193965</v>
      </c>
      <c r="AH29" s="67">
        <v>0.4</v>
      </c>
      <c r="AI29" s="67">
        <v>2.1</v>
      </c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</row>
    <row r="30" spans="1:65" x14ac:dyDescent="0.25">
      <c r="A30" s="74" t="s">
        <v>46</v>
      </c>
      <c r="B30" s="69">
        <f t="shared" si="0"/>
        <v>14901</v>
      </c>
      <c r="C30" s="35">
        <f>100*B30/'2023'!B30-100</f>
        <v>5.1736307171089777</v>
      </c>
      <c r="D30" s="69">
        <f t="shared" si="0"/>
        <v>31731</v>
      </c>
      <c r="E30" s="35">
        <f>100*D30/'2023'!D30-100</f>
        <v>20.329920364050054</v>
      </c>
      <c r="F30" s="67">
        <v>1858</v>
      </c>
      <c r="G30" s="67">
        <v>8</v>
      </c>
      <c r="H30" s="67">
        <v>4115</v>
      </c>
      <c r="I30" s="67">
        <v>25.1</v>
      </c>
      <c r="J30" s="67">
        <v>2.2000000000000002</v>
      </c>
      <c r="K30" s="67">
        <v>1719</v>
      </c>
      <c r="L30" s="67">
        <v>5.3</v>
      </c>
      <c r="M30" s="67">
        <v>3110</v>
      </c>
      <c r="N30" s="67">
        <v>4.4000000000000004</v>
      </c>
      <c r="O30" s="67">
        <v>1.8</v>
      </c>
      <c r="P30" s="67">
        <v>1827</v>
      </c>
      <c r="Q30" s="67">
        <v>-8.6999999999999993</v>
      </c>
      <c r="R30" s="67">
        <v>3449</v>
      </c>
      <c r="S30" s="67">
        <v>-12.6</v>
      </c>
      <c r="T30" s="67">
        <v>1.9</v>
      </c>
      <c r="U30" s="67">
        <v>2411</v>
      </c>
      <c r="V30" s="67">
        <v>1</v>
      </c>
      <c r="W30" s="67">
        <v>4500</v>
      </c>
      <c r="X30" s="67">
        <v>1.8</v>
      </c>
      <c r="Y30" s="67">
        <v>1.9</v>
      </c>
      <c r="Z30" s="67">
        <v>2023</v>
      </c>
      <c r="AA30" s="67">
        <v>-28.2</v>
      </c>
      <c r="AB30" s="67">
        <v>3789</v>
      </c>
      <c r="AC30" s="67">
        <v>-19.899999999999999</v>
      </c>
      <c r="AD30" s="67">
        <v>1.9</v>
      </c>
      <c r="AE30" s="67">
        <v>5063</v>
      </c>
      <c r="AF30" s="67">
        <v>40.4</v>
      </c>
      <c r="AG30" s="67">
        <v>12768</v>
      </c>
      <c r="AH30" s="67">
        <v>82.2</v>
      </c>
      <c r="AI30" s="67">
        <v>2.5</v>
      </c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</row>
    <row r="31" spans="1:65" x14ac:dyDescent="0.25">
      <c r="A31" s="74" t="s">
        <v>47</v>
      </c>
      <c r="B31" s="69">
        <f t="shared" si="0"/>
        <v>85873</v>
      </c>
      <c r="C31" s="35">
        <f>100*B31/'2023'!B31-100</f>
        <v>10.719581222037419</v>
      </c>
      <c r="D31" s="69">
        <f t="shared" si="0"/>
        <v>166595</v>
      </c>
      <c r="E31" s="35">
        <f>100*D31/'2023'!D31-100</f>
        <v>6.4151208544125922</v>
      </c>
      <c r="F31" s="67">
        <v>10998</v>
      </c>
      <c r="G31" s="67">
        <v>10.5</v>
      </c>
      <c r="H31" s="67">
        <v>21557</v>
      </c>
      <c r="I31" s="67">
        <v>5.4</v>
      </c>
      <c r="J31" s="67">
        <v>2</v>
      </c>
      <c r="K31" s="67">
        <v>10970</v>
      </c>
      <c r="L31" s="67">
        <v>7.1</v>
      </c>
      <c r="M31" s="67">
        <v>22408</v>
      </c>
      <c r="N31" s="67">
        <v>-3.4</v>
      </c>
      <c r="O31" s="67">
        <v>2</v>
      </c>
      <c r="P31" s="67">
        <v>12979</v>
      </c>
      <c r="Q31" s="67">
        <v>-3.8</v>
      </c>
      <c r="R31" s="67">
        <v>25575</v>
      </c>
      <c r="S31" s="67">
        <v>-3.6</v>
      </c>
      <c r="T31" s="67">
        <v>2</v>
      </c>
      <c r="U31" s="67">
        <v>14085</v>
      </c>
      <c r="V31" s="67">
        <v>5.9</v>
      </c>
      <c r="W31" s="67">
        <v>27072</v>
      </c>
      <c r="X31" s="67">
        <v>1.5</v>
      </c>
      <c r="Y31" s="67">
        <v>1.9</v>
      </c>
      <c r="Z31" s="67">
        <v>13564</v>
      </c>
      <c r="AA31" s="67">
        <v>-17</v>
      </c>
      <c r="AB31" s="67">
        <v>25641</v>
      </c>
      <c r="AC31" s="67">
        <v>-17.600000000000001</v>
      </c>
      <c r="AD31" s="67">
        <v>1.9</v>
      </c>
      <c r="AE31" s="67">
        <v>23277</v>
      </c>
      <c r="AF31" s="67">
        <v>63.7</v>
      </c>
      <c r="AG31" s="67">
        <v>44342</v>
      </c>
      <c r="AH31" s="67">
        <v>54.9</v>
      </c>
      <c r="AI31" s="67">
        <v>1.9</v>
      </c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</row>
    <row r="32" spans="1:65" x14ac:dyDescent="0.25">
      <c r="A32" s="74" t="s">
        <v>48</v>
      </c>
      <c r="B32" s="69">
        <f t="shared" si="0"/>
        <v>81511</v>
      </c>
      <c r="C32" s="35">
        <f>100*B32/'2023'!B32-100</f>
        <v>4.2526795078402841</v>
      </c>
      <c r="D32" s="69">
        <f t="shared" si="0"/>
        <v>230830</v>
      </c>
      <c r="E32" s="35">
        <f>100*D32/'2023'!D32-100</f>
        <v>-7.3496534091137136</v>
      </c>
      <c r="F32" s="67">
        <v>12488</v>
      </c>
      <c r="G32" s="67">
        <v>17.399999999999999</v>
      </c>
      <c r="H32" s="67">
        <v>36434</v>
      </c>
      <c r="I32" s="67">
        <v>9.1</v>
      </c>
      <c r="J32" s="67">
        <v>2.9</v>
      </c>
      <c r="K32" s="67">
        <v>10956</v>
      </c>
      <c r="L32" s="67">
        <v>-3.1</v>
      </c>
      <c r="M32" s="67">
        <v>34716</v>
      </c>
      <c r="N32" s="67">
        <v>-6</v>
      </c>
      <c r="O32" s="67">
        <v>3.2</v>
      </c>
      <c r="P32" s="67">
        <v>13291</v>
      </c>
      <c r="Q32" s="67">
        <v>-1.9</v>
      </c>
      <c r="R32" s="67">
        <v>38396</v>
      </c>
      <c r="S32" s="67">
        <v>-16.399999999999999</v>
      </c>
      <c r="T32" s="67">
        <v>2.9</v>
      </c>
      <c r="U32" s="67">
        <v>14249</v>
      </c>
      <c r="V32" s="67">
        <v>10.6</v>
      </c>
      <c r="W32" s="67">
        <v>38950</v>
      </c>
      <c r="X32" s="67">
        <v>-5.6</v>
      </c>
      <c r="Y32" s="67">
        <v>2.7</v>
      </c>
      <c r="Z32" s="67">
        <v>12587</v>
      </c>
      <c r="AA32" s="67">
        <v>-17.899999999999999</v>
      </c>
      <c r="AB32" s="67">
        <v>35741</v>
      </c>
      <c r="AC32" s="67">
        <v>-21.7</v>
      </c>
      <c r="AD32" s="67">
        <v>2.8</v>
      </c>
      <c r="AE32" s="67">
        <v>17940</v>
      </c>
      <c r="AF32" s="67">
        <v>23.9</v>
      </c>
      <c r="AG32" s="67">
        <v>46593</v>
      </c>
      <c r="AH32" s="67">
        <v>1.4</v>
      </c>
      <c r="AI32" s="67">
        <v>2.6</v>
      </c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</row>
    <row r="33" spans="1:65" x14ac:dyDescent="0.25">
      <c r="A33" s="74" t="s">
        <v>49</v>
      </c>
      <c r="B33" s="69">
        <f t="shared" si="0"/>
        <v>19021</v>
      </c>
      <c r="C33" s="35">
        <f>100*B33/'2023'!B33-100</f>
        <v>25.468337730870715</v>
      </c>
      <c r="D33" s="69">
        <f>H33+M33+R33+W33+AB33+AG33+AL33+AQ33+AV33+BA33+BF33+BK33</f>
        <v>41894</v>
      </c>
      <c r="E33" s="35">
        <f>100*D33/'2023'!D33-100</f>
        <v>19.46844611743235</v>
      </c>
      <c r="F33" s="67">
        <v>2533</v>
      </c>
      <c r="G33" s="67">
        <v>26.7</v>
      </c>
      <c r="H33" s="67">
        <v>5694</v>
      </c>
      <c r="I33" s="67">
        <v>26.4</v>
      </c>
      <c r="J33" s="67">
        <v>2.2000000000000002</v>
      </c>
      <c r="K33" s="67">
        <v>2261</v>
      </c>
      <c r="L33" s="67">
        <v>-2.2000000000000002</v>
      </c>
      <c r="M33" s="67">
        <v>4779</v>
      </c>
      <c r="N33" s="67">
        <v>-11.3</v>
      </c>
      <c r="O33" s="67">
        <v>2.1</v>
      </c>
      <c r="P33" s="67">
        <v>3083</v>
      </c>
      <c r="Q33" s="67">
        <v>2.7</v>
      </c>
      <c r="R33" s="67">
        <v>6865</v>
      </c>
      <c r="S33" s="67">
        <v>-5.7</v>
      </c>
      <c r="T33" s="67">
        <v>2.2000000000000002</v>
      </c>
      <c r="U33" s="67">
        <v>2459</v>
      </c>
      <c r="V33" s="67">
        <v>8.1</v>
      </c>
      <c r="W33" s="67">
        <v>5477</v>
      </c>
      <c r="X33" s="67">
        <v>6</v>
      </c>
      <c r="Y33" s="67">
        <v>2.2000000000000002</v>
      </c>
      <c r="Z33" s="67">
        <v>2549</v>
      </c>
      <c r="AA33" s="67">
        <v>-17.600000000000001</v>
      </c>
      <c r="AB33" s="67">
        <v>5403</v>
      </c>
      <c r="AC33" s="67">
        <v>-21.5</v>
      </c>
      <c r="AD33" s="67">
        <v>2.1</v>
      </c>
      <c r="AE33" s="67">
        <v>6136</v>
      </c>
      <c r="AF33" s="67">
        <v>147.4</v>
      </c>
      <c r="AG33" s="67">
        <v>13676</v>
      </c>
      <c r="AH33" s="67">
        <v>134.1</v>
      </c>
      <c r="AI33" s="67">
        <v>2.2000000000000002</v>
      </c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</row>
    <row r="34" spans="1:65" x14ac:dyDescent="0.25">
      <c r="A34" s="74" t="s">
        <v>50</v>
      </c>
      <c r="B34" s="69">
        <f t="shared" si="0"/>
        <v>28232</v>
      </c>
      <c r="C34" s="35">
        <f>100*B34/'2023'!B34-100</f>
        <v>21.448851415297256</v>
      </c>
      <c r="D34" s="69">
        <f t="shared" si="0"/>
        <v>72934</v>
      </c>
      <c r="E34" s="35">
        <f>100*D34/'2023'!D34-100</f>
        <v>-5.6676496456102257</v>
      </c>
      <c r="F34" s="67">
        <v>3641</v>
      </c>
      <c r="G34" s="67">
        <v>15.5</v>
      </c>
      <c r="H34" s="67">
        <v>9706</v>
      </c>
      <c r="I34" s="67">
        <v>-0.7</v>
      </c>
      <c r="J34" s="67">
        <v>2.7</v>
      </c>
      <c r="K34" s="67">
        <v>3725</v>
      </c>
      <c r="L34" s="67">
        <v>4.5999999999999996</v>
      </c>
      <c r="M34" s="67">
        <v>10024</v>
      </c>
      <c r="N34" s="67">
        <v>-19.5</v>
      </c>
      <c r="O34" s="67">
        <v>2.7</v>
      </c>
      <c r="P34" s="67">
        <v>4601</v>
      </c>
      <c r="Q34" s="67">
        <v>8.4</v>
      </c>
      <c r="R34" s="67">
        <v>11197</v>
      </c>
      <c r="S34" s="67">
        <v>-25.4</v>
      </c>
      <c r="T34" s="67">
        <v>2.4</v>
      </c>
      <c r="U34" s="67">
        <v>4127</v>
      </c>
      <c r="V34" s="67">
        <v>24</v>
      </c>
      <c r="W34" s="67">
        <v>10999</v>
      </c>
      <c r="X34" s="67">
        <v>-4.5999999999999996</v>
      </c>
      <c r="Y34" s="67">
        <v>2.7</v>
      </c>
      <c r="Z34" s="67">
        <v>3756</v>
      </c>
      <c r="AA34" s="67">
        <v>-21.7</v>
      </c>
      <c r="AB34" s="67">
        <v>10739</v>
      </c>
      <c r="AC34" s="67">
        <v>-26.7</v>
      </c>
      <c r="AD34" s="67">
        <v>2.9</v>
      </c>
      <c r="AE34" s="67">
        <v>8382</v>
      </c>
      <c r="AF34" s="67">
        <v>101.2</v>
      </c>
      <c r="AG34" s="67">
        <v>20269</v>
      </c>
      <c r="AH34" s="67">
        <v>45.8</v>
      </c>
      <c r="AI34" s="67">
        <v>2.4</v>
      </c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</row>
    <row r="35" spans="1:65" x14ac:dyDescent="0.25">
      <c r="A35" s="74" t="s">
        <v>51</v>
      </c>
      <c r="B35" s="69">
        <f t="shared" si="0"/>
        <v>6867</v>
      </c>
      <c r="C35" s="35">
        <f>100*B35/'2023'!B35-100</f>
        <v>-19.183241143933159</v>
      </c>
      <c r="D35" s="69">
        <f t="shared" si="0"/>
        <v>17100</v>
      </c>
      <c r="E35" s="35">
        <f>100*D35/'2023'!D35-100</f>
        <v>-20.10465822548241</v>
      </c>
      <c r="F35" s="67">
        <v>1132</v>
      </c>
      <c r="G35" s="67">
        <v>-17.600000000000001</v>
      </c>
      <c r="H35" s="67">
        <v>2896</v>
      </c>
      <c r="I35" s="67">
        <v>-28</v>
      </c>
      <c r="J35" s="67">
        <v>2.6</v>
      </c>
      <c r="K35" s="67">
        <v>900</v>
      </c>
      <c r="L35" s="67">
        <v>-27.5</v>
      </c>
      <c r="M35" s="67">
        <v>2119</v>
      </c>
      <c r="N35" s="67">
        <v>-40.5</v>
      </c>
      <c r="O35" s="67">
        <v>2.4</v>
      </c>
      <c r="P35" s="67">
        <v>1311</v>
      </c>
      <c r="Q35" s="67">
        <v>-23.2</v>
      </c>
      <c r="R35" s="67">
        <v>3421</v>
      </c>
      <c r="S35" s="67">
        <v>-20.9</v>
      </c>
      <c r="T35" s="67">
        <v>2.6</v>
      </c>
      <c r="U35" s="67">
        <v>962</v>
      </c>
      <c r="V35" s="67">
        <v>-23.7</v>
      </c>
      <c r="W35" s="67">
        <v>2430</v>
      </c>
      <c r="X35" s="67">
        <v>-11.2</v>
      </c>
      <c r="Y35" s="67">
        <v>2.5</v>
      </c>
      <c r="Z35" s="67">
        <v>1092</v>
      </c>
      <c r="AA35" s="67">
        <v>-23.6</v>
      </c>
      <c r="AB35" s="67">
        <v>2662</v>
      </c>
      <c r="AC35" s="67">
        <v>-17.600000000000001</v>
      </c>
      <c r="AD35" s="67">
        <v>2.4</v>
      </c>
      <c r="AE35" s="67">
        <v>1470</v>
      </c>
      <c r="AF35" s="67">
        <v>-0.9</v>
      </c>
      <c r="AG35" s="67">
        <v>3572</v>
      </c>
      <c r="AH35" s="67">
        <v>1.2</v>
      </c>
      <c r="AI35" s="67">
        <v>2.4</v>
      </c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</row>
    <row r="36" spans="1:65" x14ac:dyDescent="0.25">
      <c r="A36" s="74" t="s">
        <v>52</v>
      </c>
      <c r="B36" s="69">
        <f t="shared" si="0"/>
        <v>27770</v>
      </c>
      <c r="C36" s="35">
        <f>100*B36/'2023'!B36-100</f>
        <v>-4.4818216214356994</v>
      </c>
      <c r="D36" s="69">
        <f t="shared" si="0"/>
        <v>49658</v>
      </c>
      <c r="E36" s="35">
        <f>100*D36/'2023'!D36-100</f>
        <v>-2.5243404522613133</v>
      </c>
      <c r="F36" s="67">
        <v>3667</v>
      </c>
      <c r="G36" s="67">
        <v>0.6</v>
      </c>
      <c r="H36" s="67">
        <v>6967</v>
      </c>
      <c r="I36" s="67">
        <v>10.4</v>
      </c>
      <c r="J36" s="67">
        <v>1.9</v>
      </c>
      <c r="K36" s="67">
        <v>2757</v>
      </c>
      <c r="L36" s="67">
        <v>-22.9</v>
      </c>
      <c r="M36" s="67">
        <v>5045</v>
      </c>
      <c r="N36" s="67">
        <v>-21.9</v>
      </c>
      <c r="O36" s="67">
        <v>1.8</v>
      </c>
      <c r="P36" s="67">
        <v>4298</v>
      </c>
      <c r="Q36" s="67">
        <v>1.6</v>
      </c>
      <c r="R36" s="67">
        <v>7876</v>
      </c>
      <c r="S36" s="67">
        <v>5.8</v>
      </c>
      <c r="T36" s="67">
        <v>1.8</v>
      </c>
      <c r="U36" s="67">
        <v>5177</v>
      </c>
      <c r="V36" s="67">
        <v>1.1000000000000001</v>
      </c>
      <c r="W36" s="67">
        <v>8949</v>
      </c>
      <c r="X36" s="67">
        <v>-0.4</v>
      </c>
      <c r="Y36" s="67">
        <v>1.7</v>
      </c>
      <c r="Z36" s="67">
        <v>4829</v>
      </c>
      <c r="AA36" s="67">
        <v>-16.8</v>
      </c>
      <c r="AB36" s="67">
        <v>8458</v>
      </c>
      <c r="AC36" s="67">
        <v>-15.4</v>
      </c>
      <c r="AD36" s="67">
        <v>1.8</v>
      </c>
      <c r="AE36" s="67">
        <v>7042</v>
      </c>
      <c r="AF36" s="67">
        <v>5.2</v>
      </c>
      <c r="AG36" s="67">
        <v>12363</v>
      </c>
      <c r="AH36" s="67">
        <v>5.2</v>
      </c>
      <c r="AI36" s="67">
        <v>1.8</v>
      </c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</row>
    <row r="37" spans="1:65" x14ac:dyDescent="0.25">
      <c r="A37" s="74" t="s">
        <v>53</v>
      </c>
      <c r="B37" s="69">
        <f t="shared" si="0"/>
        <v>111678</v>
      </c>
      <c r="C37" s="35">
        <f>100*B37/'2023'!B37-100</f>
        <v>17.050623624358039</v>
      </c>
      <c r="D37" s="69">
        <f t="shared" si="0"/>
        <v>206080</v>
      </c>
      <c r="E37" s="35">
        <f>100*D37/'2023'!D37-100</f>
        <v>17.071618880979841</v>
      </c>
      <c r="F37" s="67">
        <v>12284</v>
      </c>
      <c r="G37" s="67">
        <v>12.5</v>
      </c>
      <c r="H37" s="67">
        <v>22507</v>
      </c>
      <c r="I37" s="67">
        <v>13.1</v>
      </c>
      <c r="J37" s="67">
        <v>1.8</v>
      </c>
      <c r="K37" s="67">
        <v>11677</v>
      </c>
      <c r="L37" s="67">
        <v>1.2</v>
      </c>
      <c r="M37" s="67">
        <v>21957</v>
      </c>
      <c r="N37" s="67">
        <v>2.9</v>
      </c>
      <c r="O37" s="67">
        <v>1.9</v>
      </c>
      <c r="P37" s="67">
        <v>14542</v>
      </c>
      <c r="Q37" s="67">
        <v>1.4</v>
      </c>
      <c r="R37" s="67">
        <v>26488</v>
      </c>
      <c r="S37" s="67">
        <v>5.2</v>
      </c>
      <c r="T37" s="67">
        <v>1.8</v>
      </c>
      <c r="U37" s="67">
        <v>18047</v>
      </c>
      <c r="V37" s="67">
        <v>-5.0999999999999996</v>
      </c>
      <c r="W37" s="67">
        <v>32587</v>
      </c>
      <c r="X37" s="67">
        <v>-11.4</v>
      </c>
      <c r="Y37" s="67">
        <v>1.8</v>
      </c>
      <c r="Z37" s="67">
        <v>18397</v>
      </c>
      <c r="AA37" s="67">
        <v>-12.2</v>
      </c>
      <c r="AB37" s="67">
        <v>33885</v>
      </c>
      <c r="AC37" s="67">
        <v>-12.9</v>
      </c>
      <c r="AD37" s="67">
        <v>1.8</v>
      </c>
      <c r="AE37" s="67">
        <v>36731</v>
      </c>
      <c r="AF37" s="67">
        <v>97.2</v>
      </c>
      <c r="AG37" s="67">
        <v>68656</v>
      </c>
      <c r="AH37" s="67">
        <v>102.3</v>
      </c>
      <c r="AI37" s="67">
        <v>1.9</v>
      </c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</row>
    <row r="38" spans="1:65" x14ac:dyDescent="0.25">
      <c r="A38" s="74" t="s">
        <v>54</v>
      </c>
      <c r="B38" s="69">
        <f t="shared" si="0"/>
        <v>9809</v>
      </c>
      <c r="C38" s="35">
        <f>100*B38/'2023'!B38-100</f>
        <v>23.585737684263577</v>
      </c>
      <c r="D38" s="69">
        <f t="shared" si="0"/>
        <v>29459</v>
      </c>
      <c r="E38" s="35">
        <f>100*D38/'2023'!D38-100</f>
        <v>5.3687674368695895</v>
      </c>
      <c r="F38" s="67">
        <v>1122</v>
      </c>
      <c r="G38" s="67">
        <v>19.5</v>
      </c>
      <c r="H38" s="67">
        <v>3318</v>
      </c>
      <c r="I38" s="67">
        <v>-9.8000000000000007</v>
      </c>
      <c r="J38" s="67">
        <v>3</v>
      </c>
      <c r="K38" s="67">
        <v>1183</v>
      </c>
      <c r="L38" s="67">
        <v>-15.7</v>
      </c>
      <c r="M38" s="67">
        <v>3779</v>
      </c>
      <c r="N38" s="67">
        <v>-22.4</v>
      </c>
      <c r="O38" s="67">
        <v>3.2</v>
      </c>
      <c r="P38" s="67">
        <v>1383</v>
      </c>
      <c r="Q38" s="67">
        <v>-3.5</v>
      </c>
      <c r="R38" s="67">
        <v>4832</v>
      </c>
      <c r="S38" s="67">
        <v>-9.9</v>
      </c>
      <c r="T38" s="67">
        <v>3.5</v>
      </c>
      <c r="U38" s="67">
        <v>1410</v>
      </c>
      <c r="V38" s="67">
        <v>16.5</v>
      </c>
      <c r="W38" s="67">
        <v>4761</v>
      </c>
      <c r="X38" s="67">
        <v>8.6</v>
      </c>
      <c r="Y38" s="67">
        <v>3.4</v>
      </c>
      <c r="Z38" s="67">
        <v>1364</v>
      </c>
      <c r="AA38" s="67">
        <v>-17.5</v>
      </c>
      <c r="AB38" s="67">
        <v>4678</v>
      </c>
      <c r="AC38" s="67">
        <v>-3.1</v>
      </c>
      <c r="AD38" s="67">
        <v>3.4</v>
      </c>
      <c r="AE38" s="67">
        <v>3347</v>
      </c>
      <c r="AF38" s="67">
        <v>157.9</v>
      </c>
      <c r="AG38" s="67">
        <v>8091</v>
      </c>
      <c r="AH38" s="67">
        <v>67.599999999999994</v>
      </c>
      <c r="AI38" s="67">
        <v>2.4</v>
      </c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</row>
    <row r="39" spans="1:65" x14ac:dyDescent="0.25">
      <c r="A39" s="74" t="s">
        <v>55</v>
      </c>
      <c r="B39" s="69">
        <f t="shared" si="0"/>
        <v>8893</v>
      </c>
      <c r="C39" s="35">
        <f>100*B39/'2023'!B39-100</f>
        <v>41.76630001594134</v>
      </c>
      <c r="D39" s="69">
        <f t="shared" si="0"/>
        <v>23832</v>
      </c>
      <c r="E39" s="35">
        <f>100*D39/'2023'!D39-100</f>
        <v>23.937802277809553</v>
      </c>
      <c r="F39" s="67">
        <v>1093</v>
      </c>
      <c r="G39" s="67">
        <v>14.1</v>
      </c>
      <c r="H39" s="67">
        <v>2721</v>
      </c>
      <c r="I39" s="67">
        <v>-11.6</v>
      </c>
      <c r="J39" s="67">
        <v>2.5</v>
      </c>
      <c r="K39" s="67">
        <v>727</v>
      </c>
      <c r="L39" s="67">
        <v>-9.6</v>
      </c>
      <c r="M39" s="67">
        <v>2325</v>
      </c>
      <c r="N39" s="67">
        <v>-12.3</v>
      </c>
      <c r="O39" s="67">
        <v>3.2</v>
      </c>
      <c r="P39" s="67">
        <v>966</v>
      </c>
      <c r="Q39" s="67">
        <v>-15.3</v>
      </c>
      <c r="R39" s="67">
        <v>3214</v>
      </c>
      <c r="S39" s="67">
        <v>-15.3</v>
      </c>
      <c r="T39" s="67">
        <v>3.3</v>
      </c>
      <c r="U39" s="67">
        <v>1074</v>
      </c>
      <c r="V39" s="67">
        <v>15.5</v>
      </c>
      <c r="W39" s="67">
        <v>3250</v>
      </c>
      <c r="X39" s="67">
        <v>15</v>
      </c>
      <c r="Y39" s="67">
        <v>3</v>
      </c>
      <c r="Z39" s="67">
        <v>964</v>
      </c>
      <c r="AA39" s="67">
        <v>-23.6</v>
      </c>
      <c r="AB39" s="67">
        <v>2637</v>
      </c>
      <c r="AC39" s="67">
        <v>-21.6</v>
      </c>
      <c r="AD39" s="67">
        <v>2.7</v>
      </c>
      <c r="AE39" s="67">
        <v>4069</v>
      </c>
      <c r="AF39" s="67">
        <v>245.4</v>
      </c>
      <c r="AG39" s="67">
        <v>9685</v>
      </c>
      <c r="AH39" s="67">
        <v>175.5</v>
      </c>
      <c r="AI39" s="67">
        <v>2.4</v>
      </c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</row>
    <row r="40" spans="1:65" x14ac:dyDescent="0.25">
      <c r="A40" s="74" t="s">
        <v>56</v>
      </c>
      <c r="B40" s="69">
        <f t="shared" si="0"/>
        <v>72213</v>
      </c>
      <c r="C40" s="35">
        <f>100*B40/'2023'!B40-100</f>
        <v>4.7096353222649157</v>
      </c>
      <c r="D40" s="69">
        <f t="shared" si="0"/>
        <v>146248</v>
      </c>
      <c r="E40" s="35">
        <f>100*D40/'2023'!D40-100</f>
        <v>-2.0028545199916863</v>
      </c>
      <c r="F40" s="67">
        <v>10868</v>
      </c>
      <c r="G40" s="67">
        <v>21.5</v>
      </c>
      <c r="H40" s="67">
        <v>22660</v>
      </c>
      <c r="I40" s="67">
        <v>16.2</v>
      </c>
      <c r="J40" s="67">
        <v>2.1</v>
      </c>
      <c r="K40" s="67">
        <v>9028</v>
      </c>
      <c r="L40" s="67">
        <v>-5.7</v>
      </c>
      <c r="M40" s="67">
        <v>18482</v>
      </c>
      <c r="N40" s="67">
        <v>-9.1999999999999993</v>
      </c>
      <c r="O40" s="67">
        <v>2</v>
      </c>
      <c r="P40" s="67">
        <v>13191</v>
      </c>
      <c r="Q40" s="67">
        <v>0.8</v>
      </c>
      <c r="R40" s="67">
        <v>27098</v>
      </c>
      <c r="S40" s="67">
        <v>-5.5</v>
      </c>
      <c r="T40" s="67">
        <v>2.1</v>
      </c>
      <c r="U40" s="67">
        <v>11509</v>
      </c>
      <c r="V40" s="67">
        <v>1</v>
      </c>
      <c r="W40" s="67">
        <v>21950</v>
      </c>
      <c r="X40" s="67">
        <v>-13.8</v>
      </c>
      <c r="Y40" s="67">
        <v>1.9</v>
      </c>
      <c r="Z40" s="67">
        <v>10987</v>
      </c>
      <c r="AA40" s="67">
        <v>-18.100000000000001</v>
      </c>
      <c r="AB40" s="67">
        <v>22122</v>
      </c>
      <c r="AC40" s="67">
        <v>-24.2</v>
      </c>
      <c r="AD40" s="67">
        <v>2</v>
      </c>
      <c r="AE40" s="67">
        <v>16630</v>
      </c>
      <c r="AF40" s="67">
        <v>32.4</v>
      </c>
      <c r="AG40" s="67">
        <v>33936</v>
      </c>
      <c r="AH40" s="67">
        <v>30.3</v>
      </c>
      <c r="AI40" s="67">
        <v>2</v>
      </c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</row>
    <row r="41" spans="1:65" x14ac:dyDescent="0.25">
      <c r="A41" s="74" t="s">
        <v>57</v>
      </c>
      <c r="B41" s="69">
        <f t="shared" si="0"/>
        <v>23668</v>
      </c>
      <c r="C41" s="35">
        <f>100*B41/'2023'!B41-100</f>
        <v>1.2676949080926647E-2</v>
      </c>
      <c r="D41" s="69">
        <f t="shared" si="0"/>
        <v>59676</v>
      </c>
      <c r="E41" s="35">
        <f>100*D41/'2023'!D41-100</f>
        <v>8.9753656799547059</v>
      </c>
      <c r="F41" s="67">
        <v>3290</v>
      </c>
      <c r="G41" s="67">
        <v>-7.1</v>
      </c>
      <c r="H41" s="67">
        <v>7500</v>
      </c>
      <c r="I41" s="67">
        <v>-7.8</v>
      </c>
      <c r="J41" s="67">
        <v>2.2999999999999998</v>
      </c>
      <c r="K41" s="67">
        <v>2718</v>
      </c>
      <c r="L41" s="67">
        <v>-23</v>
      </c>
      <c r="M41" s="67">
        <v>6169</v>
      </c>
      <c r="N41" s="67">
        <v>-30.9</v>
      </c>
      <c r="O41" s="67">
        <v>2.2999999999999998</v>
      </c>
      <c r="P41" s="67">
        <v>3793</v>
      </c>
      <c r="Q41" s="67">
        <v>-4.5999999999999996</v>
      </c>
      <c r="R41" s="67">
        <v>8419</v>
      </c>
      <c r="S41" s="67">
        <v>-10.6</v>
      </c>
      <c r="T41" s="67">
        <v>2.2000000000000002</v>
      </c>
      <c r="U41" s="67">
        <v>4458</v>
      </c>
      <c r="V41" s="67">
        <v>11.9</v>
      </c>
      <c r="W41" s="67">
        <v>9685</v>
      </c>
      <c r="X41" s="67">
        <v>11.2</v>
      </c>
      <c r="Y41" s="67">
        <v>2.2000000000000002</v>
      </c>
      <c r="Z41" s="67">
        <v>4398</v>
      </c>
      <c r="AA41" s="67">
        <v>1.3</v>
      </c>
      <c r="AB41" s="67">
        <v>13652</v>
      </c>
      <c r="AC41" s="67">
        <v>37.4</v>
      </c>
      <c r="AD41" s="67">
        <v>3.1</v>
      </c>
      <c r="AE41" s="67">
        <v>5011</v>
      </c>
      <c r="AF41" s="67">
        <v>16.7</v>
      </c>
      <c r="AG41" s="67">
        <v>14251</v>
      </c>
      <c r="AH41" s="67">
        <v>47.8</v>
      </c>
      <c r="AI41" s="67">
        <v>2.8</v>
      </c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</row>
    <row r="42" spans="1:65" x14ac:dyDescent="0.25">
      <c r="A42" s="74" t="s">
        <v>58</v>
      </c>
      <c r="B42" s="69">
        <f t="shared" si="0"/>
        <v>56843</v>
      </c>
      <c r="C42" s="35">
        <f>100*B42/'2023'!B42-100</f>
        <v>17.616751846717293</v>
      </c>
      <c r="D42" s="69">
        <f t="shared" si="0"/>
        <v>123208</v>
      </c>
      <c r="E42" s="35">
        <f>100*D42/'2023'!D42-100</f>
        <v>11.749233587897038</v>
      </c>
      <c r="F42" s="67">
        <v>9785</v>
      </c>
      <c r="G42" s="67">
        <v>30</v>
      </c>
      <c r="H42" s="67">
        <v>21210</v>
      </c>
      <c r="I42" s="67">
        <v>27.6</v>
      </c>
      <c r="J42" s="67">
        <v>2.2000000000000002</v>
      </c>
      <c r="K42" s="67">
        <v>7972</v>
      </c>
      <c r="L42" s="67">
        <v>22.8</v>
      </c>
      <c r="M42" s="67">
        <v>16587</v>
      </c>
      <c r="N42" s="67">
        <v>13.8</v>
      </c>
      <c r="O42" s="67">
        <v>2.1</v>
      </c>
      <c r="P42" s="67">
        <v>9065</v>
      </c>
      <c r="Q42" s="67">
        <v>9.6</v>
      </c>
      <c r="R42" s="67">
        <v>19716</v>
      </c>
      <c r="S42" s="67">
        <v>3.7</v>
      </c>
      <c r="T42" s="67">
        <v>2.2000000000000002</v>
      </c>
      <c r="U42" s="67">
        <v>9810</v>
      </c>
      <c r="V42" s="67">
        <v>34.6</v>
      </c>
      <c r="W42" s="67">
        <v>22505</v>
      </c>
      <c r="X42" s="67">
        <v>41.2</v>
      </c>
      <c r="Y42" s="67">
        <v>2.2999999999999998</v>
      </c>
      <c r="Z42" s="67">
        <v>8263</v>
      </c>
      <c r="AA42" s="67">
        <v>-20.5</v>
      </c>
      <c r="AB42" s="67">
        <v>17513</v>
      </c>
      <c r="AC42" s="67">
        <v>-29.5</v>
      </c>
      <c r="AD42" s="67">
        <v>2.1</v>
      </c>
      <c r="AE42" s="67">
        <v>11948</v>
      </c>
      <c r="AF42" s="67">
        <v>43</v>
      </c>
      <c r="AG42" s="67">
        <v>25677</v>
      </c>
      <c r="AH42" s="67">
        <v>33.1</v>
      </c>
      <c r="AI42" s="67">
        <v>2.1</v>
      </c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</row>
    <row r="43" spans="1:65" x14ac:dyDescent="0.25">
      <c r="A43" s="74" t="s">
        <v>59</v>
      </c>
      <c r="B43" s="69">
        <f t="shared" si="0"/>
        <v>14540</v>
      </c>
      <c r="C43" s="35">
        <f>100*B43/'2023'!B43-100</f>
        <v>0.3589177250138107</v>
      </c>
      <c r="D43" s="69">
        <f t="shared" si="0"/>
        <v>28084</v>
      </c>
      <c r="E43" s="35">
        <f>100*D43/'2023'!D43-100</f>
        <v>-8.2462101411395707</v>
      </c>
      <c r="F43" s="67">
        <v>2069</v>
      </c>
      <c r="G43" s="67">
        <v>-5.0999999999999996</v>
      </c>
      <c r="H43" s="67">
        <v>4191</v>
      </c>
      <c r="I43" s="67">
        <v>-10.3</v>
      </c>
      <c r="J43" s="67">
        <v>2</v>
      </c>
      <c r="K43" s="67">
        <v>2429</v>
      </c>
      <c r="L43" s="67">
        <v>6.3</v>
      </c>
      <c r="M43" s="67">
        <v>4923</v>
      </c>
      <c r="N43" s="67">
        <v>1.9</v>
      </c>
      <c r="O43" s="67">
        <v>2</v>
      </c>
      <c r="P43" s="67">
        <v>2516</v>
      </c>
      <c r="Q43" s="67">
        <v>7.2</v>
      </c>
      <c r="R43" s="67">
        <v>5066</v>
      </c>
      <c r="S43" s="67">
        <v>-7.6</v>
      </c>
      <c r="T43" s="67">
        <v>2</v>
      </c>
      <c r="U43" s="67">
        <v>2486</v>
      </c>
      <c r="V43" s="67">
        <v>-6.8</v>
      </c>
      <c r="W43" s="67">
        <v>4745</v>
      </c>
      <c r="X43" s="67">
        <v>-17</v>
      </c>
      <c r="Y43" s="67">
        <v>1.9</v>
      </c>
      <c r="Z43" s="67">
        <v>2140</v>
      </c>
      <c r="AA43" s="67">
        <v>-16.600000000000001</v>
      </c>
      <c r="AB43" s="67">
        <v>3939</v>
      </c>
      <c r="AC43" s="67">
        <v>-21.8</v>
      </c>
      <c r="AD43" s="67">
        <v>1.8</v>
      </c>
      <c r="AE43" s="67">
        <v>2900</v>
      </c>
      <c r="AF43" s="67">
        <v>18.600000000000001</v>
      </c>
      <c r="AG43" s="67">
        <v>5220</v>
      </c>
      <c r="AH43" s="67">
        <v>7.2</v>
      </c>
      <c r="AI43" s="67">
        <v>1.8</v>
      </c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</row>
    <row r="44" spans="1:65" x14ac:dyDescent="0.25">
      <c r="A44" s="74" t="s">
        <v>60</v>
      </c>
      <c r="B44" s="69">
        <f t="shared" si="0"/>
        <v>17283</v>
      </c>
      <c r="C44" s="35">
        <f>100*B44/'2023'!B44-100</f>
        <v>30.822799182499438</v>
      </c>
      <c r="D44" s="69">
        <f t="shared" si="0"/>
        <v>38071</v>
      </c>
      <c r="E44" s="35">
        <f>100*D44/'2023'!D44-100</f>
        <v>16.09489830146677</v>
      </c>
      <c r="F44" s="67">
        <v>2021</v>
      </c>
      <c r="G44" s="67">
        <v>27</v>
      </c>
      <c r="H44" s="67">
        <v>4702</v>
      </c>
      <c r="I44" s="67">
        <v>18.399999999999999</v>
      </c>
      <c r="J44" s="67">
        <v>2.2999999999999998</v>
      </c>
      <c r="K44" s="67">
        <v>1662</v>
      </c>
      <c r="L44" s="67">
        <v>0.5</v>
      </c>
      <c r="M44" s="67">
        <v>3575</v>
      </c>
      <c r="N44" s="67">
        <v>-28.6</v>
      </c>
      <c r="O44" s="67">
        <v>2.2000000000000002</v>
      </c>
      <c r="P44" s="67">
        <v>2087</v>
      </c>
      <c r="Q44" s="67">
        <v>-29.2</v>
      </c>
      <c r="R44" s="67">
        <v>4523</v>
      </c>
      <c r="S44" s="67">
        <v>-39.6</v>
      </c>
      <c r="T44" s="67">
        <v>2.2000000000000002</v>
      </c>
      <c r="U44" s="67">
        <v>2619</v>
      </c>
      <c r="V44" s="67">
        <v>42</v>
      </c>
      <c r="W44" s="67">
        <v>5370</v>
      </c>
      <c r="X44" s="67">
        <v>19.399999999999999</v>
      </c>
      <c r="Y44" s="67">
        <v>2.1</v>
      </c>
      <c r="Z44" s="67">
        <v>2335</v>
      </c>
      <c r="AA44" s="67">
        <v>-16.100000000000001</v>
      </c>
      <c r="AB44" s="67">
        <v>4796</v>
      </c>
      <c r="AC44" s="67">
        <v>-18.600000000000001</v>
      </c>
      <c r="AD44" s="67">
        <v>2.1</v>
      </c>
      <c r="AE44" s="67">
        <v>6559</v>
      </c>
      <c r="AF44" s="67">
        <v>174.4</v>
      </c>
      <c r="AG44" s="67">
        <v>15105</v>
      </c>
      <c r="AH44" s="67">
        <v>154.6</v>
      </c>
      <c r="AI44" s="67">
        <v>2.2999999999999998</v>
      </c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</row>
    <row r="45" spans="1:65" x14ac:dyDescent="0.25">
      <c r="A45" s="74" t="s">
        <v>61</v>
      </c>
      <c r="B45" s="69">
        <f t="shared" si="0"/>
        <v>2739</v>
      </c>
      <c r="C45" s="35">
        <f>100*B45/'2023'!B45-100</f>
        <v>11.795918367346943</v>
      </c>
      <c r="D45" s="69">
        <f t="shared" si="0"/>
        <v>6098</v>
      </c>
      <c r="E45" s="35">
        <f>100*D45/'2023'!D45-100</f>
        <v>9.2439985668219293</v>
      </c>
      <c r="F45" s="67">
        <v>459</v>
      </c>
      <c r="G45" s="67">
        <v>30</v>
      </c>
      <c r="H45" s="67">
        <v>1107</v>
      </c>
      <c r="I45" s="67">
        <v>35.799999999999997</v>
      </c>
      <c r="J45" s="67">
        <v>2.4</v>
      </c>
      <c r="K45" s="67">
        <v>368</v>
      </c>
      <c r="L45" s="67">
        <v>58.6</v>
      </c>
      <c r="M45" s="67">
        <v>700</v>
      </c>
      <c r="N45" s="67">
        <v>24.1</v>
      </c>
      <c r="O45" s="67">
        <v>1.9</v>
      </c>
      <c r="P45" s="67">
        <v>455</v>
      </c>
      <c r="Q45" s="67">
        <v>-13.5</v>
      </c>
      <c r="R45" s="67">
        <v>923</v>
      </c>
      <c r="S45" s="67">
        <v>-30.1</v>
      </c>
      <c r="T45" s="67">
        <v>2</v>
      </c>
      <c r="U45" s="67">
        <v>315</v>
      </c>
      <c r="V45" s="67">
        <v>-31.5</v>
      </c>
      <c r="W45" s="67">
        <v>608</v>
      </c>
      <c r="X45" s="67">
        <v>-23.3</v>
      </c>
      <c r="Y45" s="67">
        <v>1.9</v>
      </c>
      <c r="Z45" s="67">
        <v>342</v>
      </c>
      <c r="AA45" s="67">
        <v>-17.399999999999999</v>
      </c>
      <c r="AB45" s="67">
        <v>774</v>
      </c>
      <c r="AC45" s="67">
        <v>-29.3</v>
      </c>
      <c r="AD45" s="67">
        <v>2.2999999999999998</v>
      </c>
      <c r="AE45" s="67">
        <v>800</v>
      </c>
      <c r="AF45" s="67">
        <v>72</v>
      </c>
      <c r="AG45" s="67">
        <v>1986</v>
      </c>
      <c r="AH45" s="67">
        <v>99.6</v>
      </c>
      <c r="AI45" s="67">
        <v>2.5</v>
      </c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</row>
    <row r="46" spans="1:65" x14ac:dyDescent="0.25">
      <c r="A46" s="74" t="s">
        <v>62</v>
      </c>
      <c r="B46" s="69">
        <f t="shared" si="0"/>
        <v>64024</v>
      </c>
      <c r="C46" s="35">
        <f>100*B46/'2023'!B46-100</f>
        <v>12.147699206502125</v>
      </c>
      <c r="D46" s="69">
        <f t="shared" si="0"/>
        <v>137651</v>
      </c>
      <c r="E46" s="35">
        <f>100*D46/'2023'!D46-100</f>
        <v>12.225247847638926</v>
      </c>
      <c r="F46" s="67">
        <v>8180</v>
      </c>
      <c r="G46" s="67">
        <v>5.3</v>
      </c>
      <c r="H46" s="67">
        <v>18297</v>
      </c>
      <c r="I46" s="67">
        <v>17.3</v>
      </c>
      <c r="J46" s="67">
        <v>2.2000000000000002</v>
      </c>
      <c r="K46" s="67">
        <v>7368</v>
      </c>
      <c r="L46" s="67">
        <v>-10.6</v>
      </c>
      <c r="M46" s="67">
        <v>15395</v>
      </c>
      <c r="N46" s="67">
        <v>-9.6999999999999993</v>
      </c>
      <c r="O46" s="67">
        <v>2.1</v>
      </c>
      <c r="P46" s="67">
        <v>9708</v>
      </c>
      <c r="Q46" s="67">
        <v>-6.9</v>
      </c>
      <c r="R46" s="67">
        <v>20670</v>
      </c>
      <c r="S46" s="67">
        <v>-13.4</v>
      </c>
      <c r="T46" s="67">
        <v>2.1</v>
      </c>
      <c r="U46" s="67">
        <v>9472</v>
      </c>
      <c r="V46" s="67">
        <v>4.0999999999999996</v>
      </c>
      <c r="W46" s="67">
        <v>19263</v>
      </c>
      <c r="X46" s="67">
        <v>-3.6</v>
      </c>
      <c r="Y46" s="67">
        <v>2</v>
      </c>
      <c r="Z46" s="67">
        <v>10675</v>
      </c>
      <c r="AA46" s="67">
        <v>-7.2</v>
      </c>
      <c r="AB46" s="67">
        <v>23795</v>
      </c>
      <c r="AC46" s="67">
        <v>-2.2000000000000002</v>
      </c>
      <c r="AD46" s="67">
        <v>2.2000000000000002</v>
      </c>
      <c r="AE46" s="67">
        <v>18621</v>
      </c>
      <c r="AF46" s="67">
        <v>85.2</v>
      </c>
      <c r="AG46" s="67">
        <v>40231</v>
      </c>
      <c r="AH46" s="67">
        <v>84.5</v>
      </c>
      <c r="AI46" s="67">
        <v>2.2000000000000002</v>
      </c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</row>
    <row r="47" spans="1:65" x14ac:dyDescent="0.25">
      <c r="A47" s="74" t="s">
        <v>63</v>
      </c>
      <c r="B47" s="69">
        <f t="shared" si="0"/>
        <v>3902</v>
      </c>
      <c r="C47" s="35">
        <f>100*B47/'2023'!B47-100</f>
        <v>-7.2718631178707227</v>
      </c>
      <c r="D47" s="69">
        <f t="shared" si="0"/>
        <v>10330</v>
      </c>
      <c r="E47" s="35">
        <f>100*D47/'2023'!D47-100</f>
        <v>0.1745539177657065</v>
      </c>
      <c r="F47" s="67">
        <v>407</v>
      </c>
      <c r="G47" s="67">
        <v>19.399999999999999</v>
      </c>
      <c r="H47" s="67">
        <v>1085</v>
      </c>
      <c r="I47" s="67">
        <v>17.2</v>
      </c>
      <c r="J47" s="67">
        <v>2.7</v>
      </c>
      <c r="K47" s="67">
        <v>316</v>
      </c>
      <c r="L47" s="67">
        <v>-46.2</v>
      </c>
      <c r="M47" s="67">
        <v>894</v>
      </c>
      <c r="N47" s="67">
        <v>-41.5</v>
      </c>
      <c r="O47" s="67">
        <v>2.8</v>
      </c>
      <c r="P47" s="67">
        <v>742</v>
      </c>
      <c r="Q47" s="67">
        <v>-10.1</v>
      </c>
      <c r="R47" s="67">
        <v>1934</v>
      </c>
      <c r="S47" s="67">
        <v>-5.8</v>
      </c>
      <c r="T47" s="67">
        <v>2.6</v>
      </c>
      <c r="U47" s="67">
        <v>609</v>
      </c>
      <c r="V47" s="67">
        <v>49.6</v>
      </c>
      <c r="W47" s="67">
        <v>1526</v>
      </c>
      <c r="X47" s="67">
        <v>67.3</v>
      </c>
      <c r="Y47" s="67">
        <v>2.5</v>
      </c>
      <c r="Z47" s="67">
        <v>739</v>
      </c>
      <c r="AA47" s="67">
        <v>-23.3</v>
      </c>
      <c r="AB47" s="67">
        <v>1822</v>
      </c>
      <c r="AC47" s="67">
        <v>-19.8</v>
      </c>
      <c r="AD47" s="67">
        <v>2.5</v>
      </c>
      <c r="AE47" s="67">
        <v>1089</v>
      </c>
      <c r="AF47" s="67">
        <v>0.4</v>
      </c>
      <c r="AG47" s="67">
        <v>3069</v>
      </c>
      <c r="AH47" s="67">
        <v>17</v>
      </c>
      <c r="AI47" s="67">
        <v>2.8</v>
      </c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</row>
    <row r="48" spans="1:65" x14ac:dyDescent="0.25">
      <c r="A48" s="74" t="s">
        <v>64</v>
      </c>
      <c r="B48" s="69">
        <f t="shared" si="0"/>
        <v>17153</v>
      </c>
      <c r="C48" s="35">
        <f>100*B48/'2023'!B48-100</f>
        <v>14.989609170744785</v>
      </c>
      <c r="D48" s="69">
        <f t="shared" si="0"/>
        <v>46517</v>
      </c>
      <c r="E48" s="35">
        <f>100*D48/'2023'!D48-100</f>
        <v>-5.5914109433349637</v>
      </c>
      <c r="F48" s="67">
        <v>2446</v>
      </c>
      <c r="G48" s="67">
        <v>49.6</v>
      </c>
      <c r="H48" s="67">
        <v>6570</v>
      </c>
      <c r="I48" s="67">
        <v>-0.7</v>
      </c>
      <c r="J48" s="67">
        <v>2.7</v>
      </c>
      <c r="K48" s="67">
        <v>2389</v>
      </c>
      <c r="L48" s="67">
        <v>36.1</v>
      </c>
      <c r="M48" s="67">
        <v>6120</v>
      </c>
      <c r="N48" s="67">
        <v>-1.1000000000000001</v>
      </c>
      <c r="O48" s="67">
        <v>2.6</v>
      </c>
      <c r="P48" s="67">
        <v>2332</v>
      </c>
      <c r="Q48" s="67">
        <v>-7.2</v>
      </c>
      <c r="R48" s="67">
        <v>6505</v>
      </c>
      <c r="S48" s="67">
        <v>-20.5</v>
      </c>
      <c r="T48" s="67">
        <v>2.8</v>
      </c>
      <c r="U48" s="67">
        <v>2745</v>
      </c>
      <c r="V48" s="67">
        <v>53.6</v>
      </c>
      <c r="W48" s="67">
        <v>7339</v>
      </c>
      <c r="X48" s="67">
        <v>28.1</v>
      </c>
      <c r="Y48" s="67">
        <v>2.7</v>
      </c>
      <c r="Z48" s="67">
        <v>3479</v>
      </c>
      <c r="AA48" s="67">
        <v>-7.6</v>
      </c>
      <c r="AB48" s="67">
        <v>9160</v>
      </c>
      <c r="AC48" s="67">
        <v>-14.8</v>
      </c>
      <c r="AD48" s="67">
        <v>2.6</v>
      </c>
      <c r="AE48" s="67">
        <v>3762</v>
      </c>
      <c r="AF48" s="67">
        <v>8.6999999999999993</v>
      </c>
      <c r="AG48" s="67">
        <v>10823</v>
      </c>
      <c r="AH48" s="67">
        <v>-8.4</v>
      </c>
      <c r="AI48" s="67">
        <v>2.9</v>
      </c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</row>
    <row r="49" spans="1:65" x14ac:dyDescent="0.25">
      <c r="A49" s="74" t="s">
        <v>65</v>
      </c>
      <c r="B49" s="69">
        <f t="shared" si="0"/>
        <v>25139</v>
      </c>
      <c r="C49" s="35">
        <f>100*B49/'2023'!B49-100</f>
        <v>-3.5822498369961266</v>
      </c>
      <c r="D49" s="69">
        <f t="shared" si="0"/>
        <v>53854</v>
      </c>
      <c r="E49" s="35">
        <f>100*D49/'2023'!D49-100</f>
        <v>-6.6493326399722719</v>
      </c>
      <c r="F49" s="67">
        <v>3339</v>
      </c>
      <c r="G49" s="67">
        <v>0.3</v>
      </c>
      <c r="H49" s="67">
        <v>7725</v>
      </c>
      <c r="I49" s="67">
        <v>7.7</v>
      </c>
      <c r="J49" s="67">
        <v>2.2999999999999998</v>
      </c>
      <c r="K49" s="67">
        <v>2621</v>
      </c>
      <c r="L49" s="67">
        <v>-23</v>
      </c>
      <c r="M49" s="67">
        <v>7059</v>
      </c>
      <c r="N49" s="67">
        <v>0.3</v>
      </c>
      <c r="O49" s="67">
        <v>2.7</v>
      </c>
      <c r="P49" s="67">
        <v>3339</v>
      </c>
      <c r="Q49" s="67">
        <v>-28</v>
      </c>
      <c r="R49" s="67">
        <v>6827</v>
      </c>
      <c r="S49" s="67">
        <v>-36.9</v>
      </c>
      <c r="T49" s="67">
        <v>2</v>
      </c>
      <c r="U49" s="67">
        <v>4683</v>
      </c>
      <c r="V49" s="67">
        <v>21.7</v>
      </c>
      <c r="W49" s="67">
        <v>9160</v>
      </c>
      <c r="X49" s="67">
        <v>11.6</v>
      </c>
      <c r="Y49" s="67">
        <v>2</v>
      </c>
      <c r="Z49" s="67">
        <v>4677</v>
      </c>
      <c r="AA49" s="67">
        <v>-15.3</v>
      </c>
      <c r="AB49" s="67">
        <v>9195</v>
      </c>
      <c r="AC49" s="67">
        <v>-22.4</v>
      </c>
      <c r="AD49" s="67">
        <v>2</v>
      </c>
      <c r="AE49" s="67">
        <v>6480</v>
      </c>
      <c r="AF49" s="67">
        <v>21.6</v>
      </c>
      <c r="AG49" s="67">
        <v>13888</v>
      </c>
      <c r="AH49" s="67">
        <v>10.1</v>
      </c>
      <c r="AI49" s="67">
        <v>2.1</v>
      </c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</row>
    <row r="50" spans="1:65" x14ac:dyDescent="0.25">
      <c r="A50" s="74" t="s">
        <v>66</v>
      </c>
      <c r="B50" s="69">
        <f t="shared" si="0"/>
        <v>65485</v>
      </c>
      <c r="C50" s="35">
        <f>100*B50/'2023'!B50-100</f>
        <v>49.799839871897518</v>
      </c>
      <c r="D50" s="69">
        <f t="shared" si="0"/>
        <v>141032</v>
      </c>
      <c r="E50" s="35">
        <f>100*D50/'2023'!D50-100</f>
        <v>44.205973476211426</v>
      </c>
      <c r="F50" s="67">
        <v>8412</v>
      </c>
      <c r="G50" s="67">
        <v>311.89999999999998</v>
      </c>
      <c r="H50" s="67">
        <v>18482</v>
      </c>
      <c r="I50" s="67">
        <v>351</v>
      </c>
      <c r="J50" s="67">
        <v>2.2000000000000002</v>
      </c>
      <c r="K50" s="67">
        <v>5128</v>
      </c>
      <c r="L50" s="67">
        <v>16.5</v>
      </c>
      <c r="M50" s="67">
        <v>9950</v>
      </c>
      <c r="N50" s="67">
        <v>2.9</v>
      </c>
      <c r="O50" s="67">
        <v>1.9</v>
      </c>
      <c r="P50" s="67">
        <v>12383</v>
      </c>
      <c r="Q50" s="67">
        <v>66.8</v>
      </c>
      <c r="R50" s="67">
        <v>28138</v>
      </c>
      <c r="S50" s="67">
        <v>71.5</v>
      </c>
      <c r="T50" s="67">
        <v>2.2999999999999998</v>
      </c>
      <c r="U50" s="67">
        <v>12127</v>
      </c>
      <c r="V50" s="67">
        <v>95.1</v>
      </c>
      <c r="W50" s="67">
        <v>24808</v>
      </c>
      <c r="X50" s="67">
        <v>87.8</v>
      </c>
      <c r="Y50" s="67">
        <v>2</v>
      </c>
      <c r="Z50" s="67">
        <v>10880</v>
      </c>
      <c r="AA50" s="67">
        <v>23.2</v>
      </c>
      <c r="AB50" s="67">
        <v>22525</v>
      </c>
      <c r="AC50" s="67">
        <v>3.7</v>
      </c>
      <c r="AD50" s="67">
        <v>2.1</v>
      </c>
      <c r="AE50" s="67">
        <v>16555</v>
      </c>
      <c r="AF50" s="67">
        <v>11.9</v>
      </c>
      <c r="AG50" s="67">
        <v>37129</v>
      </c>
      <c r="AH50" s="67">
        <v>13.6</v>
      </c>
      <c r="AI50" s="67">
        <v>2.2000000000000002</v>
      </c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</row>
    <row r="51" spans="1:65" x14ac:dyDescent="0.25">
      <c r="A51" s="74" t="s">
        <v>67</v>
      </c>
      <c r="B51" s="69">
        <f t="shared" si="0"/>
        <v>20722</v>
      </c>
      <c r="C51" s="35">
        <f>100*B51/'2023'!B51-100</f>
        <v>22.167197264473529</v>
      </c>
      <c r="D51" s="69">
        <f t="shared" si="0"/>
        <v>56417</v>
      </c>
      <c r="E51" s="35">
        <f>100*D51/'2023'!D51-100</f>
        <v>20.827979097061601</v>
      </c>
      <c r="F51" s="67">
        <v>2611</v>
      </c>
      <c r="G51" s="67">
        <v>77.599999999999994</v>
      </c>
      <c r="H51" s="67">
        <v>5850</v>
      </c>
      <c r="I51" s="67">
        <v>51.4</v>
      </c>
      <c r="J51" s="67">
        <v>2.2000000000000002</v>
      </c>
      <c r="K51" s="67">
        <v>2496</v>
      </c>
      <c r="L51" s="67">
        <v>23.4</v>
      </c>
      <c r="M51" s="67">
        <v>6555</v>
      </c>
      <c r="N51" s="67">
        <v>12.6</v>
      </c>
      <c r="O51" s="67">
        <v>2.6</v>
      </c>
      <c r="P51" s="67">
        <v>2955</v>
      </c>
      <c r="Q51" s="67">
        <v>21.7</v>
      </c>
      <c r="R51" s="67">
        <v>7940</v>
      </c>
      <c r="S51" s="67">
        <v>12</v>
      </c>
      <c r="T51" s="67">
        <v>2.7</v>
      </c>
      <c r="U51" s="67">
        <v>3509</v>
      </c>
      <c r="V51" s="67">
        <v>56.2</v>
      </c>
      <c r="W51" s="67">
        <v>9341</v>
      </c>
      <c r="X51" s="67">
        <v>39</v>
      </c>
      <c r="Y51" s="67">
        <v>2.7</v>
      </c>
      <c r="Z51" s="67">
        <v>4424</v>
      </c>
      <c r="AA51" s="67">
        <v>-4.7</v>
      </c>
      <c r="AB51" s="67">
        <v>11795</v>
      </c>
      <c r="AC51" s="67">
        <v>-6.1</v>
      </c>
      <c r="AD51" s="67">
        <v>2.7</v>
      </c>
      <c r="AE51" s="67">
        <v>4727</v>
      </c>
      <c r="AF51" s="67">
        <v>13.8</v>
      </c>
      <c r="AG51" s="67">
        <v>14936</v>
      </c>
      <c r="AH51" s="67">
        <v>40.4</v>
      </c>
      <c r="AI51" s="67">
        <v>3.2</v>
      </c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</row>
    <row r="52" spans="1:65" x14ac:dyDescent="0.25">
      <c r="A52" s="74" t="s">
        <v>68</v>
      </c>
      <c r="B52" s="69">
        <f t="shared" si="0"/>
        <v>10515</v>
      </c>
      <c r="C52" s="35">
        <f>100*B52/'2023'!B52-100</f>
        <v>9.4514416571250166</v>
      </c>
      <c r="D52" s="69">
        <f t="shared" si="0"/>
        <v>23498</v>
      </c>
      <c r="E52" s="35">
        <f>100*D52/'2023'!D52-100</f>
        <v>7.6112841179703281</v>
      </c>
      <c r="F52" s="67">
        <v>1211</v>
      </c>
      <c r="G52" s="67">
        <v>12.9</v>
      </c>
      <c r="H52" s="67">
        <v>2571</v>
      </c>
      <c r="I52" s="67">
        <v>4.0999999999999996</v>
      </c>
      <c r="J52" s="67">
        <v>2.1</v>
      </c>
      <c r="K52" s="67">
        <v>799</v>
      </c>
      <c r="L52" s="67">
        <v>-34.700000000000003</v>
      </c>
      <c r="M52" s="67">
        <v>1737</v>
      </c>
      <c r="N52" s="67">
        <v>-33.200000000000003</v>
      </c>
      <c r="O52" s="67">
        <v>2.2000000000000002</v>
      </c>
      <c r="P52" s="67">
        <v>1261</v>
      </c>
      <c r="Q52" s="67">
        <v>-27.8</v>
      </c>
      <c r="R52" s="67">
        <v>2744</v>
      </c>
      <c r="S52" s="67">
        <v>-37.4</v>
      </c>
      <c r="T52" s="67">
        <v>2.2000000000000002</v>
      </c>
      <c r="U52" s="67">
        <v>1291</v>
      </c>
      <c r="V52" s="67">
        <v>-12</v>
      </c>
      <c r="W52" s="67">
        <v>2759</v>
      </c>
      <c r="X52" s="67">
        <v>-12.4</v>
      </c>
      <c r="Y52" s="67">
        <v>2.1</v>
      </c>
      <c r="Z52" s="67">
        <v>1821</v>
      </c>
      <c r="AA52" s="67">
        <v>-12</v>
      </c>
      <c r="AB52" s="67">
        <v>4389</v>
      </c>
      <c r="AC52" s="67">
        <v>-7.2</v>
      </c>
      <c r="AD52" s="67">
        <v>2.4</v>
      </c>
      <c r="AE52" s="67">
        <v>4132</v>
      </c>
      <c r="AF52" s="67">
        <v>103.9</v>
      </c>
      <c r="AG52" s="67">
        <v>9298</v>
      </c>
      <c r="AH52" s="67">
        <v>106.3</v>
      </c>
      <c r="AI52" s="67">
        <v>2.2999999999999998</v>
      </c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</row>
    <row r="53" spans="1:65" x14ac:dyDescent="0.25">
      <c r="A53" s="74" t="s">
        <v>69</v>
      </c>
      <c r="B53" s="69">
        <f t="shared" si="0"/>
        <v>23917</v>
      </c>
      <c r="C53" s="35">
        <f>100*B53/'2023'!B53-100</f>
        <v>9.6255213824082091</v>
      </c>
      <c r="D53" s="69">
        <f t="shared" si="0"/>
        <v>54246</v>
      </c>
      <c r="E53" s="35">
        <f>100*D53/'2023'!D53-100</f>
        <v>-7.1861205215070356</v>
      </c>
      <c r="F53" s="67">
        <v>2471</v>
      </c>
      <c r="G53" s="67">
        <v>37.4</v>
      </c>
      <c r="H53" s="67">
        <v>5733</v>
      </c>
      <c r="I53" s="67">
        <v>3.8</v>
      </c>
      <c r="J53" s="67">
        <v>2.2999999999999998</v>
      </c>
      <c r="K53" s="67">
        <v>3491</v>
      </c>
      <c r="L53" s="67">
        <v>26.1</v>
      </c>
      <c r="M53" s="67">
        <v>7499</v>
      </c>
      <c r="N53" s="67">
        <v>-2.2000000000000002</v>
      </c>
      <c r="O53" s="67">
        <v>2.1</v>
      </c>
      <c r="P53" s="67">
        <v>4078</v>
      </c>
      <c r="Q53" s="67">
        <v>-1.3</v>
      </c>
      <c r="R53" s="67">
        <v>9792</v>
      </c>
      <c r="S53" s="67">
        <v>-13.4</v>
      </c>
      <c r="T53" s="67">
        <v>2.4</v>
      </c>
      <c r="U53" s="67">
        <v>3625</v>
      </c>
      <c r="V53" s="67">
        <v>31.5</v>
      </c>
      <c r="W53" s="67">
        <v>8455</v>
      </c>
      <c r="X53" s="67">
        <v>7.7</v>
      </c>
      <c r="Y53" s="67">
        <v>2.2999999999999998</v>
      </c>
      <c r="Z53" s="67">
        <v>4797</v>
      </c>
      <c r="AA53" s="67">
        <v>-10.7</v>
      </c>
      <c r="AB53" s="67">
        <v>10520</v>
      </c>
      <c r="AC53" s="67">
        <v>-26.1</v>
      </c>
      <c r="AD53" s="67">
        <v>2.2000000000000002</v>
      </c>
      <c r="AE53" s="67">
        <v>5455</v>
      </c>
      <c r="AF53" s="67">
        <v>9.3000000000000007</v>
      </c>
      <c r="AG53" s="67">
        <v>12247</v>
      </c>
      <c r="AH53" s="67">
        <v>3.3</v>
      </c>
      <c r="AI53" s="67">
        <v>2.2000000000000002</v>
      </c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</row>
    <row r="54" spans="1:65" x14ac:dyDescent="0.25">
      <c r="A54" s="74" t="s">
        <v>70</v>
      </c>
      <c r="B54" s="69">
        <f t="shared" si="0"/>
        <v>8469</v>
      </c>
      <c r="C54" s="35">
        <f>100*B54/'2023'!B54-100</f>
        <v>-8.0655666521927856</v>
      </c>
      <c r="D54" s="69">
        <f t="shared" si="0"/>
        <v>19684</v>
      </c>
      <c r="E54" s="35">
        <f>100*D54/'2023'!D54-100</f>
        <v>-10.188438198658574</v>
      </c>
      <c r="F54" s="67">
        <v>1269</v>
      </c>
      <c r="G54" s="67">
        <v>21.1</v>
      </c>
      <c r="H54" s="67">
        <v>2743</v>
      </c>
      <c r="I54" s="67">
        <v>16</v>
      </c>
      <c r="J54" s="67">
        <v>2.2000000000000002</v>
      </c>
      <c r="K54" s="67">
        <v>1075</v>
      </c>
      <c r="L54" s="67">
        <v>-8.8000000000000007</v>
      </c>
      <c r="M54" s="67">
        <v>2487</v>
      </c>
      <c r="N54" s="67">
        <v>4</v>
      </c>
      <c r="O54" s="67">
        <v>2.2999999999999998</v>
      </c>
      <c r="P54" s="67">
        <v>1378</v>
      </c>
      <c r="Q54" s="67">
        <v>-31.5</v>
      </c>
      <c r="R54" s="67">
        <v>3196</v>
      </c>
      <c r="S54" s="67">
        <v>-41.2</v>
      </c>
      <c r="T54" s="67">
        <v>2.2999999999999998</v>
      </c>
      <c r="U54" s="67">
        <v>1549</v>
      </c>
      <c r="V54" s="67">
        <v>24.8</v>
      </c>
      <c r="W54" s="67">
        <v>3743</v>
      </c>
      <c r="X54" s="67">
        <v>32.6</v>
      </c>
      <c r="Y54" s="67">
        <v>2.4</v>
      </c>
      <c r="Z54" s="67">
        <v>1538</v>
      </c>
      <c r="AA54" s="67">
        <v>-10.9</v>
      </c>
      <c r="AB54" s="67">
        <v>3399</v>
      </c>
      <c r="AC54" s="67">
        <v>-20.9</v>
      </c>
      <c r="AD54" s="67">
        <v>2.2000000000000002</v>
      </c>
      <c r="AE54" s="67">
        <v>1660</v>
      </c>
      <c r="AF54" s="67">
        <v>-17.2</v>
      </c>
      <c r="AG54" s="67">
        <v>4116</v>
      </c>
      <c r="AH54" s="67">
        <v>-10.6</v>
      </c>
      <c r="AI54" s="67">
        <v>2.5</v>
      </c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</row>
    <row r="55" spans="1:65" x14ac:dyDescent="0.25">
      <c r="A55" s="74" t="s">
        <v>71</v>
      </c>
      <c r="B55" s="69">
        <f t="shared" si="0"/>
        <v>7657</v>
      </c>
      <c r="C55" s="35">
        <f>100*B55/'2023'!B55-100</f>
        <v>40.67609774021679</v>
      </c>
      <c r="D55" s="69">
        <f t="shared" si="0"/>
        <v>16825</v>
      </c>
      <c r="E55" s="35">
        <f>100*D55/'2023'!D55-100</f>
        <v>32.334434481673753</v>
      </c>
      <c r="F55" s="67">
        <v>651</v>
      </c>
      <c r="G55" s="67">
        <v>85.5</v>
      </c>
      <c r="H55" s="67">
        <v>1469</v>
      </c>
      <c r="I55" s="67">
        <v>118.9</v>
      </c>
      <c r="J55" s="67">
        <v>2.2999999999999998</v>
      </c>
      <c r="K55" s="67">
        <v>861</v>
      </c>
      <c r="L55" s="67">
        <v>59.7</v>
      </c>
      <c r="M55" s="67">
        <v>1595</v>
      </c>
      <c r="N55" s="67">
        <v>21.6</v>
      </c>
      <c r="O55" s="67">
        <v>1.9</v>
      </c>
      <c r="P55" s="67">
        <v>2220</v>
      </c>
      <c r="Q55" s="67">
        <v>143.19999999999999</v>
      </c>
      <c r="R55" s="67">
        <v>5211</v>
      </c>
      <c r="S55" s="67">
        <v>106.2</v>
      </c>
      <c r="T55" s="67">
        <v>2.2999999999999998</v>
      </c>
      <c r="U55" s="67">
        <v>1305</v>
      </c>
      <c r="V55" s="67">
        <v>27.9</v>
      </c>
      <c r="W55" s="67">
        <v>3008</v>
      </c>
      <c r="X55" s="67">
        <v>36.6</v>
      </c>
      <c r="Y55" s="67">
        <v>2.2999999999999998</v>
      </c>
      <c r="Z55" s="67">
        <v>1369</v>
      </c>
      <c r="AA55" s="67">
        <v>1.7</v>
      </c>
      <c r="AB55" s="67">
        <v>2752</v>
      </c>
      <c r="AC55" s="67">
        <v>-16.2</v>
      </c>
      <c r="AD55" s="67">
        <v>2</v>
      </c>
      <c r="AE55" s="67">
        <v>1251</v>
      </c>
      <c r="AF55" s="67">
        <v>-1.8</v>
      </c>
      <c r="AG55" s="67">
        <v>2790</v>
      </c>
      <c r="AH55" s="67">
        <v>2.6</v>
      </c>
      <c r="AI55" s="67">
        <v>2.2000000000000002</v>
      </c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</row>
    <row r="56" spans="1:65" x14ac:dyDescent="0.25">
      <c r="A56" s="74" t="s">
        <v>72</v>
      </c>
      <c r="B56" s="69">
        <f t="shared" si="0"/>
        <v>44109</v>
      </c>
      <c r="C56" s="35">
        <f>100*B56/'2023'!B56-100</f>
        <v>27.342802702234536</v>
      </c>
      <c r="D56" s="69">
        <f t="shared" si="0"/>
        <v>105567</v>
      </c>
      <c r="E56" s="35">
        <f>100*D56/'2023'!D56-100</f>
        <v>14.178329619935539</v>
      </c>
      <c r="F56" s="67">
        <v>4746</v>
      </c>
      <c r="G56" s="67">
        <v>28.3</v>
      </c>
      <c r="H56" s="67">
        <v>12402</v>
      </c>
      <c r="I56" s="67">
        <v>17.5</v>
      </c>
      <c r="J56" s="67">
        <v>2.6</v>
      </c>
      <c r="K56" s="67">
        <v>4330</v>
      </c>
      <c r="L56" s="67">
        <v>11.7</v>
      </c>
      <c r="M56" s="67">
        <v>11057</v>
      </c>
      <c r="N56" s="67">
        <v>-0.3</v>
      </c>
      <c r="O56" s="67">
        <v>2.6</v>
      </c>
      <c r="P56" s="67">
        <v>5647</v>
      </c>
      <c r="Q56" s="67">
        <v>-9.1999999999999993</v>
      </c>
      <c r="R56" s="67">
        <v>13894</v>
      </c>
      <c r="S56" s="67">
        <v>-18.100000000000001</v>
      </c>
      <c r="T56" s="67">
        <v>2.5</v>
      </c>
      <c r="U56" s="67">
        <v>6662</v>
      </c>
      <c r="V56" s="67">
        <v>13</v>
      </c>
      <c r="W56" s="67">
        <v>15022</v>
      </c>
      <c r="X56" s="67">
        <v>6.4</v>
      </c>
      <c r="Y56" s="67">
        <v>2.2999999999999998</v>
      </c>
      <c r="Z56" s="67">
        <v>7516</v>
      </c>
      <c r="AA56" s="67">
        <v>-7.6</v>
      </c>
      <c r="AB56" s="67">
        <v>16721</v>
      </c>
      <c r="AC56" s="67">
        <v>-19.5</v>
      </c>
      <c r="AD56" s="67">
        <v>2.2000000000000002</v>
      </c>
      <c r="AE56" s="67">
        <v>15208</v>
      </c>
      <c r="AF56" s="67">
        <v>123</v>
      </c>
      <c r="AG56" s="67">
        <v>36471</v>
      </c>
      <c r="AH56" s="67">
        <v>92.4</v>
      </c>
      <c r="AI56" s="67">
        <v>2.4</v>
      </c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</row>
    <row r="57" spans="1:65" x14ac:dyDescent="0.25">
      <c r="A57" s="74" t="s">
        <v>73</v>
      </c>
      <c r="B57" s="69">
        <f t="shared" si="0"/>
        <v>15335</v>
      </c>
      <c r="C57" s="35">
        <f>100*B57/'2023'!B57-100</f>
        <v>23.192480719794347</v>
      </c>
      <c r="D57" s="69">
        <f t="shared" si="0"/>
        <v>32734</v>
      </c>
      <c r="E57" s="35">
        <f>100*D57/'2023'!D57-100</f>
        <v>18.872789337981629</v>
      </c>
      <c r="F57" s="67">
        <v>1428</v>
      </c>
      <c r="G57" s="67">
        <v>13.4</v>
      </c>
      <c r="H57" s="67">
        <v>3144</v>
      </c>
      <c r="I57" s="67">
        <v>21.3</v>
      </c>
      <c r="J57" s="67">
        <v>2.2000000000000002</v>
      </c>
      <c r="K57" s="67">
        <v>1842</v>
      </c>
      <c r="L57" s="67">
        <v>43</v>
      </c>
      <c r="M57" s="67">
        <v>3763</v>
      </c>
      <c r="N57" s="67">
        <v>25.8</v>
      </c>
      <c r="O57" s="67">
        <v>2</v>
      </c>
      <c r="P57" s="67">
        <v>2060</v>
      </c>
      <c r="Q57" s="67">
        <v>1.3</v>
      </c>
      <c r="R57" s="67">
        <v>4531</v>
      </c>
      <c r="S57" s="67">
        <v>-8</v>
      </c>
      <c r="T57" s="67">
        <v>2.2000000000000002</v>
      </c>
      <c r="U57" s="67">
        <v>2730</v>
      </c>
      <c r="V57" s="67">
        <v>21</v>
      </c>
      <c r="W57" s="67">
        <v>5476</v>
      </c>
      <c r="X57" s="67">
        <v>21.8</v>
      </c>
      <c r="Y57" s="67">
        <v>2</v>
      </c>
      <c r="Z57" s="67">
        <v>3041</v>
      </c>
      <c r="AA57" s="67">
        <v>1.2</v>
      </c>
      <c r="AB57" s="67">
        <v>6233</v>
      </c>
      <c r="AC57" s="67">
        <v>-4.0999999999999996</v>
      </c>
      <c r="AD57" s="67">
        <v>2</v>
      </c>
      <c r="AE57" s="67">
        <v>4234</v>
      </c>
      <c r="AF57" s="67">
        <v>62.5</v>
      </c>
      <c r="AG57" s="67">
        <v>9587</v>
      </c>
      <c r="AH57" s="67">
        <v>59</v>
      </c>
      <c r="AI57" s="67">
        <v>2.2999999999999998</v>
      </c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</row>
    <row r="58" spans="1:65" x14ac:dyDescent="0.25">
      <c r="A58" s="74" t="s">
        <v>74</v>
      </c>
      <c r="B58" s="69">
        <f t="shared" si="0"/>
        <v>145594</v>
      </c>
      <c r="C58" s="35">
        <f>100*B58/'2023'!B58-100</f>
        <v>13.39184884617481</v>
      </c>
      <c r="D58" s="69">
        <f t="shared" si="0"/>
        <v>265362</v>
      </c>
      <c r="E58" s="35">
        <f>100*D58/'2023'!D58-100</f>
        <v>11.809046284787328</v>
      </c>
      <c r="F58" s="67">
        <v>16938</v>
      </c>
      <c r="G58" s="67">
        <v>16</v>
      </c>
      <c r="H58" s="67">
        <v>29726</v>
      </c>
      <c r="I58" s="67">
        <v>18.2</v>
      </c>
      <c r="J58" s="67">
        <v>1.8</v>
      </c>
      <c r="K58" s="67">
        <v>15685</v>
      </c>
      <c r="L58" s="67">
        <v>1.4</v>
      </c>
      <c r="M58" s="67">
        <v>27499</v>
      </c>
      <c r="N58" s="67">
        <v>0</v>
      </c>
      <c r="O58" s="67">
        <v>1.8</v>
      </c>
      <c r="P58" s="67">
        <v>20909</v>
      </c>
      <c r="Q58" s="67">
        <v>-5.4</v>
      </c>
      <c r="R58" s="67">
        <v>37314</v>
      </c>
      <c r="S58" s="67">
        <v>-7.3</v>
      </c>
      <c r="T58" s="67">
        <v>1.8</v>
      </c>
      <c r="U58" s="67">
        <v>24017</v>
      </c>
      <c r="V58" s="67">
        <v>19.600000000000001</v>
      </c>
      <c r="W58" s="67">
        <v>42049</v>
      </c>
      <c r="X58" s="67">
        <v>20.8</v>
      </c>
      <c r="Y58" s="67">
        <v>1.8</v>
      </c>
      <c r="Z58" s="67">
        <v>26168</v>
      </c>
      <c r="AA58" s="67">
        <v>-4.2</v>
      </c>
      <c r="AB58" s="67">
        <v>47961</v>
      </c>
      <c r="AC58" s="67">
        <v>-8.4</v>
      </c>
      <c r="AD58" s="67">
        <v>1.8</v>
      </c>
      <c r="AE58" s="67">
        <v>41877</v>
      </c>
      <c r="AF58" s="67">
        <v>45.2</v>
      </c>
      <c r="AG58" s="67">
        <v>80813</v>
      </c>
      <c r="AH58" s="67">
        <v>41.1</v>
      </c>
      <c r="AI58" s="67">
        <v>1.9</v>
      </c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</row>
    <row r="59" spans="1:65" x14ac:dyDescent="0.25">
      <c r="A59" s="74" t="s">
        <v>75</v>
      </c>
      <c r="B59" s="69">
        <f t="shared" si="0"/>
        <v>11954</v>
      </c>
      <c r="C59" s="35">
        <f>100*B59/'2023'!B59-100</f>
        <v>32.366293876647092</v>
      </c>
      <c r="D59" s="69">
        <f t="shared" si="0"/>
        <v>26526</v>
      </c>
      <c r="E59" s="35">
        <f>100*D59/'2023'!D59-100</f>
        <v>26.200104667205864</v>
      </c>
      <c r="F59" s="67">
        <v>1342</v>
      </c>
      <c r="G59" s="67">
        <v>40.700000000000003</v>
      </c>
      <c r="H59" s="67">
        <v>2854</v>
      </c>
      <c r="I59" s="67">
        <v>31</v>
      </c>
      <c r="J59" s="67">
        <v>2.1</v>
      </c>
      <c r="K59" s="67">
        <v>1197</v>
      </c>
      <c r="L59" s="67">
        <v>18.600000000000001</v>
      </c>
      <c r="M59" s="67">
        <v>2791</v>
      </c>
      <c r="N59" s="67">
        <v>5.8</v>
      </c>
      <c r="O59" s="67">
        <v>2.2999999999999998</v>
      </c>
      <c r="P59" s="67">
        <v>1660</v>
      </c>
      <c r="Q59" s="67">
        <v>10.3</v>
      </c>
      <c r="R59" s="67">
        <v>3624</v>
      </c>
      <c r="S59" s="67">
        <v>6.6</v>
      </c>
      <c r="T59" s="67">
        <v>2.2000000000000002</v>
      </c>
      <c r="U59" s="67">
        <v>1621</v>
      </c>
      <c r="V59" s="67">
        <v>33</v>
      </c>
      <c r="W59" s="67">
        <v>3674</v>
      </c>
      <c r="X59" s="67">
        <v>48.7</v>
      </c>
      <c r="Y59" s="67">
        <v>2.2999999999999998</v>
      </c>
      <c r="Z59" s="67">
        <v>2017</v>
      </c>
      <c r="AA59" s="67">
        <v>-3.8</v>
      </c>
      <c r="AB59" s="67">
        <v>4257</v>
      </c>
      <c r="AC59" s="67">
        <v>-9.3000000000000007</v>
      </c>
      <c r="AD59" s="67">
        <v>2.1</v>
      </c>
      <c r="AE59" s="67">
        <v>4117</v>
      </c>
      <c r="AF59" s="67">
        <v>83.2</v>
      </c>
      <c r="AG59" s="67">
        <v>9326</v>
      </c>
      <c r="AH59" s="67">
        <v>65.3</v>
      </c>
      <c r="AI59" s="67">
        <v>2.2999999999999998</v>
      </c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</row>
    <row r="60" spans="1:65" x14ac:dyDescent="0.25">
      <c r="A60" s="74" t="s">
        <v>76</v>
      </c>
      <c r="B60" s="69">
        <f t="shared" si="0"/>
        <v>11985</v>
      </c>
      <c r="C60" s="35">
        <f>100*B60/'2023'!B60-100</f>
        <v>2.849051746331412</v>
      </c>
      <c r="D60" s="69">
        <f t="shared" si="0"/>
        <v>29093</v>
      </c>
      <c r="E60" s="35">
        <f>100*D60/'2023'!D60-100</f>
        <v>1.6384851872554549</v>
      </c>
      <c r="F60" s="67">
        <v>1280</v>
      </c>
      <c r="G60" s="67">
        <v>14</v>
      </c>
      <c r="H60" s="67">
        <v>3277</v>
      </c>
      <c r="I60" s="67">
        <v>35.5</v>
      </c>
      <c r="J60" s="67">
        <v>2.6</v>
      </c>
      <c r="K60" s="67">
        <v>1015</v>
      </c>
      <c r="L60" s="67">
        <v>-24.1</v>
      </c>
      <c r="M60" s="67">
        <v>2514</v>
      </c>
      <c r="N60" s="67">
        <v>-22.8</v>
      </c>
      <c r="O60" s="67">
        <v>2.5</v>
      </c>
      <c r="P60" s="67">
        <v>1774</v>
      </c>
      <c r="Q60" s="67">
        <v>-6.3</v>
      </c>
      <c r="R60" s="67">
        <v>4044</v>
      </c>
      <c r="S60" s="67">
        <v>-21.5</v>
      </c>
      <c r="T60" s="67">
        <v>2.2999999999999998</v>
      </c>
      <c r="U60" s="67">
        <v>2293</v>
      </c>
      <c r="V60" s="67">
        <v>39</v>
      </c>
      <c r="W60" s="67">
        <v>5311</v>
      </c>
      <c r="X60" s="67">
        <v>36.6</v>
      </c>
      <c r="Y60" s="67">
        <v>2.2999999999999998</v>
      </c>
      <c r="Z60" s="67">
        <v>2671</v>
      </c>
      <c r="AA60" s="67">
        <v>-17.2</v>
      </c>
      <c r="AB60" s="67">
        <v>6426</v>
      </c>
      <c r="AC60" s="67">
        <v>-16</v>
      </c>
      <c r="AD60" s="67">
        <v>2.4</v>
      </c>
      <c r="AE60" s="67">
        <v>2952</v>
      </c>
      <c r="AF60" s="67">
        <v>21.9</v>
      </c>
      <c r="AG60" s="67">
        <v>7521</v>
      </c>
      <c r="AH60" s="67">
        <v>20.3</v>
      </c>
      <c r="AI60" s="67">
        <v>2.5</v>
      </c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</row>
    <row r="61" spans="1:65" x14ac:dyDescent="0.25">
      <c r="A61" s="74" t="s">
        <v>77</v>
      </c>
      <c r="B61" s="69">
        <f t="shared" si="0"/>
        <v>12240</v>
      </c>
      <c r="C61" s="35">
        <f>100*B61/'2023'!B61-100</f>
        <v>11.577028258887879</v>
      </c>
      <c r="D61" s="69">
        <f t="shared" si="0"/>
        <v>28717</v>
      </c>
      <c r="E61" s="35">
        <f>100*D61/'2023'!D61-100</f>
        <v>5.8067130908956983</v>
      </c>
      <c r="F61" s="67">
        <v>1378</v>
      </c>
      <c r="G61" s="67">
        <v>41.8</v>
      </c>
      <c r="H61" s="67">
        <v>3467</v>
      </c>
      <c r="I61" s="67">
        <v>34.5</v>
      </c>
      <c r="J61" s="67">
        <v>2.5</v>
      </c>
      <c r="K61" s="67">
        <v>1235</v>
      </c>
      <c r="L61" s="67">
        <v>-5.0999999999999996</v>
      </c>
      <c r="M61" s="67">
        <v>2762</v>
      </c>
      <c r="N61" s="67">
        <v>-21.1</v>
      </c>
      <c r="O61" s="67">
        <v>2.2000000000000002</v>
      </c>
      <c r="P61" s="67">
        <v>2266</v>
      </c>
      <c r="Q61" s="67">
        <v>17.5</v>
      </c>
      <c r="R61" s="67">
        <v>5386</v>
      </c>
      <c r="S61" s="67">
        <v>11.1</v>
      </c>
      <c r="T61" s="67">
        <v>2.4</v>
      </c>
      <c r="U61" s="67">
        <v>1464</v>
      </c>
      <c r="V61" s="67">
        <v>-8</v>
      </c>
      <c r="W61" s="67">
        <v>3302</v>
      </c>
      <c r="X61" s="67">
        <v>-3.5</v>
      </c>
      <c r="Y61" s="67">
        <v>2.2999999999999998</v>
      </c>
      <c r="Z61" s="67">
        <v>2692</v>
      </c>
      <c r="AA61" s="67">
        <v>-11.2</v>
      </c>
      <c r="AB61" s="67">
        <v>5892</v>
      </c>
      <c r="AC61" s="67">
        <v>-21.3</v>
      </c>
      <c r="AD61" s="67">
        <v>2.2000000000000002</v>
      </c>
      <c r="AE61" s="67">
        <v>3205</v>
      </c>
      <c r="AF61" s="67">
        <v>49.5</v>
      </c>
      <c r="AG61" s="67">
        <v>7908</v>
      </c>
      <c r="AH61" s="67">
        <v>49</v>
      </c>
      <c r="AI61" s="67">
        <v>2.5</v>
      </c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</row>
    <row r="62" spans="1:65" x14ac:dyDescent="0.25">
      <c r="A62" s="74" t="s">
        <v>78</v>
      </c>
      <c r="B62" s="69" t="e">
        <f>F62+K62+P62+U62+Z62+AE62+AJ62+AO62+AT62+AY62+BD62+BI62</f>
        <v>#VALUE!</v>
      </c>
      <c r="C62" s="35"/>
      <c r="D62" s="69" t="e">
        <f>H62+M62+R62+W62+AB62+AG62+AL62+AQ62+AV62+BA62+BF62+BK62</f>
        <v>#VALUE!</v>
      </c>
      <c r="E62" s="35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</row>
    <row r="63" spans="1:65" x14ac:dyDescent="0.25">
      <c r="A63" s="74" t="s">
        <v>79</v>
      </c>
      <c r="B63" s="69">
        <f>F63+K63+P63+U63+Z63+AE63+AJ63+AO63+AT63+AY63+BD63+BI63</f>
        <v>14342</v>
      </c>
      <c r="C63" s="35">
        <f>100*B63/'2023'!B63-100</f>
        <v>16.677513830133421</v>
      </c>
      <c r="D63" s="69">
        <f>H63+M63+R63+W63+AB63+AG63+AL63+AQ63+AV63+BA63+BF63+BK63</f>
        <v>31044</v>
      </c>
      <c r="E63" s="35">
        <f>100*D63/'2023'!D63-100</f>
        <v>14.002423708273653</v>
      </c>
      <c r="F63" s="67">
        <v>1526</v>
      </c>
      <c r="G63" s="67">
        <v>7.7</v>
      </c>
      <c r="H63" s="67">
        <v>3567</v>
      </c>
      <c r="I63" s="67">
        <v>19.2</v>
      </c>
      <c r="J63" s="67">
        <v>2.2999999999999998</v>
      </c>
      <c r="K63" s="67">
        <v>1130</v>
      </c>
      <c r="L63" s="67">
        <v>-16.8</v>
      </c>
      <c r="M63" s="67">
        <v>2365</v>
      </c>
      <c r="N63" s="67">
        <v>-18.7</v>
      </c>
      <c r="O63" s="67">
        <v>2.1</v>
      </c>
      <c r="P63" s="67">
        <v>1728</v>
      </c>
      <c r="Q63" s="67">
        <v>3.8</v>
      </c>
      <c r="R63" s="67">
        <v>3736</v>
      </c>
      <c r="S63" s="67">
        <v>-8.3000000000000007</v>
      </c>
      <c r="T63" s="67">
        <v>2.2000000000000002</v>
      </c>
      <c r="U63" s="67">
        <v>1970</v>
      </c>
      <c r="V63" s="67">
        <v>35.200000000000003</v>
      </c>
      <c r="W63" s="67">
        <v>4218</v>
      </c>
      <c r="X63" s="67">
        <v>30.6</v>
      </c>
      <c r="Y63" s="67">
        <v>2.1</v>
      </c>
      <c r="Z63" s="67">
        <v>2884</v>
      </c>
      <c r="AA63" s="67">
        <v>-4.2</v>
      </c>
      <c r="AB63" s="67">
        <v>5893</v>
      </c>
      <c r="AC63" s="67">
        <v>-9.6</v>
      </c>
      <c r="AD63" s="67">
        <v>2</v>
      </c>
      <c r="AE63" s="67">
        <v>5104</v>
      </c>
      <c r="AF63" s="67">
        <v>50.7</v>
      </c>
      <c r="AG63" s="67">
        <v>11265</v>
      </c>
      <c r="AH63" s="67">
        <v>50</v>
      </c>
      <c r="AI63" s="67">
        <v>2.2000000000000002</v>
      </c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</row>
    <row r="64" spans="1:65" x14ac:dyDescent="0.25">
      <c r="A64" s="74" t="s">
        <v>80</v>
      </c>
      <c r="B64" s="69">
        <f>F64+K64+P64+U64+Z64+AE64+AJ64+AO64+AT64+AY64+BD64+BI64</f>
        <v>3215</v>
      </c>
      <c r="C64" s="35">
        <f>100*B64/'2023'!B64-100</f>
        <v>18.242000735564545</v>
      </c>
      <c r="D64" s="69">
        <f>H64+M64+R64+W64+AB64+AG64+AL64+AQ64+AV64+BA64+BF64+BK64</f>
        <v>6455</v>
      </c>
      <c r="E64" s="35">
        <f>100*D64/'2023'!D64-100</f>
        <v>8.3417254112118115</v>
      </c>
      <c r="F64" s="67">
        <v>436</v>
      </c>
      <c r="G64" s="67">
        <v>147.69999999999999</v>
      </c>
      <c r="H64" s="67">
        <v>808</v>
      </c>
      <c r="I64" s="67">
        <v>94.7</v>
      </c>
      <c r="J64" s="67">
        <v>1.9</v>
      </c>
      <c r="K64" s="67">
        <v>252</v>
      </c>
      <c r="L64" s="67">
        <v>-2.2999999999999998</v>
      </c>
      <c r="M64" s="67">
        <v>431</v>
      </c>
      <c r="N64" s="67">
        <v>-21.8</v>
      </c>
      <c r="O64" s="67">
        <v>1.7</v>
      </c>
      <c r="P64" s="67">
        <v>430</v>
      </c>
      <c r="Q64" s="67">
        <v>5.4</v>
      </c>
      <c r="R64" s="67">
        <v>884</v>
      </c>
      <c r="S64" s="67">
        <v>-8.8000000000000007</v>
      </c>
      <c r="T64" s="67">
        <v>2.1</v>
      </c>
      <c r="U64" s="67">
        <v>412</v>
      </c>
      <c r="V64" s="67">
        <v>7.9</v>
      </c>
      <c r="W64" s="67">
        <v>820</v>
      </c>
      <c r="X64" s="67">
        <v>-0.8</v>
      </c>
      <c r="Y64" s="67">
        <v>2</v>
      </c>
      <c r="Z64" s="67">
        <v>586</v>
      </c>
      <c r="AA64" s="67">
        <v>-19.7</v>
      </c>
      <c r="AB64" s="67">
        <v>1128</v>
      </c>
      <c r="AC64" s="67">
        <v>-28.2</v>
      </c>
      <c r="AD64" s="67">
        <v>1.9</v>
      </c>
      <c r="AE64" s="67">
        <v>1099</v>
      </c>
      <c r="AF64" s="67">
        <v>43.7</v>
      </c>
      <c r="AG64" s="67">
        <v>2384</v>
      </c>
      <c r="AH64" s="67">
        <v>46.8</v>
      </c>
      <c r="AI64" s="67">
        <v>2.2000000000000002</v>
      </c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</row>
    <row r="65" spans="1:65" ht="15.75" thickBot="1" x14ac:dyDescent="0.3">
      <c r="A65" s="74" t="s">
        <v>81</v>
      </c>
      <c r="B65" s="69">
        <f>F65+K65+P65+U65+Z65+AE65+AJ65+AO65+AT65+AY65+BD65+BI65</f>
        <v>229751</v>
      </c>
      <c r="C65" s="63">
        <f>100*B65/'2023'!B65-100</f>
        <v>57.626048834704335</v>
      </c>
      <c r="D65" s="69">
        <f>H65+M65+R65+W65+AB65+AG65+AL65+AQ65+AV65+BA65+BF65+BK65</f>
        <v>381630</v>
      </c>
      <c r="E65" s="63">
        <f>100*D65/'2023'!D65-100</f>
        <v>50.585366431099601</v>
      </c>
      <c r="F65" s="67">
        <v>26215</v>
      </c>
      <c r="G65" s="67">
        <v>64.3</v>
      </c>
      <c r="H65" s="67">
        <v>42607</v>
      </c>
      <c r="I65" s="67">
        <v>57.4</v>
      </c>
      <c r="J65" s="67">
        <v>1.6</v>
      </c>
      <c r="K65" s="67">
        <v>35309</v>
      </c>
      <c r="L65" s="67">
        <v>62.5</v>
      </c>
      <c r="M65" s="67">
        <v>57210</v>
      </c>
      <c r="N65" s="67">
        <v>59.8</v>
      </c>
      <c r="O65" s="67">
        <v>1.6</v>
      </c>
      <c r="P65" s="67">
        <v>34333</v>
      </c>
      <c r="Q65" s="67">
        <v>118.4</v>
      </c>
      <c r="R65" s="67">
        <v>57268</v>
      </c>
      <c r="S65" s="67">
        <v>96.1</v>
      </c>
      <c r="T65" s="67">
        <v>1.7</v>
      </c>
      <c r="U65" s="67">
        <v>40767</v>
      </c>
      <c r="V65" s="67">
        <v>61</v>
      </c>
      <c r="W65" s="67">
        <v>67085</v>
      </c>
      <c r="X65" s="67">
        <v>49.2</v>
      </c>
      <c r="Y65" s="67">
        <v>1.6</v>
      </c>
      <c r="Z65" s="67">
        <v>41562</v>
      </c>
      <c r="AA65" s="67">
        <v>35.200000000000003</v>
      </c>
      <c r="AB65" s="67">
        <v>67618</v>
      </c>
      <c r="AC65" s="67">
        <v>23.9</v>
      </c>
      <c r="AD65" s="67">
        <v>1.6</v>
      </c>
      <c r="AE65" s="67">
        <v>51565</v>
      </c>
      <c r="AF65" s="67">
        <v>42.1</v>
      </c>
      <c r="AG65" s="67">
        <v>89842</v>
      </c>
      <c r="AH65" s="67">
        <v>45.3</v>
      </c>
      <c r="AI65" s="67">
        <v>1.7</v>
      </c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</row>
    <row r="66" spans="1:65" x14ac:dyDescent="0.25">
      <c r="A66" s="75" t="s">
        <v>89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25">
      <c r="A67" s="75" t="s">
        <v>90</v>
      </c>
    </row>
    <row r="68" spans="1:65" x14ac:dyDescent="0.25">
      <c r="A68" s="75" t="s">
        <v>91</v>
      </c>
    </row>
    <row r="69" spans="1:65" x14ac:dyDescent="0.25">
      <c r="A69" s="75" t="s">
        <v>92</v>
      </c>
    </row>
    <row r="70" spans="1:65" x14ac:dyDescent="0.25">
      <c r="A70" s="73"/>
    </row>
    <row r="71" spans="1:65" x14ac:dyDescent="0.25">
      <c r="A71" s="75" t="s">
        <v>93</v>
      </c>
    </row>
    <row r="72" spans="1:65" x14ac:dyDescent="0.25">
      <c r="A72" s="75" t="s">
        <v>94</v>
      </c>
    </row>
    <row r="73" spans="1:65" x14ac:dyDescent="0.25">
      <c r="A73" s="75" t="s">
        <v>95</v>
      </c>
    </row>
    <row r="74" spans="1:65" x14ac:dyDescent="0.25">
      <c r="A74" s="75" t="s">
        <v>96</v>
      </c>
    </row>
    <row r="75" spans="1:65" x14ac:dyDescent="0.25">
      <c r="A75" s="75" t="s">
        <v>97</v>
      </c>
    </row>
    <row r="76" spans="1:65" x14ac:dyDescent="0.25">
      <c r="A76" s="73"/>
    </row>
    <row r="77" spans="1:65" x14ac:dyDescent="0.25">
      <c r="A77" s="75" t="s">
        <v>98</v>
      </c>
    </row>
    <row r="78" spans="1:65" x14ac:dyDescent="0.25">
      <c r="A78" s="75" t="s">
        <v>99</v>
      </c>
    </row>
    <row r="79" spans="1:65" x14ac:dyDescent="0.25">
      <c r="A79" s="76" t="s">
        <v>100</v>
      </c>
    </row>
    <row r="80" spans="1:65" x14ac:dyDescent="0.25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22" sqref="D22"/>
    </sheetView>
  </sheetViews>
  <sheetFormatPr baseColWidth="10" defaultColWidth="11.42578125" defaultRowHeight="15" x14ac:dyDescent="0.25"/>
  <cols>
    <col min="1" max="1" width="45.140625" bestFit="1" customWidth="1"/>
    <col min="2" max="2" width="12.42578125" customWidth="1"/>
    <col min="3" max="3" width="9.5703125" bestFit="1" customWidth="1"/>
    <col min="4" max="4" width="15.28515625" customWidth="1"/>
    <col min="5" max="5" width="9.5703125" bestFit="1" customWidth="1"/>
    <col min="6" max="6" width="11.140625" bestFit="1" customWidth="1"/>
    <col min="7" max="7" width="6.140625" bestFit="1" customWidth="1"/>
    <col min="8" max="8" width="13" bestFit="1" customWidth="1"/>
    <col min="9" max="9" width="6.140625" bestFit="1" customWidth="1"/>
    <col min="10" max="10" width="13.140625" bestFit="1" customWidth="1"/>
    <col min="11" max="11" width="10.7109375" bestFit="1" customWidth="1"/>
    <col min="12" max="12" width="7" bestFit="1" customWidth="1"/>
    <col min="13" max="13" width="13" bestFit="1" customWidth="1"/>
    <col min="14" max="14" width="7" bestFit="1" customWidth="1"/>
    <col min="15" max="15" width="13.140625" bestFit="1" customWidth="1"/>
    <col min="16" max="16" width="9.7109375" bestFit="1" customWidth="1"/>
    <col min="17" max="17" width="6.85546875" bestFit="1" customWidth="1"/>
    <col min="18" max="18" width="13" bestFit="1" customWidth="1"/>
    <col min="19" max="19" width="6.85546875" bestFit="1" customWidth="1"/>
    <col min="20" max="20" width="15.85546875" bestFit="1" customWidth="1"/>
    <col min="21" max="21" width="9.140625" bestFit="1" customWidth="1"/>
    <col min="22" max="22" width="6.85546875" bestFit="1" customWidth="1"/>
    <col min="23" max="23" width="13" bestFit="1" customWidth="1"/>
    <col min="24" max="24" width="6.85546875" bestFit="1" customWidth="1"/>
    <col min="25" max="25" width="13.140625" bestFit="1" customWidth="1"/>
    <col min="26" max="26" width="9.140625" bestFit="1" customWidth="1"/>
    <col min="27" max="27" width="6.85546875" bestFit="1" customWidth="1"/>
    <col min="28" max="28" width="13" bestFit="1" customWidth="1"/>
    <col min="29" max="29" width="6.85546875" bestFit="1" customWidth="1"/>
    <col min="30" max="30" width="13.140625" bestFit="1" customWidth="1"/>
    <col min="31" max="31" width="9.28515625" bestFit="1" customWidth="1"/>
    <col min="32" max="32" width="6.85546875" bestFit="1" customWidth="1"/>
    <col min="33" max="33" width="13" bestFit="1" customWidth="1"/>
    <col min="34" max="34" width="6.85546875" bestFit="1" customWidth="1"/>
    <col min="35" max="35" width="13.140625" bestFit="1" customWidth="1"/>
    <col min="36" max="36" width="10.7109375" bestFit="1" customWidth="1"/>
    <col min="37" max="37" width="6.85546875" bestFit="1" customWidth="1"/>
    <col min="38" max="38" width="13" bestFit="1" customWidth="1"/>
    <col min="39" max="39" width="6.85546875" bestFit="1" customWidth="1"/>
    <col min="40" max="40" width="13.140625" bestFit="1" customWidth="1"/>
    <col min="41" max="41" width="11.140625" bestFit="1" customWidth="1"/>
    <col min="42" max="42" width="6.85546875" bestFit="1" customWidth="1"/>
    <col min="43" max="43" width="13" bestFit="1" customWidth="1"/>
    <col min="44" max="44" width="6.85546875" bestFit="1" customWidth="1"/>
    <col min="45" max="45" width="9.42578125" customWidth="1"/>
    <col min="46" max="46" width="9.140625" bestFit="1" customWidth="1"/>
    <col min="47" max="47" width="5.42578125" customWidth="1"/>
    <col min="48" max="48" width="9.28515625" bestFit="1" customWidth="1"/>
    <col min="49" max="49" width="5.28515625" bestFit="1" customWidth="1"/>
    <col min="50" max="50" width="9.42578125" customWidth="1"/>
    <col min="51" max="51" width="9.140625" bestFit="1" customWidth="1"/>
    <col min="52" max="52" width="5.42578125" customWidth="1"/>
    <col min="53" max="53" width="9.28515625" bestFit="1" customWidth="1"/>
    <col min="54" max="54" width="5.28515625" bestFit="1" customWidth="1"/>
    <col min="55" max="55" width="9.42578125" customWidth="1"/>
    <col min="56" max="56" width="9.140625" bestFit="1" customWidth="1"/>
    <col min="57" max="57" width="5.42578125" customWidth="1"/>
    <col min="58" max="58" width="9.28515625" bestFit="1" customWidth="1"/>
    <col min="59" max="59" width="5.28515625" bestFit="1" customWidth="1"/>
    <col min="60" max="60" width="9.42578125" customWidth="1"/>
    <col min="61" max="61" width="9.140625" bestFit="1" customWidth="1"/>
    <col min="62" max="62" width="6.140625" bestFit="1" customWidth="1"/>
    <col min="63" max="63" width="9.28515625" bestFit="1" customWidth="1"/>
    <col min="64" max="64" width="6.140625" bestFit="1" customWidth="1"/>
    <col min="65" max="65" width="9.42578125" customWidth="1"/>
  </cols>
  <sheetData>
    <row r="1" spans="1:65" ht="15" customHeight="1" x14ac:dyDescent="0.25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77">
        <v>2023</v>
      </c>
      <c r="B4" s="80"/>
      <c r="C4" s="81"/>
      <c r="D4" s="81"/>
      <c r="E4" s="81"/>
      <c r="F4" s="82">
        <v>2023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5" customHeight="1" x14ac:dyDescent="0.25">
      <c r="A5" s="3"/>
      <c r="B5" s="85" t="s">
        <v>101</v>
      </c>
      <c r="C5" s="86"/>
      <c r="D5" s="86"/>
      <c r="E5" s="86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39" thickBot="1" x14ac:dyDescent="0.3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25">
      <c r="A7" s="18" t="s">
        <v>13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25">
      <c r="A8" s="27" t="s">
        <v>8</v>
      </c>
      <c r="B8" s="69">
        <f>F8+K8+P8+U8+Z8+AE8</f>
        <v>11190730</v>
      </c>
      <c r="C8" s="29"/>
      <c r="D8" s="69">
        <f>H8+M8+R8+W8+AB8+AG8</f>
        <v>25569522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25">
      <c r="A9" s="17" t="s">
        <v>25</v>
      </c>
      <c r="B9" s="69"/>
      <c r="C9" s="35"/>
      <c r="D9" s="69"/>
      <c r="E9" s="35"/>
      <c r="F9" s="78"/>
      <c r="G9" s="79"/>
      <c r="H9" s="78"/>
      <c r="I9" s="79"/>
      <c r="J9" s="79"/>
      <c r="K9" s="78"/>
      <c r="L9" s="79"/>
      <c r="M9" s="78"/>
      <c r="N9" s="79"/>
      <c r="O9" s="79"/>
      <c r="P9" s="78"/>
      <c r="Q9" s="79"/>
      <c r="R9" s="78"/>
      <c r="S9" s="79"/>
      <c r="T9" s="79"/>
      <c r="U9" s="78"/>
      <c r="V9" s="79"/>
      <c r="W9" s="78"/>
      <c r="X9" s="79"/>
      <c r="Y9" s="79"/>
      <c r="Z9" s="78"/>
      <c r="AA9" s="79"/>
      <c r="AB9" s="78"/>
      <c r="AC9" s="79"/>
      <c r="AD9" s="79"/>
      <c r="AE9" s="78"/>
      <c r="AF9" s="79"/>
      <c r="AG9" s="78"/>
      <c r="AH9" s="79"/>
      <c r="AI9" s="79"/>
      <c r="AJ9" s="78"/>
      <c r="AK9" s="79"/>
      <c r="AL9" s="78"/>
      <c r="AM9" s="79"/>
      <c r="AN9" s="79"/>
      <c r="AO9" s="78"/>
      <c r="AP9" s="79"/>
      <c r="AQ9" s="78"/>
      <c r="AR9" s="79"/>
      <c r="AS9" s="79"/>
      <c r="AT9" s="78"/>
      <c r="AU9" s="79"/>
      <c r="AV9" s="78"/>
      <c r="AW9" s="79"/>
      <c r="AX9" s="79"/>
      <c r="AY9" s="78"/>
      <c r="AZ9" s="79"/>
      <c r="BA9" s="78"/>
      <c r="BB9" s="79"/>
      <c r="BC9" s="79"/>
      <c r="BD9" s="78"/>
      <c r="BE9" s="79"/>
      <c r="BF9" s="78"/>
      <c r="BG9" s="79"/>
      <c r="BH9" s="79"/>
      <c r="BI9" s="78"/>
      <c r="BJ9" s="79"/>
      <c r="BK9" s="78"/>
      <c r="BL9" s="79"/>
      <c r="BM9" s="79"/>
    </row>
    <row r="10" spans="1:65" x14ac:dyDescent="0.25">
      <c r="A10" s="17" t="s">
        <v>26</v>
      </c>
      <c r="B10" s="69">
        <f>F10+K10+P10+U10+Z10+AE10</f>
        <v>1614</v>
      </c>
      <c r="C10" s="35"/>
      <c r="D10" s="69">
        <f>H10+M10+R10+W10+AB10+AG10</f>
        <v>4080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25">
      <c r="A11" s="17" t="s">
        <v>27</v>
      </c>
      <c r="B11" s="69">
        <f t="shared" ref="B11:B65" si="0">F11+K11+P11+U11+Z11+AE11</f>
        <v>8937935</v>
      </c>
      <c r="C11" s="35"/>
      <c r="D11" s="69">
        <f t="shared" ref="D11:D65" si="1">H11+M11+R11+W11+AB11+AG11</f>
        <v>20763033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25">
      <c r="A12" s="17" t="s">
        <v>28</v>
      </c>
      <c r="B12" s="69" t="e">
        <f>F12+K12+P12+U12+Z12+AE12</f>
        <v>#VALUE!</v>
      </c>
      <c r="C12" s="35"/>
      <c r="D12" s="69" t="e">
        <f t="shared" si="1"/>
        <v>#VALUE!</v>
      </c>
      <c r="E12" s="35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 t="s">
        <v>9</v>
      </c>
      <c r="AU12" s="67" t="s">
        <v>9</v>
      </c>
      <c r="AV12" s="67" t="s">
        <v>9</v>
      </c>
      <c r="AW12" s="67" t="s">
        <v>9</v>
      </c>
      <c r="AX12" s="67" t="s">
        <v>9</v>
      </c>
      <c r="AY12" s="67" t="s">
        <v>9</v>
      </c>
      <c r="AZ12" s="67" t="s">
        <v>9</v>
      </c>
      <c r="BA12" s="67" t="s">
        <v>9</v>
      </c>
      <c r="BB12" s="67" t="s">
        <v>9</v>
      </c>
      <c r="BC12" s="67" t="s">
        <v>9</v>
      </c>
      <c r="BD12" s="67" t="s">
        <v>9</v>
      </c>
      <c r="BE12" s="67" t="s">
        <v>9</v>
      </c>
      <c r="BF12" s="67" t="s">
        <v>9</v>
      </c>
      <c r="BG12" s="67" t="s">
        <v>9</v>
      </c>
      <c r="BH12" s="67" t="s">
        <v>9</v>
      </c>
      <c r="BI12" s="67" t="s">
        <v>9</v>
      </c>
      <c r="BJ12" s="67" t="s">
        <v>9</v>
      </c>
      <c r="BK12" s="67" t="s">
        <v>9</v>
      </c>
      <c r="BL12" s="67" t="s">
        <v>9</v>
      </c>
      <c r="BM12" s="67" t="s">
        <v>9</v>
      </c>
    </row>
    <row r="13" spans="1:65" x14ac:dyDescent="0.25">
      <c r="A13" s="17" t="s">
        <v>29</v>
      </c>
      <c r="B13" s="69">
        <f t="shared" si="0"/>
        <v>143398</v>
      </c>
      <c r="C13" s="35"/>
      <c r="D13" s="69">
        <f t="shared" si="1"/>
        <v>262227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25">
      <c r="A14" s="17" t="s">
        <v>30</v>
      </c>
      <c r="B14" s="69">
        <f t="shared" si="0"/>
        <v>10174</v>
      </c>
      <c r="C14" s="35"/>
      <c r="D14" s="69">
        <f t="shared" si="1"/>
        <v>24283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25">
      <c r="A15" s="17" t="s">
        <v>31</v>
      </c>
      <c r="B15" s="69">
        <f t="shared" si="0"/>
        <v>37278</v>
      </c>
      <c r="C15" s="35"/>
      <c r="D15" s="69">
        <f t="shared" si="1"/>
        <v>75047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25">
      <c r="A16" s="17" t="s">
        <v>32</v>
      </c>
      <c r="B16" s="69">
        <f t="shared" si="0"/>
        <v>3383</v>
      </c>
      <c r="C16" s="35"/>
      <c r="D16" s="69">
        <f t="shared" si="1"/>
        <v>6966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25">
      <c r="A17" s="17" t="s">
        <v>33</v>
      </c>
      <c r="B17" s="69">
        <f t="shared" si="0"/>
        <v>13369</v>
      </c>
      <c r="C17" s="35"/>
      <c r="D17" s="69">
        <f t="shared" si="1"/>
        <v>26105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25">
      <c r="A18" s="17" t="s">
        <v>34</v>
      </c>
      <c r="B18" s="69">
        <f>F18+K18+P18+U18+Z18+AE18</f>
        <v>105828</v>
      </c>
      <c r="C18" s="35"/>
      <c r="D18" s="69">
        <f t="shared" si="1"/>
        <v>186524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25">
      <c r="A19" s="17" t="s">
        <v>35</v>
      </c>
      <c r="B19" s="69">
        <f t="shared" si="0"/>
        <v>12930</v>
      </c>
      <c r="C19" s="35"/>
      <c r="D19" s="69">
        <f t="shared" si="1"/>
        <v>29933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25">
      <c r="A20" s="17" t="s">
        <v>36</v>
      </c>
      <c r="B20" s="69">
        <f t="shared" si="0"/>
        <v>159748</v>
      </c>
      <c r="C20" s="35"/>
      <c r="D20" s="69">
        <f t="shared" si="1"/>
        <v>295714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25">
      <c r="A21" s="17" t="s">
        <v>37</v>
      </c>
      <c r="B21" s="69">
        <f t="shared" si="0"/>
        <v>14711</v>
      </c>
      <c r="C21" s="35"/>
      <c r="D21" s="69">
        <f>H21+M21+R21+W21+AB21+AG21</f>
        <v>29089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25">
      <c r="A22" s="17" t="s">
        <v>38</v>
      </c>
      <c r="B22" s="69">
        <f t="shared" si="0"/>
        <v>2200</v>
      </c>
      <c r="C22" s="35"/>
      <c r="D22" s="69">
        <f t="shared" si="1"/>
        <v>5033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25">
      <c r="A23" s="17" t="s">
        <v>39</v>
      </c>
      <c r="B23" s="69">
        <f t="shared" si="0"/>
        <v>86250</v>
      </c>
      <c r="C23" s="35"/>
      <c r="D23" s="69">
        <f t="shared" si="1"/>
        <v>188786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25">
      <c r="A24" s="17" t="s">
        <v>40</v>
      </c>
      <c r="B24" s="69">
        <f t="shared" si="0"/>
        <v>11123</v>
      </c>
      <c r="C24" s="35"/>
      <c r="D24" s="69">
        <f t="shared" si="1"/>
        <v>33703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25">
      <c r="A25" s="17" t="s">
        <v>41</v>
      </c>
      <c r="B25" s="69">
        <f t="shared" si="0"/>
        <v>4129</v>
      </c>
      <c r="C25" s="35"/>
      <c r="D25" s="69">
        <f t="shared" si="1"/>
        <v>9494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25">
      <c r="A26" s="17" t="s">
        <v>42</v>
      </c>
      <c r="B26" s="69">
        <f t="shared" si="0"/>
        <v>8725</v>
      </c>
      <c r="C26" s="35"/>
      <c r="D26" s="69">
        <f t="shared" si="1"/>
        <v>33592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25">
      <c r="A27" s="17" t="s">
        <v>43</v>
      </c>
      <c r="B27" s="69">
        <f t="shared" si="0"/>
        <v>27954</v>
      </c>
      <c r="C27" s="35"/>
      <c r="D27" s="69">
        <f t="shared" si="1"/>
        <v>44434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25">
      <c r="A28" s="17" t="s">
        <v>44</v>
      </c>
      <c r="B28" s="69">
        <f t="shared" si="0"/>
        <v>1880</v>
      </c>
      <c r="C28" s="35"/>
      <c r="D28" s="69">
        <f t="shared" si="1"/>
        <v>5533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25">
      <c r="A29" s="17" t="s">
        <v>45</v>
      </c>
      <c r="B29" s="69">
        <f t="shared" si="0"/>
        <v>504534</v>
      </c>
      <c r="C29" s="35"/>
      <c r="D29" s="69">
        <f t="shared" si="1"/>
        <v>1102634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25">
      <c r="A30" s="17" t="s">
        <v>46</v>
      </c>
      <c r="B30" s="69">
        <f t="shared" si="0"/>
        <v>14168</v>
      </c>
      <c r="C30" s="35"/>
      <c r="D30" s="69">
        <f t="shared" si="1"/>
        <v>26370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25">
      <c r="A31" s="17" t="s">
        <v>47</v>
      </c>
      <c r="B31" s="69">
        <f t="shared" si="0"/>
        <v>77559</v>
      </c>
      <c r="C31" s="35"/>
      <c r="D31" s="69">
        <f t="shared" si="1"/>
        <v>156552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25">
      <c r="A32" s="17" t="s">
        <v>48</v>
      </c>
      <c r="B32" s="69">
        <f t="shared" si="0"/>
        <v>78186</v>
      </c>
      <c r="C32" s="35"/>
      <c r="D32" s="69">
        <f t="shared" si="1"/>
        <v>249141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25">
      <c r="A33" s="17" t="s">
        <v>49</v>
      </c>
      <c r="B33" s="69">
        <f t="shared" si="0"/>
        <v>15160</v>
      </c>
      <c r="C33" s="35"/>
      <c r="D33" s="69">
        <f t="shared" si="1"/>
        <v>35067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25">
      <c r="A34" s="66" t="s">
        <v>86</v>
      </c>
      <c r="B34" s="69">
        <f t="shared" si="0"/>
        <v>23246</v>
      </c>
      <c r="C34" s="35"/>
      <c r="D34" s="69">
        <f t="shared" si="1"/>
        <v>77316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25">
      <c r="A35" s="17" t="s">
        <v>51</v>
      </c>
      <c r="B35" s="69">
        <f t="shared" si="0"/>
        <v>8497</v>
      </c>
      <c r="C35" s="35"/>
      <c r="D35" s="69">
        <f t="shared" si="1"/>
        <v>21403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25">
      <c r="A36" s="17" t="s">
        <v>52</v>
      </c>
      <c r="B36" s="69">
        <f t="shared" si="0"/>
        <v>29073</v>
      </c>
      <c r="C36" s="35"/>
      <c r="D36" s="69">
        <f t="shared" si="1"/>
        <v>50944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25">
      <c r="A37" s="66" t="s">
        <v>85</v>
      </c>
      <c r="B37" s="69">
        <f t="shared" si="0"/>
        <v>95410</v>
      </c>
      <c r="C37" s="35"/>
      <c r="D37" s="69">
        <f t="shared" si="1"/>
        <v>176029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25">
      <c r="A38" s="17" t="s">
        <v>54</v>
      </c>
      <c r="B38" s="69">
        <f t="shared" si="0"/>
        <v>7937</v>
      </c>
      <c r="C38" s="35"/>
      <c r="D38" s="69">
        <f t="shared" si="1"/>
        <v>27958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25">
      <c r="A39" s="17" t="s">
        <v>55</v>
      </c>
      <c r="B39" s="69">
        <f t="shared" si="0"/>
        <v>6273</v>
      </c>
      <c r="C39" s="35"/>
      <c r="D39" s="69">
        <f t="shared" si="1"/>
        <v>19229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25">
      <c r="A40" s="17" t="s">
        <v>56</v>
      </c>
      <c r="B40" s="69">
        <f t="shared" si="0"/>
        <v>68965</v>
      </c>
      <c r="C40" s="35"/>
      <c r="D40" s="69">
        <f t="shared" si="1"/>
        <v>149237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25">
      <c r="A41" s="17" t="s">
        <v>57</v>
      </c>
      <c r="B41" s="69">
        <f t="shared" si="0"/>
        <v>23665</v>
      </c>
      <c r="C41" s="35"/>
      <c r="D41" s="69">
        <f t="shared" si="1"/>
        <v>54761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25">
      <c r="A42" s="17" t="s">
        <v>58</v>
      </c>
      <c r="B42" s="69">
        <f t="shared" si="0"/>
        <v>48329</v>
      </c>
      <c r="C42" s="35"/>
      <c r="D42" s="69">
        <f t="shared" si="1"/>
        <v>110254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25">
      <c r="A43" s="17" t="s">
        <v>59</v>
      </c>
      <c r="B43" s="69">
        <f t="shared" si="0"/>
        <v>14488</v>
      </c>
      <c r="C43" s="35"/>
      <c r="D43" s="69">
        <f t="shared" si="1"/>
        <v>30608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25">
      <c r="A44" s="17" t="s">
        <v>60</v>
      </c>
      <c r="B44" s="69">
        <f t="shared" si="0"/>
        <v>13211</v>
      </c>
      <c r="C44" s="35"/>
      <c r="D44" s="69">
        <f t="shared" si="1"/>
        <v>32793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25">
      <c r="A45" s="17" t="s">
        <v>61</v>
      </c>
      <c r="B45" s="69">
        <f t="shared" si="0"/>
        <v>2450</v>
      </c>
      <c r="C45" s="35"/>
      <c r="D45" s="69">
        <f t="shared" si="1"/>
        <v>5582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25">
      <c r="A46" s="17" t="s">
        <v>62</v>
      </c>
      <c r="B46" s="69">
        <f t="shared" si="0"/>
        <v>57089</v>
      </c>
      <c r="C46" s="35"/>
      <c r="D46" s="69">
        <f t="shared" si="1"/>
        <v>122656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25">
      <c r="A47" s="17" t="s">
        <v>63</v>
      </c>
      <c r="B47" s="69">
        <f t="shared" si="0"/>
        <v>4208</v>
      </c>
      <c r="C47" s="35"/>
      <c r="D47" s="69">
        <f t="shared" si="1"/>
        <v>10312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25">
      <c r="A48" s="17" t="s">
        <v>64</v>
      </c>
      <c r="B48" s="69">
        <f t="shared" si="0"/>
        <v>14917</v>
      </c>
      <c r="C48" s="35"/>
      <c r="D48" s="69">
        <f t="shared" si="1"/>
        <v>49272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25">
      <c r="A49" s="17" t="s">
        <v>65</v>
      </c>
      <c r="B49" s="69">
        <f t="shared" si="0"/>
        <v>26073</v>
      </c>
      <c r="C49" s="35"/>
      <c r="D49" s="69">
        <f t="shared" si="1"/>
        <v>57690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25">
      <c r="A50" s="17" t="s">
        <v>66</v>
      </c>
      <c r="B50" s="69">
        <f t="shared" si="0"/>
        <v>43715</v>
      </c>
      <c r="C50" s="35"/>
      <c r="D50" s="69">
        <f t="shared" si="1"/>
        <v>97799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25">
      <c r="A51" s="17" t="s">
        <v>67</v>
      </c>
      <c r="B51" s="69">
        <f t="shared" si="0"/>
        <v>16962</v>
      </c>
      <c r="C51" s="35"/>
      <c r="D51" s="69">
        <f t="shared" si="1"/>
        <v>46692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25">
      <c r="A52" s="17" t="s">
        <v>68</v>
      </c>
      <c r="B52" s="69">
        <f t="shared" si="0"/>
        <v>9607</v>
      </c>
      <c r="C52" s="35"/>
      <c r="D52" s="69">
        <f t="shared" si="1"/>
        <v>21836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25">
      <c r="A53" s="17" t="s">
        <v>69</v>
      </c>
      <c r="B53" s="69">
        <f t="shared" si="0"/>
        <v>21817</v>
      </c>
      <c r="C53" s="35"/>
      <c r="D53" s="69">
        <f t="shared" si="1"/>
        <v>58446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25">
      <c r="A54" s="17" t="s">
        <v>70</v>
      </c>
      <c r="B54" s="69">
        <f t="shared" si="0"/>
        <v>9212</v>
      </c>
      <c r="C54" s="35"/>
      <c r="D54" s="69">
        <f t="shared" si="1"/>
        <v>21917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25">
      <c r="A55" s="17" t="s">
        <v>71</v>
      </c>
      <c r="B55" s="69">
        <f t="shared" si="0"/>
        <v>5443</v>
      </c>
      <c r="C55" s="35"/>
      <c r="D55" s="69">
        <f t="shared" si="1"/>
        <v>12714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25">
      <c r="A56" s="17" t="s">
        <v>72</v>
      </c>
      <c r="B56" s="69">
        <f t="shared" si="0"/>
        <v>34638</v>
      </c>
      <c r="C56" s="35"/>
      <c r="D56" s="69">
        <f t="shared" si="1"/>
        <v>92458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25">
      <c r="A57" s="17" t="s">
        <v>73</v>
      </c>
      <c r="B57" s="69">
        <f t="shared" si="0"/>
        <v>12448</v>
      </c>
      <c r="C57" s="35"/>
      <c r="D57" s="69">
        <f t="shared" si="1"/>
        <v>27537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25">
      <c r="A58" s="17" t="s">
        <v>74</v>
      </c>
      <c r="B58" s="69">
        <f t="shared" si="0"/>
        <v>128399</v>
      </c>
      <c r="C58" s="35"/>
      <c r="D58" s="69">
        <f t="shared" si="1"/>
        <v>237335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25">
      <c r="A59" s="17" t="s">
        <v>75</v>
      </c>
      <c r="B59" s="69">
        <f t="shared" si="0"/>
        <v>9031</v>
      </c>
      <c r="C59" s="35"/>
      <c r="D59" s="69">
        <f t="shared" si="1"/>
        <v>21019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25">
      <c r="A60" s="17" t="s">
        <v>76</v>
      </c>
      <c r="B60" s="69">
        <f t="shared" si="0"/>
        <v>11653</v>
      </c>
      <c r="C60" s="35"/>
      <c r="D60" s="69">
        <f t="shared" si="1"/>
        <v>28624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25">
      <c r="A61" s="17" t="s">
        <v>77</v>
      </c>
      <c r="B61" s="69">
        <f t="shared" si="0"/>
        <v>10970</v>
      </c>
      <c r="C61" s="35"/>
      <c r="D61" s="69">
        <f t="shared" si="1"/>
        <v>27141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25">
      <c r="A62" s="17" t="s">
        <v>78</v>
      </c>
      <c r="B62" s="69" t="e">
        <f t="shared" si="0"/>
        <v>#VALUE!</v>
      </c>
      <c r="C62" s="35"/>
      <c r="D62" s="69" t="e">
        <f t="shared" si="1"/>
        <v>#VALUE!</v>
      </c>
      <c r="E62" s="35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 t="s">
        <v>9</v>
      </c>
      <c r="AU62" s="67" t="s">
        <v>9</v>
      </c>
      <c r="AV62" s="67" t="s">
        <v>9</v>
      </c>
      <c r="AW62" s="67" t="s">
        <v>9</v>
      </c>
      <c r="AX62" s="67" t="s">
        <v>9</v>
      </c>
      <c r="AY62" s="67" t="s">
        <v>9</v>
      </c>
      <c r="AZ62" s="67" t="s">
        <v>9</v>
      </c>
      <c r="BA62" s="67" t="s">
        <v>9</v>
      </c>
      <c r="BB62" s="67" t="s">
        <v>9</v>
      </c>
      <c r="BC62" s="67" t="s">
        <v>9</v>
      </c>
      <c r="BD62" s="67" t="s">
        <v>9</v>
      </c>
      <c r="BE62" s="67" t="s">
        <v>9</v>
      </c>
      <c r="BF62" s="67" t="s">
        <v>9</v>
      </c>
      <c r="BG62" s="67" t="s">
        <v>9</v>
      </c>
      <c r="BH62" s="67" t="s">
        <v>9</v>
      </c>
      <c r="BI62" s="67" t="s">
        <v>9</v>
      </c>
      <c r="BJ62" s="67" t="s">
        <v>9</v>
      </c>
      <c r="BK62" s="67" t="s">
        <v>9</v>
      </c>
      <c r="BL62" s="67" t="s">
        <v>9</v>
      </c>
      <c r="BM62" s="67" t="s">
        <v>9</v>
      </c>
    </row>
    <row r="63" spans="1:65" x14ac:dyDescent="0.25">
      <c r="A63" s="17" t="s">
        <v>79</v>
      </c>
      <c r="B63" s="69">
        <f t="shared" si="0"/>
        <v>12292</v>
      </c>
      <c r="C63" s="35"/>
      <c r="D63" s="69">
        <f t="shared" si="1"/>
        <v>27231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25">
      <c r="A64" s="17" t="s">
        <v>80</v>
      </c>
      <c r="B64" s="69">
        <f t="shared" si="0"/>
        <v>2719</v>
      </c>
      <c r="C64" s="35"/>
      <c r="D64" s="69">
        <f t="shared" si="1"/>
        <v>5958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.75" thickBot="1" x14ac:dyDescent="0.3">
      <c r="A65" s="17" t="s">
        <v>81</v>
      </c>
      <c r="B65" s="69">
        <f t="shared" si="0"/>
        <v>145757</v>
      </c>
      <c r="C65" s="63"/>
      <c r="D65" s="69">
        <f t="shared" si="1"/>
        <v>253431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25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2578125" defaultRowHeight="15" x14ac:dyDescent="0.25"/>
  <cols>
    <col min="1" max="1" width="45.140625" bestFit="1" customWidth="1"/>
    <col min="2" max="2" width="12.42578125" customWidth="1"/>
    <col min="3" max="3" width="9.5703125" bestFit="1" customWidth="1"/>
    <col min="4" max="4" width="15.28515625" customWidth="1"/>
    <col min="5" max="5" width="9.5703125" bestFit="1" customWidth="1"/>
    <col min="6" max="6" width="11.140625" bestFit="1" customWidth="1"/>
    <col min="7" max="7" width="6.140625" bestFit="1" customWidth="1"/>
    <col min="8" max="8" width="13" bestFit="1" customWidth="1"/>
    <col min="9" max="9" width="6.140625" bestFit="1" customWidth="1"/>
    <col min="10" max="10" width="13.140625" bestFit="1" customWidth="1"/>
    <col min="11" max="11" width="10.7109375" bestFit="1" customWidth="1"/>
    <col min="12" max="12" width="7" bestFit="1" customWidth="1"/>
    <col min="13" max="13" width="13" bestFit="1" customWidth="1"/>
    <col min="14" max="14" width="7" bestFit="1" customWidth="1"/>
    <col min="15" max="15" width="13.140625" bestFit="1" customWidth="1"/>
    <col min="16" max="16" width="9.7109375" bestFit="1" customWidth="1"/>
    <col min="17" max="17" width="6.85546875" bestFit="1" customWidth="1"/>
    <col min="18" max="18" width="13" bestFit="1" customWidth="1"/>
    <col min="19" max="19" width="6.85546875" bestFit="1" customWidth="1"/>
    <col min="20" max="20" width="15.85546875" bestFit="1" customWidth="1"/>
    <col min="21" max="21" width="9.140625" bestFit="1" customWidth="1"/>
    <col min="22" max="22" width="6.85546875" bestFit="1" customWidth="1"/>
    <col min="23" max="23" width="13" bestFit="1" customWidth="1"/>
    <col min="24" max="24" width="6.85546875" bestFit="1" customWidth="1"/>
    <col min="25" max="25" width="13.140625" bestFit="1" customWidth="1"/>
    <col min="26" max="26" width="9.140625" bestFit="1" customWidth="1"/>
    <col min="27" max="27" width="6.85546875" bestFit="1" customWidth="1"/>
    <col min="28" max="28" width="13" bestFit="1" customWidth="1"/>
    <col min="29" max="29" width="6.85546875" bestFit="1" customWidth="1"/>
    <col min="30" max="30" width="13.140625" bestFit="1" customWidth="1"/>
    <col min="31" max="31" width="9.28515625" bestFit="1" customWidth="1"/>
    <col min="32" max="32" width="6.85546875" bestFit="1" customWidth="1"/>
    <col min="33" max="33" width="13" bestFit="1" customWidth="1"/>
    <col min="34" max="34" width="6.85546875" bestFit="1" customWidth="1"/>
    <col min="35" max="35" width="13.140625" bestFit="1" customWidth="1"/>
    <col min="36" max="36" width="10.7109375" bestFit="1" customWidth="1"/>
    <col min="37" max="37" width="6.85546875" bestFit="1" customWidth="1"/>
    <col min="38" max="38" width="13" bestFit="1" customWidth="1"/>
    <col min="39" max="39" width="6.85546875" bestFit="1" customWidth="1"/>
    <col min="40" max="40" width="13.140625" bestFit="1" customWidth="1"/>
    <col min="41" max="41" width="11.140625" bestFit="1" customWidth="1"/>
    <col min="42" max="42" width="6.85546875" bestFit="1" customWidth="1"/>
    <col min="43" max="43" width="13" bestFit="1" customWidth="1"/>
    <col min="44" max="44" width="6.85546875" bestFit="1" customWidth="1"/>
    <col min="45" max="45" width="9.42578125" customWidth="1"/>
    <col min="46" max="46" width="9.140625" bestFit="1" customWidth="1"/>
    <col min="47" max="47" width="5.42578125" customWidth="1"/>
    <col min="48" max="48" width="9.28515625" bestFit="1" customWidth="1"/>
    <col min="49" max="49" width="5.28515625" bestFit="1" customWidth="1"/>
    <col min="50" max="50" width="9.42578125" customWidth="1"/>
    <col min="51" max="51" width="9.140625" bestFit="1" customWidth="1"/>
    <col min="52" max="52" width="5.42578125" customWidth="1"/>
    <col min="53" max="53" width="9.28515625" bestFit="1" customWidth="1"/>
    <col min="54" max="54" width="5.28515625" bestFit="1" customWidth="1"/>
    <col min="55" max="55" width="9.42578125" customWidth="1"/>
    <col min="56" max="56" width="9.140625" bestFit="1" customWidth="1"/>
    <col min="57" max="57" width="5.42578125" customWidth="1"/>
    <col min="58" max="58" width="9.28515625" bestFit="1" customWidth="1"/>
    <col min="59" max="59" width="5.28515625" bestFit="1" customWidth="1"/>
    <col min="60" max="60" width="9.42578125" customWidth="1"/>
    <col min="61" max="61" width="9.140625" bestFit="1" customWidth="1"/>
    <col min="62" max="62" width="6.140625" bestFit="1" customWidth="1"/>
    <col min="63" max="63" width="9.28515625" bestFit="1" customWidth="1"/>
    <col min="64" max="64" width="6.140625" bestFit="1" customWidth="1"/>
    <col min="65" max="65" width="9.42578125" customWidth="1"/>
  </cols>
  <sheetData>
    <row r="1" spans="1:65" ht="15" customHeight="1" x14ac:dyDescent="0.25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2" t="s">
        <v>87</v>
      </c>
      <c r="B4" s="92"/>
      <c r="C4" s="93"/>
      <c r="D4" s="93"/>
      <c r="E4" s="94"/>
      <c r="F4" s="82">
        <v>2021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5" customHeight="1" x14ac:dyDescent="0.25">
      <c r="A5" s="3"/>
      <c r="B5" s="95" t="s">
        <v>88</v>
      </c>
      <c r="C5" s="96"/>
      <c r="D5" s="96"/>
      <c r="E5" s="97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39" thickBot="1" x14ac:dyDescent="0.3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25">
      <c r="A7" s="18" t="s">
        <v>13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25">
      <c r="A8" s="27" t="s">
        <v>8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25">
      <c r="A9" s="17" t="s">
        <v>25</v>
      </c>
      <c r="B9" s="28"/>
      <c r="C9" s="19"/>
      <c r="D9" s="28"/>
      <c r="E9" s="53"/>
      <c r="F9" s="90"/>
      <c r="G9" s="90"/>
      <c r="H9" s="91"/>
      <c r="I9" s="90"/>
      <c r="J9" s="90"/>
      <c r="K9" s="90"/>
      <c r="L9" s="91"/>
      <c r="M9" s="91"/>
      <c r="N9" s="91"/>
      <c r="O9" s="90"/>
      <c r="P9" s="91"/>
      <c r="Q9" s="90"/>
      <c r="R9" s="91"/>
      <c r="S9" s="90"/>
      <c r="T9" s="90"/>
      <c r="U9" s="91"/>
      <c r="V9" s="90"/>
      <c r="W9" s="91"/>
      <c r="X9" s="90"/>
      <c r="Y9" s="90"/>
      <c r="Z9" s="91"/>
      <c r="AA9" s="90"/>
      <c r="AB9" s="91"/>
      <c r="AC9" s="90"/>
      <c r="AD9" s="90"/>
      <c r="AE9" s="91"/>
      <c r="AF9" s="90"/>
      <c r="AG9" s="91"/>
      <c r="AH9" s="90"/>
      <c r="AI9" s="90"/>
      <c r="AJ9" s="91"/>
      <c r="AK9" s="90"/>
      <c r="AL9" s="91"/>
      <c r="AM9" s="90"/>
      <c r="AN9" s="90"/>
      <c r="AO9" s="91"/>
      <c r="AP9" s="90"/>
      <c r="AQ9" s="91"/>
      <c r="AR9" s="90"/>
      <c r="AS9" s="90"/>
      <c r="AT9" s="91"/>
      <c r="AU9" s="90"/>
      <c r="AV9" s="91"/>
      <c r="AW9" s="90"/>
      <c r="AX9" s="90"/>
      <c r="AY9" s="91"/>
      <c r="AZ9" s="90"/>
      <c r="BA9" s="91"/>
      <c r="BB9" s="90"/>
      <c r="BC9" s="90"/>
      <c r="BD9" s="91"/>
      <c r="BE9" s="90"/>
      <c r="BF9" s="91"/>
      <c r="BG9" s="90"/>
      <c r="BH9" s="90"/>
      <c r="BI9" s="91"/>
      <c r="BJ9" s="90"/>
      <c r="BK9" s="91"/>
      <c r="BL9" s="90"/>
      <c r="BM9" s="90"/>
    </row>
    <row r="10" spans="1:65" x14ac:dyDescent="0.25">
      <c r="A10" s="17" t="s">
        <v>26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84</v>
      </c>
      <c r="H10" s="68">
        <v>237</v>
      </c>
      <c r="I10" s="68" t="s">
        <v>84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25">
      <c r="A11" s="17" t="s">
        <v>27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25">
      <c r="A12" s="1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9</v>
      </c>
      <c r="G12" s="68" t="s">
        <v>9</v>
      </c>
      <c r="H12" s="68" t="s">
        <v>9</v>
      </c>
      <c r="I12" s="68" t="s">
        <v>9</v>
      </c>
      <c r="J12" s="68" t="s">
        <v>9</v>
      </c>
      <c r="K12" s="68" t="s">
        <v>9</v>
      </c>
      <c r="L12" s="68" t="s">
        <v>9</v>
      </c>
      <c r="M12" s="68" t="s">
        <v>9</v>
      </c>
      <c r="N12" s="68" t="s">
        <v>9</v>
      </c>
      <c r="O12" s="68" t="s">
        <v>9</v>
      </c>
      <c r="P12" s="68" t="s">
        <v>9</v>
      </c>
      <c r="Q12" s="68" t="s">
        <v>9</v>
      </c>
      <c r="R12" s="68" t="s">
        <v>9</v>
      </c>
      <c r="S12" s="68" t="s">
        <v>9</v>
      </c>
      <c r="T12" s="68" t="s">
        <v>9</v>
      </c>
      <c r="U12" s="68" t="s">
        <v>9</v>
      </c>
      <c r="V12" s="68" t="s">
        <v>9</v>
      </c>
      <c r="W12" s="68" t="s">
        <v>9</v>
      </c>
      <c r="X12" s="68" t="s">
        <v>9</v>
      </c>
      <c r="Y12" s="68" t="s">
        <v>9</v>
      </c>
      <c r="Z12" s="68" t="s">
        <v>9</v>
      </c>
      <c r="AA12" s="68" t="s">
        <v>9</v>
      </c>
      <c r="AB12" s="68" t="s">
        <v>9</v>
      </c>
      <c r="AC12" s="68" t="s">
        <v>9</v>
      </c>
      <c r="AD12" s="68" t="s">
        <v>9</v>
      </c>
      <c r="AE12" s="68" t="s">
        <v>9</v>
      </c>
      <c r="AF12" s="68" t="s">
        <v>9</v>
      </c>
      <c r="AG12" s="68" t="s">
        <v>9</v>
      </c>
      <c r="AH12" s="68" t="s">
        <v>9</v>
      </c>
      <c r="AI12" s="68" t="s">
        <v>9</v>
      </c>
      <c r="AJ12" s="68" t="s">
        <v>9</v>
      </c>
      <c r="AK12" s="68" t="s">
        <v>9</v>
      </c>
      <c r="AL12" s="68" t="s">
        <v>9</v>
      </c>
      <c r="AM12" s="68" t="s">
        <v>9</v>
      </c>
      <c r="AN12" s="68" t="s">
        <v>9</v>
      </c>
      <c r="AO12" s="68" t="s">
        <v>9</v>
      </c>
      <c r="AP12" s="68" t="s">
        <v>9</v>
      </c>
      <c r="AQ12" s="68" t="s">
        <v>9</v>
      </c>
      <c r="AR12" s="68" t="s">
        <v>9</v>
      </c>
      <c r="AS12" s="68" t="s">
        <v>9</v>
      </c>
      <c r="AT12" s="68" t="s">
        <v>9</v>
      </c>
      <c r="AU12" s="68" t="s">
        <v>9</v>
      </c>
      <c r="AV12" s="68" t="s">
        <v>9</v>
      </c>
      <c r="AW12" s="68" t="s">
        <v>9</v>
      </c>
      <c r="AX12" s="68" t="s">
        <v>9</v>
      </c>
      <c r="AY12" s="68" t="s">
        <v>9</v>
      </c>
      <c r="AZ12" s="68" t="s">
        <v>9</v>
      </c>
      <c r="BA12" s="68" t="s">
        <v>9</v>
      </c>
      <c r="BB12" s="68" t="s">
        <v>9</v>
      </c>
      <c r="BC12" s="68" t="s">
        <v>9</v>
      </c>
      <c r="BD12" s="68" t="s">
        <v>9</v>
      </c>
      <c r="BE12" s="68" t="s">
        <v>9</v>
      </c>
      <c r="BF12" s="68" t="s">
        <v>9</v>
      </c>
      <c r="BG12" s="68" t="s">
        <v>9</v>
      </c>
      <c r="BH12" s="68" t="s">
        <v>9</v>
      </c>
      <c r="BI12" s="68" t="s">
        <v>9</v>
      </c>
      <c r="BJ12" s="68" t="s">
        <v>9</v>
      </c>
      <c r="BK12" s="68" t="s">
        <v>9</v>
      </c>
      <c r="BL12" s="68" t="s">
        <v>9</v>
      </c>
      <c r="BM12" s="68" t="s">
        <v>9</v>
      </c>
    </row>
    <row r="13" spans="1:65" x14ac:dyDescent="0.25">
      <c r="A13" s="17" t="s">
        <v>29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25">
      <c r="A14" s="17" t="s">
        <v>30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25">
      <c r="A15" s="17" t="s">
        <v>31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25">
      <c r="A16" s="17" t="s">
        <v>32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25">
      <c r="A17" s="17" t="s">
        <v>33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25">
      <c r="A18" s="17" t="s">
        <v>34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25">
      <c r="A19" s="17" t="s">
        <v>35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25">
      <c r="A20" s="17" t="s">
        <v>36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25">
      <c r="A21" s="17" t="s">
        <v>37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25">
      <c r="A22" s="17" t="s">
        <v>38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25">
      <c r="A23" s="17" t="s">
        <v>39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25">
      <c r="A24" s="17" t="s">
        <v>40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25">
      <c r="A25" s="17" t="s">
        <v>41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25">
      <c r="A26" s="17" t="s">
        <v>42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25">
      <c r="A27" s="17" t="s">
        <v>43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25">
      <c r="A28" s="17" t="s">
        <v>44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25">
      <c r="A29" s="17" t="s">
        <v>45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25">
      <c r="A30" s="17" t="s">
        <v>46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25">
      <c r="A31" s="17" t="s">
        <v>47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25">
      <c r="A32" s="17" t="s">
        <v>48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25">
      <c r="A33" s="17" t="s">
        <v>49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25">
      <c r="A34" s="66" t="s">
        <v>86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25">
      <c r="A35" s="17" t="s">
        <v>51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25">
      <c r="A36" s="17" t="s">
        <v>52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25">
      <c r="A37" s="66" t="s">
        <v>85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25">
      <c r="A38" s="17" t="s">
        <v>54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25">
      <c r="A39" s="17" t="s">
        <v>55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25">
      <c r="A40" s="17" t="s">
        <v>56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25">
      <c r="A41" s="17" t="s">
        <v>57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25">
      <c r="A42" s="17" t="s">
        <v>58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25">
      <c r="A43" s="17" t="s">
        <v>59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25">
      <c r="A44" s="17" t="s">
        <v>60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25">
      <c r="A45" s="17" t="s">
        <v>61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25">
      <c r="A46" s="17" t="s">
        <v>62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25">
      <c r="A47" s="17" t="s">
        <v>63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25">
      <c r="A48" s="17" t="s">
        <v>64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25">
      <c r="A49" s="17" t="s">
        <v>65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25">
      <c r="A50" s="17" t="s">
        <v>66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25">
      <c r="A51" s="17" t="s">
        <v>67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25">
      <c r="A52" s="17" t="s">
        <v>68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25">
      <c r="A53" s="17" t="s">
        <v>69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25">
      <c r="A54" s="17" t="s">
        <v>70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25">
      <c r="A55" s="17" t="s">
        <v>71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25">
      <c r="A56" s="17" t="s">
        <v>72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25">
      <c r="A57" s="17" t="s">
        <v>73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25">
      <c r="A58" s="17" t="s">
        <v>74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25">
      <c r="A59" s="17" t="s">
        <v>75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25">
      <c r="A60" s="17" t="s">
        <v>76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25">
      <c r="A61" s="17" t="s">
        <v>77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25">
      <c r="A62" s="1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9</v>
      </c>
      <c r="G62" s="68" t="s">
        <v>9</v>
      </c>
      <c r="H62" s="68" t="s">
        <v>9</v>
      </c>
      <c r="I62" s="68" t="s">
        <v>9</v>
      </c>
      <c r="J62" s="68" t="s">
        <v>9</v>
      </c>
      <c r="K62" s="68" t="s">
        <v>9</v>
      </c>
      <c r="L62" s="68" t="s">
        <v>9</v>
      </c>
      <c r="M62" s="68" t="s">
        <v>9</v>
      </c>
      <c r="N62" s="68" t="s">
        <v>9</v>
      </c>
      <c r="O62" s="68" t="s">
        <v>9</v>
      </c>
      <c r="P62" s="68" t="s">
        <v>9</v>
      </c>
      <c r="Q62" s="68" t="s">
        <v>9</v>
      </c>
      <c r="R62" s="68" t="s">
        <v>9</v>
      </c>
      <c r="S62" s="68" t="s">
        <v>9</v>
      </c>
      <c r="T62" s="68" t="s">
        <v>9</v>
      </c>
      <c r="U62" s="68" t="s">
        <v>9</v>
      </c>
      <c r="V62" s="68" t="s">
        <v>9</v>
      </c>
      <c r="W62" s="68" t="s">
        <v>9</v>
      </c>
      <c r="X62" s="68" t="s">
        <v>9</v>
      </c>
      <c r="Y62" s="68" t="s">
        <v>9</v>
      </c>
      <c r="Z62" s="68" t="s">
        <v>9</v>
      </c>
      <c r="AA62" s="68" t="s">
        <v>9</v>
      </c>
      <c r="AB62" s="68" t="s">
        <v>9</v>
      </c>
      <c r="AC62" s="68" t="s">
        <v>9</v>
      </c>
      <c r="AD62" s="68" t="s">
        <v>9</v>
      </c>
      <c r="AE62" s="68" t="s">
        <v>9</v>
      </c>
      <c r="AF62" s="68" t="s">
        <v>9</v>
      </c>
      <c r="AG62" s="68" t="s">
        <v>9</v>
      </c>
      <c r="AH62" s="68" t="s">
        <v>9</v>
      </c>
      <c r="AI62" s="68" t="s">
        <v>9</v>
      </c>
      <c r="AJ62" s="68" t="s">
        <v>9</v>
      </c>
      <c r="AK62" s="68" t="s">
        <v>9</v>
      </c>
      <c r="AL62" s="68" t="s">
        <v>9</v>
      </c>
      <c r="AM62" s="68" t="s">
        <v>9</v>
      </c>
      <c r="AN62" s="68" t="s">
        <v>9</v>
      </c>
      <c r="AO62" s="68" t="s">
        <v>9</v>
      </c>
      <c r="AP62" s="68" t="s">
        <v>9</v>
      </c>
      <c r="AQ62" s="68" t="s">
        <v>9</v>
      </c>
      <c r="AR62" s="68" t="s">
        <v>9</v>
      </c>
      <c r="AS62" s="68" t="s">
        <v>9</v>
      </c>
      <c r="AT62" s="68" t="s">
        <v>9</v>
      </c>
      <c r="AU62" s="68" t="s">
        <v>9</v>
      </c>
      <c r="AV62" s="68" t="s">
        <v>9</v>
      </c>
      <c r="AW62" s="68" t="s">
        <v>9</v>
      </c>
      <c r="AX62" s="68" t="s">
        <v>9</v>
      </c>
      <c r="AY62" s="68" t="s">
        <v>9</v>
      </c>
      <c r="AZ62" s="68" t="s">
        <v>9</v>
      </c>
      <c r="BA62" s="68" t="s">
        <v>9</v>
      </c>
      <c r="BB62" s="68" t="s">
        <v>9</v>
      </c>
      <c r="BC62" s="68" t="s">
        <v>9</v>
      </c>
      <c r="BD62" s="68" t="s">
        <v>9</v>
      </c>
      <c r="BE62" s="68" t="s">
        <v>9</v>
      </c>
      <c r="BF62" s="68" t="s">
        <v>9</v>
      </c>
      <c r="BG62" s="68" t="s">
        <v>9</v>
      </c>
      <c r="BH62" s="68" t="s">
        <v>9</v>
      </c>
      <c r="BI62" s="68" t="s">
        <v>9</v>
      </c>
      <c r="BJ62" s="68" t="s">
        <v>9</v>
      </c>
      <c r="BK62" s="68" t="s">
        <v>9</v>
      </c>
      <c r="BL62" s="68" t="s">
        <v>9</v>
      </c>
      <c r="BM62" s="68" t="s">
        <v>9</v>
      </c>
    </row>
    <row r="63" spans="1:65" x14ac:dyDescent="0.25">
      <c r="A63" s="17" t="s">
        <v>79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25">
      <c r="A64" s="17" t="s">
        <v>80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25">
      <c r="A65" s="17" t="s">
        <v>81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5" x14ac:dyDescent="0.25"/>
  <cols>
    <col min="1" max="1" width="45.140625" bestFit="1" customWidth="1"/>
    <col min="2" max="2" width="11.5703125" bestFit="1" customWidth="1"/>
    <col min="3" max="3" width="9.5703125" bestFit="1" customWidth="1"/>
    <col min="4" max="4" width="15.28515625" customWidth="1"/>
    <col min="5" max="5" width="9.5703125" bestFit="1" customWidth="1"/>
    <col min="6" max="6" width="11.140625" bestFit="1" customWidth="1"/>
    <col min="7" max="7" width="6.140625" bestFit="1" customWidth="1"/>
    <col min="8" max="8" width="13" bestFit="1" customWidth="1"/>
    <col min="9" max="9" width="6.140625" bestFit="1" customWidth="1"/>
    <col min="10" max="10" width="13.140625" bestFit="1" customWidth="1"/>
    <col min="11" max="11" width="10.7109375" bestFit="1" customWidth="1"/>
    <col min="12" max="12" width="5.5703125" bestFit="1" customWidth="1"/>
    <col min="13" max="13" width="13" bestFit="1" customWidth="1"/>
    <col min="14" max="14" width="5.42578125" bestFit="1" customWidth="1"/>
    <col min="15" max="15" width="13.140625" bestFit="1" customWidth="1"/>
    <col min="16" max="16" width="9.7109375" bestFit="1" customWidth="1"/>
    <col min="17" max="17" width="6.85546875" bestFit="1" customWidth="1"/>
    <col min="18" max="18" width="13" bestFit="1" customWidth="1"/>
    <col min="19" max="19" width="6.85546875" bestFit="1" customWidth="1"/>
    <col min="20" max="20" width="15.85546875" bestFit="1" customWidth="1"/>
    <col min="21" max="21" width="9.140625" bestFit="1" customWidth="1"/>
    <col min="22" max="22" width="6.85546875" bestFit="1" customWidth="1"/>
    <col min="23" max="23" width="13" bestFit="1" customWidth="1"/>
    <col min="24" max="24" width="6.85546875" bestFit="1" customWidth="1"/>
    <col min="25" max="25" width="13.140625" bestFit="1" customWidth="1"/>
    <col min="26" max="26" width="9.140625" bestFit="1" customWidth="1"/>
    <col min="27" max="27" width="6.85546875" bestFit="1" customWidth="1"/>
    <col min="28" max="28" width="13" bestFit="1" customWidth="1"/>
    <col min="29" max="29" width="6.85546875" bestFit="1" customWidth="1"/>
    <col min="30" max="30" width="13.140625" bestFit="1" customWidth="1"/>
    <col min="31" max="31" width="9.28515625" bestFit="1" customWidth="1"/>
    <col min="32" max="32" width="6.85546875" bestFit="1" customWidth="1"/>
    <col min="33" max="33" width="13" bestFit="1" customWidth="1"/>
    <col min="34" max="34" width="6.85546875" bestFit="1" customWidth="1"/>
    <col min="35" max="35" width="13.140625" bestFit="1" customWidth="1"/>
    <col min="36" max="36" width="10.7109375" bestFit="1" customWidth="1"/>
    <col min="37" max="37" width="6.85546875" bestFit="1" customWidth="1"/>
    <col min="38" max="38" width="13" bestFit="1" customWidth="1"/>
    <col min="39" max="39" width="6.85546875" bestFit="1" customWidth="1"/>
    <col min="40" max="40" width="13.140625" bestFit="1" customWidth="1"/>
    <col min="41" max="41" width="11.140625" bestFit="1" customWidth="1"/>
    <col min="42" max="42" width="6.85546875" bestFit="1" customWidth="1"/>
    <col min="43" max="43" width="13" bestFit="1" customWidth="1"/>
    <col min="44" max="44" width="6.85546875" bestFit="1" customWidth="1"/>
    <col min="45" max="45" width="9.42578125" customWidth="1"/>
    <col min="46" max="46" width="9.140625" bestFit="1" customWidth="1"/>
    <col min="47" max="47" width="5.42578125" customWidth="1"/>
    <col min="48" max="48" width="9.28515625" bestFit="1" customWidth="1"/>
    <col min="49" max="49" width="5.28515625" bestFit="1" customWidth="1"/>
    <col min="50" max="50" width="9.42578125" customWidth="1"/>
    <col min="51" max="51" width="9.140625" bestFit="1" customWidth="1"/>
    <col min="52" max="52" width="5.42578125" customWidth="1"/>
    <col min="53" max="53" width="9.28515625" bestFit="1" customWidth="1"/>
    <col min="54" max="54" width="5.28515625" bestFit="1" customWidth="1"/>
    <col min="55" max="55" width="9.42578125" customWidth="1"/>
    <col min="56" max="56" width="9.140625" bestFit="1" customWidth="1"/>
    <col min="57" max="57" width="5.42578125" customWidth="1"/>
    <col min="58" max="58" width="9.28515625" bestFit="1" customWidth="1"/>
    <col min="59" max="59" width="5.28515625" bestFit="1" customWidth="1"/>
    <col min="60" max="60" width="9.42578125" customWidth="1"/>
    <col min="61" max="61" width="9.140625" bestFit="1" customWidth="1"/>
    <col min="62" max="62" width="6.140625" bestFit="1" customWidth="1"/>
    <col min="63" max="63" width="9.28515625" bestFit="1" customWidth="1"/>
    <col min="64" max="64" width="6.140625" bestFit="1" customWidth="1"/>
    <col min="65" max="65" width="9.42578125" customWidth="1"/>
  </cols>
  <sheetData>
    <row r="1" spans="1:65" ht="15" customHeight="1" x14ac:dyDescent="0.25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2" t="s">
        <v>82</v>
      </c>
      <c r="B4" s="92"/>
      <c r="C4" s="93"/>
      <c r="D4" s="93"/>
      <c r="E4" s="94"/>
      <c r="F4" s="82">
        <v>2021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5" customHeight="1" x14ac:dyDescent="0.25">
      <c r="A5" s="3"/>
      <c r="B5" s="95" t="s">
        <v>88</v>
      </c>
      <c r="C5" s="96"/>
      <c r="D5" s="96"/>
      <c r="E5" s="97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39" thickBot="1" x14ac:dyDescent="0.3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25">
      <c r="A7" s="18" t="s">
        <v>13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25">
      <c r="A8" s="27" t="s">
        <v>8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25">
      <c r="A9" s="17" t="s">
        <v>25</v>
      </c>
      <c r="B9" s="28"/>
      <c r="C9" s="19"/>
      <c r="D9" s="28"/>
      <c r="E9" s="53"/>
      <c r="F9" s="78"/>
      <c r="G9" s="79"/>
      <c r="H9" s="78"/>
      <c r="I9" s="79"/>
      <c r="J9" s="79"/>
      <c r="K9" s="78"/>
      <c r="L9" s="79"/>
      <c r="M9" s="78"/>
      <c r="N9" s="79"/>
      <c r="O9" s="79"/>
      <c r="P9" s="78"/>
      <c r="Q9" s="79"/>
      <c r="R9" s="78"/>
      <c r="S9" s="79"/>
      <c r="T9" s="79"/>
      <c r="U9" s="78"/>
      <c r="V9" s="79"/>
      <c r="W9" s="78"/>
      <c r="X9" s="79"/>
      <c r="Y9" s="79"/>
      <c r="Z9" s="78"/>
      <c r="AA9" s="79"/>
      <c r="AB9" s="78"/>
      <c r="AC9" s="79"/>
      <c r="AD9" s="79"/>
      <c r="AE9" s="78"/>
      <c r="AF9" s="79"/>
      <c r="AG9" s="78"/>
      <c r="AH9" s="79"/>
      <c r="AI9" s="79"/>
      <c r="AJ9" s="78"/>
      <c r="AK9" s="79"/>
      <c r="AL9" s="78"/>
      <c r="AM9" s="79"/>
      <c r="AN9" s="79"/>
      <c r="AO9" s="78"/>
      <c r="AP9" s="79"/>
      <c r="AQ9" s="78"/>
      <c r="AR9" s="79"/>
      <c r="AS9" s="79"/>
      <c r="AT9" s="78"/>
      <c r="AU9" s="79"/>
      <c r="AV9" s="78"/>
      <c r="AW9" s="79"/>
      <c r="AX9" s="79"/>
      <c r="AY9" s="78"/>
      <c r="AZ9" s="79"/>
      <c r="BA9" s="78"/>
      <c r="BB9" s="79"/>
      <c r="BC9" s="79"/>
      <c r="BD9" s="78"/>
      <c r="BE9" s="79"/>
      <c r="BF9" s="78"/>
      <c r="BG9" s="79"/>
      <c r="BH9" s="79"/>
      <c r="BI9" s="78"/>
      <c r="BJ9" s="79"/>
      <c r="BK9" s="78"/>
      <c r="BL9" s="79"/>
      <c r="BM9" s="79"/>
    </row>
    <row r="10" spans="1:65" x14ac:dyDescent="0.25">
      <c r="A10" s="17" t="s">
        <v>26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9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84</v>
      </c>
      <c r="BK10" s="67">
        <v>211</v>
      </c>
      <c r="BL10" s="67" t="s">
        <v>84</v>
      </c>
      <c r="BM10" s="67">
        <v>1.5</v>
      </c>
    </row>
    <row r="11" spans="1:65" x14ac:dyDescent="0.25">
      <c r="A11" s="17" t="s">
        <v>27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25">
      <c r="A12" s="1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 t="s">
        <v>9</v>
      </c>
      <c r="AU12" s="67" t="s">
        <v>9</v>
      </c>
      <c r="AV12" s="67" t="s">
        <v>9</v>
      </c>
      <c r="AW12" s="67" t="s">
        <v>9</v>
      </c>
      <c r="AX12" s="67" t="s">
        <v>9</v>
      </c>
      <c r="AY12" s="67" t="s">
        <v>9</v>
      </c>
      <c r="AZ12" s="67" t="s">
        <v>9</v>
      </c>
      <c r="BA12" s="67" t="s">
        <v>9</v>
      </c>
      <c r="BB12" s="67" t="s">
        <v>9</v>
      </c>
      <c r="BC12" s="67" t="s">
        <v>9</v>
      </c>
      <c r="BD12" s="67" t="s">
        <v>9</v>
      </c>
      <c r="BE12" s="67" t="s">
        <v>9</v>
      </c>
      <c r="BF12" s="67" t="s">
        <v>9</v>
      </c>
      <c r="BG12" s="67" t="s">
        <v>9</v>
      </c>
      <c r="BH12" s="67" t="s">
        <v>9</v>
      </c>
      <c r="BI12" s="67" t="s">
        <v>9</v>
      </c>
      <c r="BJ12" s="67" t="s">
        <v>9</v>
      </c>
      <c r="BK12" s="67" t="s">
        <v>9</v>
      </c>
      <c r="BL12" s="67" t="s">
        <v>9</v>
      </c>
      <c r="BM12" s="67" t="s">
        <v>9</v>
      </c>
    </row>
    <row r="13" spans="1:65" x14ac:dyDescent="0.25">
      <c r="A13" s="17" t="s">
        <v>29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25">
      <c r="A14" s="17" t="s">
        <v>30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25">
      <c r="A15" s="17" t="s">
        <v>31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25">
      <c r="A16" s="17" t="s">
        <v>32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25">
      <c r="A17" s="17" t="s">
        <v>33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25">
      <c r="A18" s="17" t="s">
        <v>34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25">
      <c r="A19" s="17" t="s">
        <v>35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25">
      <c r="A20" s="17" t="s">
        <v>36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25">
      <c r="A21" s="17" t="s">
        <v>37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25">
      <c r="A22" s="17" t="s">
        <v>38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25">
      <c r="A23" s="17" t="s">
        <v>39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25">
      <c r="A24" s="17" t="s">
        <v>40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25">
      <c r="A25" s="17" t="s">
        <v>41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25">
      <c r="A26" s="17" t="s">
        <v>42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25">
      <c r="A27" s="17" t="s">
        <v>43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25">
      <c r="A28" s="17" t="s">
        <v>44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25">
      <c r="A29" s="17" t="s">
        <v>45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25">
      <c r="A30" s="17" t="s">
        <v>46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25">
      <c r="A31" s="17" t="s">
        <v>47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25">
      <c r="A32" s="17" t="s">
        <v>48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25">
      <c r="A33" s="17" t="s">
        <v>49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25">
      <c r="A34" s="66" t="s">
        <v>86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25">
      <c r="A35" s="17" t="s">
        <v>51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25">
      <c r="A36" s="17" t="s">
        <v>52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25">
      <c r="A37" s="66" t="s">
        <v>85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25">
      <c r="A38" s="17" t="s">
        <v>54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25">
      <c r="A39" s="17" t="s">
        <v>55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25">
      <c r="A40" s="17" t="s">
        <v>56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25">
      <c r="A41" s="17" t="s">
        <v>57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25">
      <c r="A42" s="17" t="s">
        <v>58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25">
      <c r="A43" s="17" t="s">
        <v>59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25">
      <c r="A44" s="17" t="s">
        <v>60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25">
      <c r="A45" s="17" t="s">
        <v>61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25">
      <c r="A46" s="17" t="s">
        <v>62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25">
      <c r="A47" s="17" t="s">
        <v>63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25">
      <c r="A48" s="17" t="s">
        <v>64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25">
      <c r="A49" s="17" t="s">
        <v>65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25">
      <c r="A50" s="17" t="s">
        <v>66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25">
      <c r="A51" s="17" t="s">
        <v>67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25">
      <c r="A52" s="17" t="s">
        <v>68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84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25">
      <c r="A53" s="17" t="s">
        <v>69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25">
      <c r="A54" s="17" t="s">
        <v>70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25">
      <c r="A55" s="17" t="s">
        <v>71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25">
      <c r="A56" s="17" t="s">
        <v>72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25">
      <c r="A57" s="17" t="s">
        <v>73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25">
      <c r="A58" s="17" t="s">
        <v>74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25">
      <c r="A59" s="17" t="s">
        <v>75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25">
      <c r="A60" s="17" t="s">
        <v>76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25">
      <c r="A61" s="17" t="s">
        <v>77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25">
      <c r="A62" s="1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 t="s">
        <v>9</v>
      </c>
      <c r="AU62" s="67" t="s">
        <v>9</v>
      </c>
      <c r="AV62" s="67" t="s">
        <v>9</v>
      </c>
      <c r="AW62" s="67" t="s">
        <v>9</v>
      </c>
      <c r="AX62" s="67" t="s">
        <v>9</v>
      </c>
      <c r="AY62" s="67" t="s">
        <v>9</v>
      </c>
      <c r="AZ62" s="67" t="s">
        <v>9</v>
      </c>
      <c r="BA62" s="67" t="s">
        <v>9</v>
      </c>
      <c r="BB62" s="67" t="s">
        <v>9</v>
      </c>
      <c r="BC62" s="67" t="s">
        <v>9</v>
      </c>
      <c r="BD62" s="67" t="s">
        <v>9</v>
      </c>
      <c r="BE62" s="67" t="s">
        <v>9</v>
      </c>
      <c r="BF62" s="67" t="s">
        <v>9</v>
      </c>
      <c r="BG62" s="67" t="s">
        <v>9</v>
      </c>
      <c r="BH62" s="67" t="s">
        <v>9</v>
      </c>
      <c r="BI62" s="67" t="s">
        <v>9</v>
      </c>
      <c r="BJ62" s="67" t="s">
        <v>9</v>
      </c>
      <c r="BK62" s="67" t="s">
        <v>9</v>
      </c>
      <c r="BL62" s="67" t="s">
        <v>9</v>
      </c>
      <c r="BM62" s="67" t="s">
        <v>9</v>
      </c>
    </row>
    <row r="63" spans="1:65" x14ac:dyDescent="0.25">
      <c r="A63" s="17" t="s">
        <v>79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25">
      <c r="A64" s="17" t="s">
        <v>80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25">
      <c r="A65" s="17" t="s">
        <v>81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5" x14ac:dyDescent="0.25"/>
  <cols>
    <col min="1" max="1" width="46" customWidth="1"/>
    <col min="2" max="2" width="12.42578125" bestFit="1" customWidth="1"/>
    <col min="3" max="3" width="9.5703125" bestFit="1" customWidth="1"/>
    <col min="4" max="4" width="14" bestFit="1" customWidth="1"/>
    <col min="5" max="5" width="9.5703125" bestFit="1" customWidth="1"/>
    <col min="6" max="6" width="11.140625" bestFit="1" customWidth="1"/>
    <col min="7" max="7" width="5.42578125" bestFit="1" customWidth="1"/>
    <col min="8" max="8" width="13" bestFit="1" customWidth="1"/>
    <col min="9" max="9" width="5.42578125" bestFit="1" customWidth="1"/>
    <col min="10" max="10" width="13.140625" bestFit="1" customWidth="1"/>
    <col min="11" max="11" width="10.7109375" bestFit="1" customWidth="1"/>
    <col min="12" max="12" width="5.5703125" bestFit="1" customWidth="1"/>
    <col min="13" max="13" width="13" bestFit="1" customWidth="1"/>
    <col min="14" max="14" width="5.42578125" bestFit="1" customWidth="1"/>
    <col min="15" max="15" width="13.140625" bestFit="1" customWidth="1"/>
    <col min="16" max="16" width="9.7109375" bestFit="1" customWidth="1"/>
    <col min="17" max="17" width="6.85546875" bestFit="1" customWidth="1"/>
    <col min="18" max="18" width="13" bestFit="1" customWidth="1"/>
    <col min="19" max="19" width="6.85546875" bestFit="1" customWidth="1"/>
    <col min="20" max="20" width="15.85546875" bestFit="1" customWidth="1"/>
    <col min="21" max="21" width="9.140625" bestFit="1" customWidth="1"/>
    <col min="22" max="22" width="6.85546875" bestFit="1" customWidth="1"/>
    <col min="23" max="23" width="13" bestFit="1" customWidth="1"/>
    <col min="24" max="24" width="6.85546875" bestFit="1" customWidth="1"/>
    <col min="25" max="25" width="13.140625" bestFit="1" customWidth="1"/>
    <col min="26" max="26" width="9.140625" bestFit="1" customWidth="1"/>
    <col min="27" max="27" width="6.85546875" bestFit="1" customWidth="1"/>
    <col min="28" max="28" width="13" bestFit="1" customWidth="1"/>
    <col min="29" max="29" width="6.85546875" bestFit="1" customWidth="1"/>
    <col min="30" max="30" width="13.140625" bestFit="1" customWidth="1"/>
    <col min="31" max="31" width="9.28515625" bestFit="1" customWidth="1"/>
    <col min="32" max="32" width="6.85546875" bestFit="1" customWidth="1"/>
    <col min="33" max="33" width="13" bestFit="1" customWidth="1"/>
    <col min="34" max="34" width="6.85546875" bestFit="1" customWidth="1"/>
    <col min="35" max="35" width="13.140625" bestFit="1" customWidth="1"/>
    <col min="36" max="36" width="10.7109375" bestFit="1" customWidth="1"/>
    <col min="37" max="37" width="6.85546875" bestFit="1" customWidth="1"/>
    <col min="38" max="38" width="13" bestFit="1" customWidth="1"/>
    <col min="39" max="39" width="6.85546875" bestFit="1" customWidth="1"/>
    <col min="40" max="40" width="13.140625" bestFit="1" customWidth="1"/>
    <col min="41" max="41" width="11.140625" bestFit="1" customWidth="1"/>
    <col min="42" max="42" width="6.85546875" bestFit="1" customWidth="1"/>
    <col min="43" max="43" width="13" bestFit="1" customWidth="1"/>
    <col min="44" max="44" width="6.85546875" bestFit="1" customWidth="1"/>
    <col min="45" max="45" width="9.42578125" customWidth="1"/>
    <col min="46" max="46" width="9.140625" bestFit="1" customWidth="1"/>
    <col min="47" max="47" width="5.42578125" customWidth="1"/>
    <col min="48" max="48" width="9.28515625" bestFit="1" customWidth="1"/>
    <col min="49" max="49" width="5.28515625" bestFit="1" customWidth="1"/>
    <col min="50" max="50" width="9.42578125" customWidth="1"/>
    <col min="51" max="51" width="9.140625" bestFit="1" customWidth="1"/>
    <col min="52" max="52" width="5.42578125" customWidth="1"/>
    <col min="53" max="53" width="9.28515625" bestFit="1" customWidth="1"/>
    <col min="54" max="54" width="5.28515625" bestFit="1" customWidth="1"/>
    <col min="55" max="55" width="9.42578125" customWidth="1"/>
    <col min="56" max="56" width="9.140625" bestFit="1" customWidth="1"/>
    <col min="57" max="57" width="5.42578125" customWidth="1"/>
    <col min="58" max="58" width="9.28515625" bestFit="1" customWidth="1"/>
    <col min="59" max="59" width="5.28515625" bestFit="1" customWidth="1"/>
    <col min="60" max="60" width="9.42578125" customWidth="1"/>
    <col min="61" max="61" width="9.140625" bestFit="1" customWidth="1"/>
    <col min="62" max="62" width="6.140625" bestFit="1" customWidth="1"/>
    <col min="63" max="63" width="9.28515625" bestFit="1" customWidth="1"/>
    <col min="64" max="64" width="6.140625" bestFit="1" customWidth="1"/>
    <col min="65" max="65" width="9.42578125" customWidth="1"/>
  </cols>
  <sheetData>
    <row r="1" spans="1:65" ht="15" customHeight="1" x14ac:dyDescent="0.25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2" t="s">
        <v>14</v>
      </c>
      <c r="B4" s="92"/>
      <c r="C4" s="93"/>
      <c r="D4" s="93"/>
      <c r="E4" s="94"/>
      <c r="F4" s="83">
        <v>2019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x14ac:dyDescent="0.25">
      <c r="A5" s="3"/>
      <c r="B5" s="95" t="s">
        <v>88</v>
      </c>
      <c r="C5" s="96"/>
      <c r="D5" s="96"/>
      <c r="E5" s="97"/>
      <c r="F5" s="88" t="s">
        <v>2</v>
      </c>
      <c r="G5" s="88"/>
      <c r="H5" s="88"/>
      <c r="I5" s="88"/>
      <c r="J5" s="88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39" thickBot="1" x14ac:dyDescent="0.3">
      <c r="A6" s="3" t="s">
        <v>10</v>
      </c>
      <c r="B6" s="43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25">
      <c r="A7" s="18" t="s">
        <v>13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25">
      <c r="A8" s="36" t="s">
        <v>8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25">
      <c r="A9" s="37" t="s">
        <v>25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25">
      <c r="A10" s="37" t="s">
        <v>26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9</v>
      </c>
      <c r="BJ10" s="9">
        <v>-100</v>
      </c>
      <c r="BK10" s="4" t="s">
        <v>9</v>
      </c>
      <c r="BL10" s="9">
        <v>-100</v>
      </c>
      <c r="BM10" s="14" t="s">
        <v>9</v>
      </c>
    </row>
    <row r="11" spans="1:65" x14ac:dyDescent="0.25">
      <c r="A11" s="37" t="s">
        <v>27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25">
      <c r="A12" s="3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9</v>
      </c>
      <c r="G12" s="9" t="s">
        <v>9</v>
      </c>
      <c r="H12" s="4" t="s">
        <v>9</v>
      </c>
      <c r="I12" s="9" t="s">
        <v>9</v>
      </c>
      <c r="J12" s="9" t="s">
        <v>9</v>
      </c>
      <c r="K12" s="13" t="s">
        <v>9</v>
      </c>
      <c r="L12" s="9" t="s">
        <v>9</v>
      </c>
      <c r="M12" s="4" t="s">
        <v>9</v>
      </c>
      <c r="N12" s="9" t="s">
        <v>9</v>
      </c>
      <c r="O12" s="14" t="s">
        <v>9</v>
      </c>
      <c r="P12" s="13" t="s">
        <v>9</v>
      </c>
      <c r="Q12" s="9" t="s">
        <v>9</v>
      </c>
      <c r="R12" s="4" t="s">
        <v>9</v>
      </c>
      <c r="S12" s="9" t="s">
        <v>9</v>
      </c>
      <c r="T12" s="14" t="s">
        <v>9</v>
      </c>
      <c r="U12" s="13" t="s">
        <v>9</v>
      </c>
      <c r="V12" s="9" t="s">
        <v>9</v>
      </c>
      <c r="W12" s="4" t="s">
        <v>9</v>
      </c>
      <c r="X12" s="9" t="s">
        <v>9</v>
      </c>
      <c r="Y12" s="14" t="s">
        <v>9</v>
      </c>
      <c r="Z12" s="13" t="s">
        <v>9</v>
      </c>
      <c r="AA12" s="9" t="s">
        <v>9</v>
      </c>
      <c r="AB12" s="4" t="s">
        <v>9</v>
      </c>
      <c r="AC12" s="9" t="s">
        <v>9</v>
      </c>
      <c r="AD12" s="14" t="s">
        <v>9</v>
      </c>
      <c r="AE12" s="13" t="s">
        <v>9</v>
      </c>
      <c r="AF12" s="9" t="s">
        <v>9</v>
      </c>
      <c r="AG12" s="4" t="s">
        <v>9</v>
      </c>
      <c r="AH12" s="9" t="s">
        <v>9</v>
      </c>
      <c r="AI12" s="14" t="s">
        <v>9</v>
      </c>
      <c r="AJ12" s="13" t="s">
        <v>9</v>
      </c>
      <c r="AK12" s="9" t="s">
        <v>9</v>
      </c>
      <c r="AL12" s="4" t="s">
        <v>9</v>
      </c>
      <c r="AM12" s="9" t="s">
        <v>9</v>
      </c>
      <c r="AN12" s="14" t="s">
        <v>9</v>
      </c>
      <c r="AO12" s="13" t="s">
        <v>9</v>
      </c>
      <c r="AP12" s="9" t="s">
        <v>9</v>
      </c>
      <c r="AQ12" s="4" t="s">
        <v>9</v>
      </c>
      <c r="AR12" s="9" t="s">
        <v>9</v>
      </c>
      <c r="AS12" s="14" t="s">
        <v>9</v>
      </c>
      <c r="AT12" s="13" t="s">
        <v>9</v>
      </c>
      <c r="AU12" s="9" t="s">
        <v>9</v>
      </c>
      <c r="AV12" s="4" t="s">
        <v>9</v>
      </c>
      <c r="AW12" s="9" t="s">
        <v>9</v>
      </c>
      <c r="AX12" s="14" t="s">
        <v>9</v>
      </c>
      <c r="AY12" s="13" t="s">
        <v>9</v>
      </c>
      <c r="AZ12" s="9" t="s">
        <v>9</v>
      </c>
      <c r="BA12" s="4" t="s">
        <v>9</v>
      </c>
      <c r="BB12" s="9" t="s">
        <v>9</v>
      </c>
      <c r="BC12" s="14" t="s">
        <v>9</v>
      </c>
      <c r="BD12" s="13" t="s">
        <v>9</v>
      </c>
      <c r="BE12" s="9" t="s">
        <v>9</v>
      </c>
      <c r="BF12" s="4" t="s">
        <v>9</v>
      </c>
      <c r="BG12" s="9" t="s">
        <v>9</v>
      </c>
      <c r="BH12" s="14" t="s">
        <v>9</v>
      </c>
      <c r="BI12" s="13" t="s">
        <v>9</v>
      </c>
      <c r="BJ12" s="9" t="s">
        <v>9</v>
      </c>
      <c r="BK12" s="4" t="s">
        <v>9</v>
      </c>
      <c r="BL12" s="9" t="s">
        <v>9</v>
      </c>
      <c r="BM12" s="14" t="s">
        <v>9</v>
      </c>
    </row>
    <row r="13" spans="1:65" x14ac:dyDescent="0.25">
      <c r="A13" s="37" t="s">
        <v>29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25">
      <c r="A14" s="37" t="s">
        <v>30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25">
      <c r="A15" s="37" t="s">
        <v>31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25">
      <c r="A16" s="37" t="s">
        <v>32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25">
      <c r="A17" s="37" t="s">
        <v>33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25">
      <c r="A18" s="37" t="s">
        <v>34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25">
      <c r="A19" s="37" t="s">
        <v>35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25">
      <c r="A20" s="37" t="s">
        <v>36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25">
      <c r="A21" s="37" t="s">
        <v>37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25">
      <c r="A22" s="37" t="s">
        <v>38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25">
      <c r="A23" s="37" t="s">
        <v>39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25">
      <c r="A24" s="37" t="s">
        <v>40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25">
      <c r="A25" s="37" t="s">
        <v>41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25">
      <c r="A26" s="37" t="s">
        <v>42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25">
      <c r="A27" s="37" t="s">
        <v>43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25">
      <c r="A28" s="37" t="s">
        <v>44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25">
      <c r="A29" s="37" t="s">
        <v>45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25">
      <c r="A30" s="37" t="s">
        <v>46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25">
      <c r="A31" s="37" t="s">
        <v>47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25">
      <c r="A32" s="37" t="s">
        <v>48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25">
      <c r="A33" s="37" t="s">
        <v>49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25">
      <c r="A34" s="37" t="s">
        <v>50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25">
      <c r="A35" s="37" t="s">
        <v>51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25">
      <c r="A36" s="37" t="s">
        <v>52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25">
      <c r="A37" s="37" t="s">
        <v>53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25">
      <c r="A38" s="37" t="s">
        <v>54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25">
      <c r="A39" s="37" t="s">
        <v>55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25">
      <c r="A40" s="37" t="s">
        <v>56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25">
      <c r="A41" s="37" t="s">
        <v>57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25">
      <c r="A42" s="37" t="s">
        <v>58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25">
      <c r="A43" s="37" t="s">
        <v>59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25">
      <c r="A44" s="37" t="s">
        <v>60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25">
      <c r="A45" s="37" t="s">
        <v>61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25">
      <c r="A46" s="37" t="s">
        <v>62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25">
      <c r="A47" s="37" t="s">
        <v>63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25">
      <c r="A48" s="37" t="s">
        <v>64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25">
      <c r="A49" s="37" t="s">
        <v>65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25">
      <c r="A50" s="37" t="s">
        <v>66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25">
      <c r="A51" s="37" t="s">
        <v>67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25">
      <c r="A52" s="37" t="s">
        <v>68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9</v>
      </c>
      <c r="V52" s="9">
        <v>-100</v>
      </c>
      <c r="W52" s="4">
        <v>7</v>
      </c>
      <c r="X52" s="9">
        <v>-99.7</v>
      </c>
      <c r="Y52" s="14" t="s">
        <v>9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25">
      <c r="A53" s="37" t="s">
        <v>69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25">
      <c r="A54" s="37" t="s">
        <v>70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25">
      <c r="A55" s="37" t="s">
        <v>71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25">
      <c r="A56" s="37" t="s">
        <v>72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25">
      <c r="A57" s="37" t="s">
        <v>73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25">
      <c r="A58" s="37" t="s">
        <v>74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25">
      <c r="A59" s="37" t="s">
        <v>75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25">
      <c r="A60" s="37" t="s">
        <v>76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25">
      <c r="A61" s="37" t="s">
        <v>77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25">
      <c r="A62" s="3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9</v>
      </c>
      <c r="G62" s="9" t="s">
        <v>9</v>
      </c>
      <c r="H62" s="4" t="s">
        <v>9</v>
      </c>
      <c r="I62" s="9" t="s">
        <v>9</v>
      </c>
      <c r="J62" s="9" t="s">
        <v>9</v>
      </c>
      <c r="K62" s="13" t="s">
        <v>9</v>
      </c>
      <c r="L62" s="9" t="s">
        <v>9</v>
      </c>
      <c r="M62" s="4" t="s">
        <v>9</v>
      </c>
      <c r="N62" s="9" t="s">
        <v>9</v>
      </c>
      <c r="O62" s="14" t="s">
        <v>9</v>
      </c>
      <c r="P62" s="13" t="s">
        <v>9</v>
      </c>
      <c r="Q62" s="9" t="s">
        <v>9</v>
      </c>
      <c r="R62" s="4" t="s">
        <v>9</v>
      </c>
      <c r="S62" s="9" t="s">
        <v>9</v>
      </c>
      <c r="T62" s="14" t="s">
        <v>9</v>
      </c>
      <c r="U62" s="13" t="s">
        <v>9</v>
      </c>
      <c r="V62" s="9" t="s">
        <v>9</v>
      </c>
      <c r="W62" s="4" t="s">
        <v>9</v>
      </c>
      <c r="X62" s="9" t="s">
        <v>9</v>
      </c>
      <c r="Y62" s="14" t="s">
        <v>9</v>
      </c>
      <c r="Z62" s="13" t="s">
        <v>9</v>
      </c>
      <c r="AA62" s="9" t="s">
        <v>9</v>
      </c>
      <c r="AB62" s="4" t="s">
        <v>9</v>
      </c>
      <c r="AC62" s="9" t="s">
        <v>9</v>
      </c>
      <c r="AD62" s="14" t="s">
        <v>9</v>
      </c>
      <c r="AE62" s="13" t="s">
        <v>9</v>
      </c>
      <c r="AF62" s="9" t="s">
        <v>9</v>
      </c>
      <c r="AG62" s="4" t="s">
        <v>9</v>
      </c>
      <c r="AH62" s="9" t="s">
        <v>9</v>
      </c>
      <c r="AI62" s="14" t="s">
        <v>9</v>
      </c>
      <c r="AJ62" s="13" t="s">
        <v>9</v>
      </c>
      <c r="AK62" s="9" t="s">
        <v>9</v>
      </c>
      <c r="AL62" s="4" t="s">
        <v>9</v>
      </c>
      <c r="AM62" s="9" t="s">
        <v>9</v>
      </c>
      <c r="AN62" s="14" t="s">
        <v>9</v>
      </c>
      <c r="AO62" s="13" t="s">
        <v>9</v>
      </c>
      <c r="AP62" s="9" t="s">
        <v>9</v>
      </c>
      <c r="AQ62" s="4" t="s">
        <v>9</v>
      </c>
      <c r="AR62" s="9" t="s">
        <v>9</v>
      </c>
      <c r="AS62" s="14" t="s">
        <v>9</v>
      </c>
      <c r="AT62" s="13" t="s">
        <v>9</v>
      </c>
      <c r="AU62" s="9" t="s">
        <v>9</v>
      </c>
      <c r="AV62" s="4" t="s">
        <v>9</v>
      </c>
      <c r="AW62" s="9" t="s">
        <v>9</v>
      </c>
      <c r="AX62" s="14" t="s">
        <v>9</v>
      </c>
      <c r="AY62" s="13" t="s">
        <v>9</v>
      </c>
      <c r="AZ62" s="9" t="s">
        <v>9</v>
      </c>
      <c r="BA62" s="4" t="s">
        <v>9</v>
      </c>
      <c r="BB62" s="9" t="s">
        <v>9</v>
      </c>
      <c r="BC62" s="14" t="s">
        <v>9</v>
      </c>
      <c r="BD62" s="13" t="s">
        <v>9</v>
      </c>
      <c r="BE62" s="9" t="s">
        <v>9</v>
      </c>
      <c r="BF62" s="4" t="s">
        <v>9</v>
      </c>
      <c r="BG62" s="9" t="s">
        <v>9</v>
      </c>
      <c r="BH62" s="14" t="s">
        <v>9</v>
      </c>
      <c r="BI62" s="13" t="s">
        <v>9</v>
      </c>
      <c r="BJ62" s="9" t="s">
        <v>9</v>
      </c>
      <c r="BK62" s="4" t="s">
        <v>9</v>
      </c>
      <c r="BL62" s="9" t="s">
        <v>9</v>
      </c>
      <c r="BM62" s="14" t="s">
        <v>9</v>
      </c>
    </row>
    <row r="63" spans="1:65" x14ac:dyDescent="0.25">
      <c r="A63" s="37" t="s">
        <v>79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25">
      <c r="A64" s="37" t="s">
        <v>80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25">
      <c r="A65" s="37" t="s">
        <v>81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5" x14ac:dyDescent="0.25"/>
  <cols>
    <col min="1" max="1" width="46" customWidth="1"/>
    <col min="2" max="2" width="12.42578125" bestFit="1" customWidth="1"/>
    <col min="3" max="3" width="9.5703125" bestFit="1" customWidth="1"/>
    <col min="4" max="4" width="14" bestFit="1" customWidth="1"/>
    <col min="5" max="5" width="9.5703125" bestFit="1" customWidth="1"/>
    <col min="6" max="6" width="11.140625" bestFit="1" customWidth="1"/>
    <col min="7" max="7" width="5.42578125" bestFit="1" customWidth="1"/>
    <col min="8" max="8" width="13" bestFit="1" customWidth="1"/>
    <col min="9" max="9" width="5.42578125" bestFit="1" customWidth="1"/>
    <col min="10" max="10" width="13.140625" bestFit="1" customWidth="1"/>
    <col min="11" max="11" width="10.7109375" bestFit="1" customWidth="1"/>
    <col min="12" max="12" width="5.5703125" bestFit="1" customWidth="1"/>
    <col min="13" max="13" width="13" bestFit="1" customWidth="1"/>
    <col min="14" max="14" width="5.42578125" bestFit="1" customWidth="1"/>
    <col min="15" max="15" width="13.140625" bestFit="1" customWidth="1"/>
    <col min="16" max="16" width="9.7109375" bestFit="1" customWidth="1"/>
    <col min="17" max="17" width="6.85546875" bestFit="1" customWidth="1"/>
    <col min="18" max="18" width="13" bestFit="1" customWidth="1"/>
    <col min="19" max="19" width="6.85546875" bestFit="1" customWidth="1"/>
    <col min="20" max="20" width="15.85546875" bestFit="1" customWidth="1"/>
    <col min="21" max="21" width="9.140625" bestFit="1" customWidth="1"/>
    <col min="22" max="22" width="6.85546875" bestFit="1" customWidth="1"/>
    <col min="23" max="23" width="13" bestFit="1" customWidth="1"/>
    <col min="24" max="24" width="6.85546875" bestFit="1" customWidth="1"/>
    <col min="25" max="25" width="13.140625" bestFit="1" customWidth="1"/>
    <col min="26" max="26" width="9.140625" bestFit="1" customWidth="1"/>
    <col min="27" max="27" width="6.85546875" bestFit="1" customWidth="1"/>
    <col min="28" max="28" width="13" bestFit="1" customWidth="1"/>
    <col min="29" max="29" width="6.85546875" bestFit="1" customWidth="1"/>
    <col min="30" max="30" width="13.140625" bestFit="1" customWidth="1"/>
    <col min="31" max="31" width="9.28515625" bestFit="1" customWidth="1"/>
    <col min="32" max="32" width="6.85546875" bestFit="1" customWidth="1"/>
    <col min="33" max="33" width="13" bestFit="1" customWidth="1"/>
    <col min="34" max="34" width="6.85546875" bestFit="1" customWidth="1"/>
    <col min="35" max="35" width="13.140625" bestFit="1" customWidth="1"/>
    <col min="36" max="36" width="10.7109375" bestFit="1" customWidth="1"/>
    <col min="37" max="37" width="6.85546875" bestFit="1" customWidth="1"/>
    <col min="38" max="38" width="13" bestFit="1" customWidth="1"/>
    <col min="39" max="39" width="6.85546875" bestFit="1" customWidth="1"/>
    <col min="40" max="40" width="13.140625" bestFit="1" customWidth="1"/>
    <col min="41" max="41" width="11.140625" bestFit="1" customWidth="1"/>
    <col min="42" max="42" width="6.85546875" bestFit="1" customWidth="1"/>
    <col min="43" max="43" width="13" bestFit="1" customWidth="1"/>
    <col min="44" max="44" width="6.85546875" bestFit="1" customWidth="1"/>
    <col min="45" max="45" width="9.42578125" customWidth="1"/>
    <col min="46" max="46" width="9.140625" bestFit="1" customWidth="1"/>
    <col min="47" max="47" width="5.42578125" customWidth="1"/>
    <col min="48" max="48" width="9.28515625" bestFit="1" customWidth="1"/>
    <col min="49" max="49" width="5.28515625" bestFit="1" customWidth="1"/>
    <col min="50" max="50" width="9.42578125" customWidth="1"/>
    <col min="51" max="51" width="9.140625" bestFit="1" customWidth="1"/>
    <col min="52" max="52" width="5.42578125" customWidth="1"/>
    <col min="53" max="53" width="9.28515625" bestFit="1" customWidth="1"/>
    <col min="54" max="54" width="5.28515625" bestFit="1" customWidth="1"/>
    <col min="55" max="55" width="9.42578125" customWidth="1"/>
    <col min="56" max="56" width="9.140625" bestFit="1" customWidth="1"/>
    <col min="57" max="57" width="5.42578125" customWidth="1"/>
    <col min="58" max="58" width="9.28515625" bestFit="1" customWidth="1"/>
    <col min="59" max="59" width="5.28515625" bestFit="1" customWidth="1"/>
    <col min="60" max="60" width="9.42578125" customWidth="1"/>
    <col min="61" max="61" width="9.140625" bestFit="1" customWidth="1"/>
    <col min="62" max="62" width="5.42578125" customWidth="1"/>
    <col min="63" max="63" width="9.28515625" bestFit="1" customWidth="1"/>
    <col min="64" max="64" width="5.28515625" bestFit="1" customWidth="1"/>
    <col min="65" max="65" width="9.42578125" customWidth="1"/>
  </cols>
  <sheetData>
    <row r="1" spans="1:65" ht="15" customHeight="1" x14ac:dyDescent="0.25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2" t="s">
        <v>83</v>
      </c>
      <c r="B4" s="92"/>
      <c r="C4" s="93"/>
      <c r="D4" s="93"/>
      <c r="E4" s="94"/>
      <c r="F4" s="98">
        <v>2019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x14ac:dyDescent="0.25">
      <c r="A5" s="3"/>
      <c r="B5" s="95" t="s">
        <v>88</v>
      </c>
      <c r="C5" s="96"/>
      <c r="D5" s="96"/>
      <c r="E5" s="97"/>
      <c r="F5" s="99" t="s">
        <v>2</v>
      </c>
      <c r="G5" s="88"/>
      <c r="H5" s="88"/>
      <c r="I5" s="88"/>
      <c r="J5" s="88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39" thickBot="1" x14ac:dyDescent="0.3">
      <c r="A6" s="3" t="s">
        <v>10</v>
      </c>
      <c r="B6" s="20" t="s">
        <v>5</v>
      </c>
      <c r="C6" s="21" t="s">
        <v>7</v>
      </c>
      <c r="D6" s="22" t="s">
        <v>6</v>
      </c>
      <c r="E6" s="23" t="s">
        <v>7</v>
      </c>
      <c r="F6" s="5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25">
      <c r="A7" s="45" t="s">
        <v>13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25">
      <c r="A8" s="50" t="s">
        <v>8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25">
      <c r="A9" s="52" t="s">
        <v>25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25">
      <c r="A10" s="52" t="s">
        <v>26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25">
      <c r="A11" s="52" t="s">
        <v>27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25">
      <c r="A12" s="52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9</v>
      </c>
      <c r="G12" s="55" t="s">
        <v>9</v>
      </c>
      <c r="H12" s="56" t="s">
        <v>9</v>
      </c>
      <c r="I12" s="55" t="s">
        <v>9</v>
      </c>
      <c r="J12" s="55" t="s">
        <v>9</v>
      </c>
      <c r="K12" s="58" t="s">
        <v>9</v>
      </c>
      <c r="L12" s="55" t="s">
        <v>9</v>
      </c>
      <c r="M12" s="56" t="s">
        <v>9</v>
      </c>
      <c r="N12" s="55" t="s">
        <v>9</v>
      </c>
      <c r="O12" s="57" t="s">
        <v>9</v>
      </c>
      <c r="P12" s="58" t="s">
        <v>9</v>
      </c>
      <c r="Q12" s="55" t="s">
        <v>9</v>
      </c>
      <c r="R12" s="56" t="s">
        <v>9</v>
      </c>
      <c r="S12" s="55" t="s">
        <v>9</v>
      </c>
      <c r="T12" s="57" t="s">
        <v>9</v>
      </c>
      <c r="U12" s="58" t="s">
        <v>9</v>
      </c>
      <c r="V12" s="55" t="s">
        <v>9</v>
      </c>
      <c r="W12" s="56" t="s">
        <v>9</v>
      </c>
      <c r="X12" s="55" t="s">
        <v>9</v>
      </c>
      <c r="Y12" s="57" t="s">
        <v>9</v>
      </c>
      <c r="Z12" s="58" t="s">
        <v>9</v>
      </c>
      <c r="AA12" s="55" t="s">
        <v>9</v>
      </c>
      <c r="AB12" s="56" t="s">
        <v>9</v>
      </c>
      <c r="AC12" s="55" t="s">
        <v>9</v>
      </c>
      <c r="AD12" s="57" t="s">
        <v>9</v>
      </c>
      <c r="AE12" s="58" t="s">
        <v>9</v>
      </c>
      <c r="AF12" s="55" t="s">
        <v>9</v>
      </c>
      <c r="AG12" s="56" t="s">
        <v>9</v>
      </c>
      <c r="AH12" s="55" t="s">
        <v>9</v>
      </c>
      <c r="AI12" s="57" t="s">
        <v>9</v>
      </c>
      <c r="AJ12" s="58" t="s">
        <v>9</v>
      </c>
      <c r="AK12" s="55" t="s">
        <v>9</v>
      </c>
      <c r="AL12" s="56" t="s">
        <v>9</v>
      </c>
      <c r="AM12" s="55" t="s">
        <v>9</v>
      </c>
      <c r="AN12" s="57" t="s">
        <v>9</v>
      </c>
      <c r="AO12" s="58" t="s">
        <v>9</v>
      </c>
      <c r="AP12" s="55" t="s">
        <v>9</v>
      </c>
      <c r="AQ12" s="56" t="s">
        <v>9</v>
      </c>
      <c r="AR12" s="55" t="s">
        <v>9</v>
      </c>
      <c r="AS12" s="57" t="s">
        <v>9</v>
      </c>
      <c r="AT12" s="58" t="s">
        <v>9</v>
      </c>
      <c r="AU12" s="55" t="s">
        <v>9</v>
      </c>
      <c r="AV12" s="56" t="s">
        <v>9</v>
      </c>
      <c r="AW12" s="55" t="s">
        <v>9</v>
      </c>
      <c r="AX12" s="57" t="s">
        <v>9</v>
      </c>
      <c r="AY12" s="58" t="s">
        <v>9</v>
      </c>
      <c r="AZ12" s="55" t="s">
        <v>9</v>
      </c>
      <c r="BA12" s="56" t="s">
        <v>9</v>
      </c>
      <c r="BB12" s="55" t="s">
        <v>9</v>
      </c>
      <c r="BC12" s="57" t="s">
        <v>9</v>
      </c>
      <c r="BD12" s="58" t="s">
        <v>9</v>
      </c>
      <c r="BE12" s="55" t="s">
        <v>9</v>
      </c>
      <c r="BF12" s="56" t="s">
        <v>9</v>
      </c>
      <c r="BG12" s="55" t="s">
        <v>9</v>
      </c>
      <c r="BH12" s="57" t="s">
        <v>9</v>
      </c>
      <c r="BI12" s="58" t="s">
        <v>9</v>
      </c>
      <c r="BJ12" s="55" t="s">
        <v>9</v>
      </c>
      <c r="BK12" s="56" t="s">
        <v>9</v>
      </c>
      <c r="BL12" s="55" t="s">
        <v>9</v>
      </c>
      <c r="BM12" s="57" t="s">
        <v>9</v>
      </c>
    </row>
    <row r="13" spans="1:65" x14ac:dyDescent="0.25">
      <c r="A13" s="52" t="s">
        <v>29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25">
      <c r="A14" s="52" t="s">
        <v>30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25">
      <c r="A15" s="52" t="s">
        <v>31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25">
      <c r="A16" s="52" t="s">
        <v>32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25">
      <c r="A17" s="52" t="s">
        <v>33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25">
      <c r="A18" s="52" t="s">
        <v>34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25">
      <c r="A19" s="52" t="s">
        <v>35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25">
      <c r="A20" s="52" t="s">
        <v>36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25">
      <c r="A21" s="52" t="s">
        <v>37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25">
      <c r="A22" s="52" t="s">
        <v>38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25">
      <c r="A23" s="52" t="s">
        <v>39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25">
      <c r="A24" s="52" t="s">
        <v>40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25">
      <c r="A25" s="52" t="s">
        <v>41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25">
      <c r="A26" s="52" t="s">
        <v>42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25">
      <c r="A27" s="52" t="s">
        <v>43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25">
      <c r="A28" s="52" t="s">
        <v>44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25">
      <c r="A29" s="52" t="s">
        <v>45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25">
      <c r="A30" s="52" t="s">
        <v>46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25">
      <c r="A31" s="52" t="s">
        <v>47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25">
      <c r="A32" s="52" t="s">
        <v>48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25">
      <c r="A33" s="52" t="s">
        <v>49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25">
      <c r="A34" s="52" t="s">
        <v>50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25">
      <c r="A35" s="52" t="s">
        <v>51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25">
      <c r="A36" s="52" t="s">
        <v>52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25">
      <c r="A37" s="52" t="s">
        <v>53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25">
      <c r="A38" s="52" t="s">
        <v>54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25">
      <c r="A39" s="52" t="s">
        <v>55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25">
      <c r="A40" s="52" t="s">
        <v>56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25">
      <c r="A41" s="52" t="s">
        <v>57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25">
      <c r="A42" s="52" t="s">
        <v>58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25">
      <c r="A43" s="52" t="s">
        <v>59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25">
      <c r="A44" s="52" t="s">
        <v>60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25">
      <c r="A45" s="52" t="s">
        <v>61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25">
      <c r="A46" s="52" t="s">
        <v>62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25">
      <c r="A47" s="52" t="s">
        <v>63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25">
      <c r="A48" s="52" t="s">
        <v>64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25">
      <c r="A49" s="52" t="s">
        <v>65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25">
      <c r="A50" s="52" t="s">
        <v>66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25">
      <c r="A51" s="52" t="s">
        <v>67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25">
      <c r="A52" s="52" t="s">
        <v>68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25">
      <c r="A53" s="52" t="s">
        <v>69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25">
      <c r="A54" s="52" t="s">
        <v>70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25">
      <c r="A55" s="52" t="s">
        <v>71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25">
      <c r="A56" s="52" t="s">
        <v>72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25">
      <c r="A57" s="52" t="s">
        <v>73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25">
      <c r="A58" s="52" t="s">
        <v>74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25">
      <c r="A59" s="52" t="s">
        <v>75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25">
      <c r="A60" s="52" t="s">
        <v>76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25">
      <c r="A61" s="52" t="s">
        <v>77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25">
      <c r="A62" s="52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9</v>
      </c>
      <c r="G62" s="55" t="s">
        <v>9</v>
      </c>
      <c r="H62" s="56" t="s">
        <v>9</v>
      </c>
      <c r="I62" s="55" t="s">
        <v>9</v>
      </c>
      <c r="J62" s="55" t="s">
        <v>9</v>
      </c>
      <c r="K62" s="58" t="s">
        <v>9</v>
      </c>
      <c r="L62" s="55" t="s">
        <v>9</v>
      </c>
      <c r="M62" s="56" t="s">
        <v>9</v>
      </c>
      <c r="N62" s="55" t="s">
        <v>9</v>
      </c>
      <c r="O62" s="57" t="s">
        <v>9</v>
      </c>
      <c r="P62" s="58" t="s">
        <v>9</v>
      </c>
      <c r="Q62" s="55" t="s">
        <v>9</v>
      </c>
      <c r="R62" s="56" t="s">
        <v>9</v>
      </c>
      <c r="S62" s="55" t="s">
        <v>9</v>
      </c>
      <c r="T62" s="57" t="s">
        <v>9</v>
      </c>
      <c r="U62" s="58" t="s">
        <v>9</v>
      </c>
      <c r="V62" s="55" t="s">
        <v>9</v>
      </c>
      <c r="W62" s="56" t="s">
        <v>9</v>
      </c>
      <c r="X62" s="55" t="s">
        <v>9</v>
      </c>
      <c r="Y62" s="57" t="s">
        <v>9</v>
      </c>
      <c r="Z62" s="58" t="s">
        <v>9</v>
      </c>
      <c r="AA62" s="55" t="s">
        <v>9</v>
      </c>
      <c r="AB62" s="56" t="s">
        <v>9</v>
      </c>
      <c r="AC62" s="55" t="s">
        <v>9</v>
      </c>
      <c r="AD62" s="57" t="s">
        <v>9</v>
      </c>
      <c r="AE62" s="58" t="s">
        <v>9</v>
      </c>
      <c r="AF62" s="55" t="s">
        <v>9</v>
      </c>
      <c r="AG62" s="56" t="s">
        <v>9</v>
      </c>
      <c r="AH62" s="55" t="s">
        <v>9</v>
      </c>
      <c r="AI62" s="57" t="s">
        <v>9</v>
      </c>
      <c r="AJ62" s="58" t="s">
        <v>9</v>
      </c>
      <c r="AK62" s="55" t="s">
        <v>9</v>
      </c>
      <c r="AL62" s="56" t="s">
        <v>9</v>
      </c>
      <c r="AM62" s="55" t="s">
        <v>9</v>
      </c>
      <c r="AN62" s="57" t="s">
        <v>9</v>
      </c>
      <c r="AO62" s="58" t="s">
        <v>9</v>
      </c>
      <c r="AP62" s="55" t="s">
        <v>9</v>
      </c>
      <c r="AQ62" s="56" t="s">
        <v>9</v>
      </c>
      <c r="AR62" s="55" t="s">
        <v>9</v>
      </c>
      <c r="AS62" s="57" t="s">
        <v>9</v>
      </c>
      <c r="AT62" s="58" t="s">
        <v>9</v>
      </c>
      <c r="AU62" s="55" t="s">
        <v>9</v>
      </c>
      <c r="AV62" s="56" t="s">
        <v>9</v>
      </c>
      <c r="AW62" s="55" t="s">
        <v>9</v>
      </c>
      <c r="AX62" s="57" t="s">
        <v>9</v>
      </c>
      <c r="AY62" s="58" t="s">
        <v>9</v>
      </c>
      <c r="AZ62" s="55" t="s">
        <v>9</v>
      </c>
      <c r="BA62" s="56" t="s">
        <v>9</v>
      </c>
      <c r="BB62" s="55" t="s">
        <v>9</v>
      </c>
      <c r="BC62" s="57" t="s">
        <v>9</v>
      </c>
      <c r="BD62" s="58" t="s">
        <v>9</v>
      </c>
      <c r="BE62" s="55" t="s">
        <v>9</v>
      </c>
      <c r="BF62" s="56" t="s">
        <v>9</v>
      </c>
      <c r="BG62" s="55" t="s">
        <v>9</v>
      </c>
      <c r="BH62" s="57" t="s">
        <v>9</v>
      </c>
      <c r="BI62" s="58" t="s">
        <v>9</v>
      </c>
      <c r="BJ62" s="55" t="s">
        <v>9</v>
      </c>
      <c r="BK62" s="56" t="s">
        <v>9</v>
      </c>
      <c r="BL62" s="55" t="s">
        <v>9</v>
      </c>
      <c r="BM62" s="57" t="s">
        <v>9</v>
      </c>
    </row>
    <row r="63" spans="1:65" x14ac:dyDescent="0.25">
      <c r="A63" s="52" t="s">
        <v>79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25">
      <c r="A64" s="52" t="s">
        <v>80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25">
      <c r="A65" s="52" t="s">
        <v>81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Leonie Jasper</cp:lastModifiedBy>
  <dcterms:created xsi:type="dcterms:W3CDTF">2020-04-23T09:14:00Z</dcterms:created>
  <dcterms:modified xsi:type="dcterms:W3CDTF">2024-08-23T07:24:54Z</dcterms:modified>
</cp:coreProperties>
</file>