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4\08_August 2024\Versand\"/>
    </mc:Choice>
  </mc:AlternateContent>
  <xr:revisionPtr revIDLastSave="0" documentId="13_ncr:1_{7BCEF90C-6122-4B05-B20F-F3F7B1B13348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2024" sheetId="8" r:id="rId1"/>
    <sheet name="VÄR zu 2019" sheetId="4" r:id="rId2"/>
    <sheet name="2023" sheetId="7" r:id="rId3"/>
    <sheet name="2022" sheetId="6" r:id="rId4"/>
    <sheet name="2021" sheetId="1" r:id="rId5"/>
    <sheet name="2020" sheetId="2" r:id="rId6"/>
    <sheet name="2019" sheetId="3" r:id="rId7"/>
  </sheets>
  <definedNames>
    <definedName name="_xlnm._FilterDatabase" localSheetId="4" hidden="1">'2021'!$A$10:$S$22</definedName>
    <definedName name="_xlnm._FilterDatabase" localSheetId="3" hidden="1">'2022'!$A$10:$S$22</definedName>
    <definedName name="_xlnm._FilterDatabase" localSheetId="2" hidden="1">'2023'!$A$10:$S$22</definedName>
    <definedName name="_xlnm._FilterDatabase" localSheetId="0" hidden="1">'2024'!$A$10:$S$22</definedName>
    <definedName name="_xlnm.Print_Titles" localSheetId="4">'2021'!$1:$6</definedName>
    <definedName name="_xlnm.Print_Titles" localSheetId="3">'2022'!$1:$6</definedName>
    <definedName name="_xlnm.Print_Titles" localSheetId="2">'2023'!$1:$6</definedName>
    <definedName name="_xlnm.Print_Titles" localSheetId="0">'2024'!$1:$6</definedName>
    <definedName name="_xlnm.Print_Titles" localSheetId="1">'VÄR zu 2019'!$1:$6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2" i="7" l="1"/>
  <c r="G9" i="7"/>
  <c r="P22" i="7"/>
  <c r="P21" i="7"/>
  <c r="P20" i="7"/>
  <c r="P19" i="7"/>
  <c r="P18" i="7"/>
  <c r="P17" i="7"/>
  <c r="P16" i="7"/>
  <c r="P15" i="7"/>
  <c r="P14" i="7"/>
  <c r="P13" i="7"/>
  <c r="P12" i="7"/>
  <c r="P11" i="7"/>
  <c r="P10" i="7"/>
  <c r="P9" i="7"/>
  <c r="O22" i="7"/>
  <c r="O21" i="7"/>
  <c r="O20" i="7"/>
  <c r="O19" i="7"/>
  <c r="O18" i="7"/>
  <c r="O17" i="7"/>
  <c r="O16" i="7"/>
  <c r="O15" i="7"/>
  <c r="O14" i="7"/>
  <c r="O13" i="7"/>
  <c r="O12" i="7"/>
  <c r="O11" i="7"/>
  <c r="O10" i="7"/>
  <c r="O9" i="7"/>
  <c r="M22" i="7"/>
  <c r="M21" i="7"/>
  <c r="M20" i="7"/>
  <c r="M19" i="7"/>
  <c r="M18" i="7"/>
  <c r="M17" i="7"/>
  <c r="M16" i="7"/>
  <c r="M15" i="7"/>
  <c r="M14" i="7"/>
  <c r="M13" i="7"/>
  <c r="M11" i="7"/>
  <c r="M10" i="7"/>
  <c r="M9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I22" i="7"/>
  <c r="I21" i="7"/>
  <c r="I20" i="7"/>
  <c r="I19" i="7"/>
  <c r="I18" i="7"/>
  <c r="I17" i="7"/>
  <c r="I16" i="7"/>
  <c r="I15" i="7"/>
  <c r="I14" i="7"/>
  <c r="I13" i="7"/>
  <c r="I12" i="7"/>
  <c r="I11" i="7"/>
  <c r="I10" i="7"/>
  <c r="I9" i="7"/>
  <c r="G13" i="7"/>
  <c r="G10" i="7"/>
  <c r="G11" i="7"/>
  <c r="G12" i="7"/>
  <c r="G14" i="7"/>
  <c r="G15" i="7"/>
  <c r="G16" i="7"/>
  <c r="G17" i="7"/>
  <c r="G18" i="7"/>
  <c r="G19" i="7"/>
  <c r="G20" i="7"/>
  <c r="G21" i="7"/>
  <c r="G22" i="7"/>
  <c r="H9" i="4"/>
  <c r="G9" i="3"/>
  <c r="P22" i="3"/>
  <c r="P21" i="3"/>
  <c r="P20" i="3"/>
  <c r="P19" i="3"/>
  <c r="P18" i="3"/>
  <c r="P17" i="3"/>
  <c r="P16" i="3"/>
  <c r="P15" i="3"/>
  <c r="P14" i="3"/>
  <c r="P13" i="3"/>
  <c r="P12" i="3"/>
  <c r="P11" i="3"/>
  <c r="P9" i="3"/>
  <c r="O22" i="3"/>
  <c r="O21" i="3"/>
  <c r="O20" i="3"/>
  <c r="O19" i="3"/>
  <c r="O18" i="3"/>
  <c r="O17" i="3"/>
  <c r="O16" i="3"/>
  <c r="O15" i="3"/>
  <c r="O14" i="3"/>
  <c r="O13" i="3"/>
  <c r="O12" i="3"/>
  <c r="O11" i="3"/>
  <c r="O9" i="3"/>
  <c r="M22" i="3"/>
  <c r="M21" i="3"/>
  <c r="M20" i="3"/>
  <c r="M19" i="3"/>
  <c r="M18" i="3"/>
  <c r="M17" i="3"/>
  <c r="M16" i="3"/>
  <c r="M15" i="3"/>
  <c r="M14" i="3"/>
  <c r="M13" i="3"/>
  <c r="M12" i="3"/>
  <c r="M11" i="3"/>
  <c r="M9" i="3"/>
  <c r="J22" i="3"/>
  <c r="J21" i="3"/>
  <c r="J20" i="3"/>
  <c r="J19" i="3"/>
  <c r="J18" i="3"/>
  <c r="J17" i="3"/>
  <c r="J16" i="3"/>
  <c r="J15" i="3"/>
  <c r="J14" i="3"/>
  <c r="J13" i="3"/>
  <c r="J12" i="3"/>
  <c r="J11" i="3"/>
  <c r="J9" i="3"/>
  <c r="I22" i="3"/>
  <c r="I21" i="3"/>
  <c r="I20" i="3"/>
  <c r="I19" i="3"/>
  <c r="I18" i="3"/>
  <c r="I17" i="3"/>
  <c r="I16" i="3"/>
  <c r="I15" i="3"/>
  <c r="I14" i="3"/>
  <c r="I13" i="3"/>
  <c r="I12" i="3"/>
  <c r="I11" i="3"/>
  <c r="I9" i="3"/>
  <c r="G11" i="3"/>
  <c r="G12" i="3"/>
  <c r="G13" i="3"/>
  <c r="G14" i="3"/>
  <c r="G15" i="3"/>
  <c r="G16" i="3"/>
  <c r="G17" i="3"/>
  <c r="G18" i="3"/>
  <c r="G19" i="3"/>
  <c r="G20" i="3"/>
  <c r="G21" i="3"/>
  <c r="G22" i="3"/>
  <c r="M15" i="8"/>
  <c r="G9" i="8" l="1"/>
  <c r="M17" i="8"/>
  <c r="P16" i="8"/>
  <c r="G12" i="6" l="1"/>
  <c r="G12" i="1"/>
  <c r="G9" i="2"/>
  <c r="J15" i="8"/>
  <c r="M9" i="8" l="1"/>
  <c r="S18" i="7" l="1"/>
  <c r="S13" i="7"/>
  <c r="S56" i="4"/>
  <c r="I54" i="4"/>
  <c r="M58" i="4"/>
  <c r="M66" i="4"/>
  <c r="G57" i="4"/>
  <c r="G13" i="8"/>
  <c r="H13" i="8" s="1"/>
  <c r="G60" i="4"/>
  <c r="G63" i="4"/>
  <c r="G65" i="4"/>
  <c r="G66" i="4"/>
  <c r="S12" i="7"/>
  <c r="S21" i="7"/>
  <c r="S19" i="7"/>
  <c r="S11" i="7"/>
  <c r="P22" i="6"/>
  <c r="O22" i="6"/>
  <c r="M22" i="6"/>
  <c r="J22" i="6"/>
  <c r="I22" i="6"/>
  <c r="G22" i="6"/>
  <c r="S22" i="6" s="1"/>
  <c r="P21" i="6"/>
  <c r="O21" i="6"/>
  <c r="M21" i="6"/>
  <c r="S21" i="6" s="1"/>
  <c r="J21" i="6"/>
  <c r="I21" i="6"/>
  <c r="G21" i="6"/>
  <c r="S20" i="6"/>
  <c r="P20" i="6"/>
  <c r="O20" i="6"/>
  <c r="M20" i="6"/>
  <c r="J20" i="6"/>
  <c r="I20" i="6"/>
  <c r="G20" i="6"/>
  <c r="P19" i="6"/>
  <c r="O19" i="6"/>
  <c r="M19" i="6"/>
  <c r="S19" i="6" s="1"/>
  <c r="J19" i="6"/>
  <c r="I19" i="6"/>
  <c r="G19" i="6"/>
  <c r="P18" i="6"/>
  <c r="O18" i="6"/>
  <c r="M18" i="6"/>
  <c r="J18" i="6"/>
  <c r="I18" i="6"/>
  <c r="G18" i="6"/>
  <c r="S18" i="6" s="1"/>
  <c r="P17" i="6"/>
  <c r="O17" i="6"/>
  <c r="M17" i="6"/>
  <c r="J17" i="6"/>
  <c r="I17" i="6"/>
  <c r="G17" i="6"/>
  <c r="P16" i="6"/>
  <c r="O16" i="6"/>
  <c r="M16" i="6"/>
  <c r="S16" i="6" s="1"/>
  <c r="J16" i="6"/>
  <c r="I16" i="6"/>
  <c r="G16" i="6"/>
  <c r="P15" i="6"/>
  <c r="O15" i="6"/>
  <c r="M15" i="6"/>
  <c r="J15" i="6"/>
  <c r="I15" i="6"/>
  <c r="G15" i="6"/>
  <c r="S15" i="6" s="1"/>
  <c r="P14" i="6"/>
  <c r="O14" i="6"/>
  <c r="M14" i="6"/>
  <c r="S14" i="6" s="1"/>
  <c r="J14" i="6"/>
  <c r="I14" i="6"/>
  <c r="G14" i="6"/>
  <c r="S13" i="6"/>
  <c r="P13" i="6"/>
  <c r="O13" i="6"/>
  <c r="M13" i="6"/>
  <c r="J13" i="6"/>
  <c r="I13" i="6"/>
  <c r="G13" i="6"/>
  <c r="P12" i="6"/>
  <c r="O12" i="6"/>
  <c r="M12" i="6"/>
  <c r="S12" i="6" s="1"/>
  <c r="J12" i="6"/>
  <c r="I12" i="6"/>
  <c r="P11" i="6"/>
  <c r="O11" i="6"/>
  <c r="M11" i="6"/>
  <c r="J11" i="6"/>
  <c r="I11" i="6"/>
  <c r="G11" i="6"/>
  <c r="S11" i="6" s="1"/>
  <c r="P9" i="6"/>
  <c r="O9" i="6"/>
  <c r="M9" i="6"/>
  <c r="S9" i="6" s="1"/>
  <c r="J9" i="6"/>
  <c r="I9" i="6"/>
  <c r="G9" i="6"/>
  <c r="S202" i="4"/>
  <c r="P202" i="4"/>
  <c r="O202" i="4"/>
  <c r="M202" i="4"/>
  <c r="J202" i="4"/>
  <c r="I202" i="4"/>
  <c r="G202" i="4"/>
  <c r="F202" i="4"/>
  <c r="E202" i="4"/>
  <c r="D202" i="4"/>
  <c r="C202" i="4"/>
  <c r="B202" i="4"/>
  <c r="A202" i="4"/>
  <c r="S201" i="4"/>
  <c r="P201" i="4"/>
  <c r="O201" i="4"/>
  <c r="M201" i="4"/>
  <c r="J201" i="4"/>
  <c r="I201" i="4"/>
  <c r="G201" i="4"/>
  <c r="F201" i="4"/>
  <c r="E201" i="4"/>
  <c r="D201" i="4"/>
  <c r="C201" i="4"/>
  <c r="B201" i="4"/>
  <c r="A201" i="4"/>
  <c r="S200" i="4"/>
  <c r="P200" i="4"/>
  <c r="O200" i="4"/>
  <c r="M200" i="4"/>
  <c r="J200" i="4"/>
  <c r="I200" i="4"/>
  <c r="G200" i="4"/>
  <c r="F200" i="4"/>
  <c r="E200" i="4"/>
  <c r="D200" i="4"/>
  <c r="C200" i="4"/>
  <c r="B200" i="4"/>
  <c r="A200" i="4"/>
  <c r="S199" i="4"/>
  <c r="P199" i="4"/>
  <c r="O199" i="4"/>
  <c r="M199" i="4"/>
  <c r="J199" i="4"/>
  <c r="I199" i="4"/>
  <c r="G199" i="4"/>
  <c r="F199" i="4"/>
  <c r="E199" i="4"/>
  <c r="D199" i="4"/>
  <c r="C199" i="4"/>
  <c r="B199" i="4"/>
  <c r="A199" i="4"/>
  <c r="S198" i="4"/>
  <c r="P198" i="4"/>
  <c r="O198" i="4"/>
  <c r="M198" i="4"/>
  <c r="J198" i="4"/>
  <c r="I198" i="4"/>
  <c r="G198" i="4"/>
  <c r="F198" i="4"/>
  <c r="E198" i="4"/>
  <c r="D198" i="4"/>
  <c r="C198" i="4"/>
  <c r="B198" i="4"/>
  <c r="A198" i="4"/>
  <c r="S197" i="4"/>
  <c r="P197" i="4"/>
  <c r="O197" i="4"/>
  <c r="M197" i="4"/>
  <c r="J197" i="4"/>
  <c r="I197" i="4"/>
  <c r="G197" i="4"/>
  <c r="F197" i="4"/>
  <c r="E197" i="4"/>
  <c r="D197" i="4"/>
  <c r="C197" i="4"/>
  <c r="B197" i="4"/>
  <c r="A197" i="4"/>
  <c r="S196" i="4"/>
  <c r="P196" i="4"/>
  <c r="O196" i="4"/>
  <c r="M196" i="4"/>
  <c r="J196" i="4"/>
  <c r="I196" i="4"/>
  <c r="G196" i="4"/>
  <c r="F196" i="4"/>
  <c r="E196" i="4"/>
  <c r="D196" i="4"/>
  <c r="C196" i="4"/>
  <c r="B196" i="4"/>
  <c r="A196" i="4"/>
  <c r="S195" i="4"/>
  <c r="P195" i="4"/>
  <c r="O195" i="4"/>
  <c r="M195" i="4"/>
  <c r="J195" i="4"/>
  <c r="I195" i="4"/>
  <c r="G195" i="4"/>
  <c r="F195" i="4"/>
  <c r="E195" i="4"/>
  <c r="D195" i="4"/>
  <c r="C195" i="4"/>
  <c r="B195" i="4"/>
  <c r="A195" i="4"/>
  <c r="S194" i="4"/>
  <c r="P194" i="4"/>
  <c r="O194" i="4"/>
  <c r="M194" i="4"/>
  <c r="J194" i="4"/>
  <c r="I194" i="4"/>
  <c r="G194" i="4"/>
  <c r="F194" i="4"/>
  <c r="E194" i="4"/>
  <c r="D194" i="4"/>
  <c r="C194" i="4"/>
  <c r="B194" i="4"/>
  <c r="A194" i="4"/>
  <c r="S193" i="4"/>
  <c r="P193" i="4"/>
  <c r="O193" i="4"/>
  <c r="M193" i="4"/>
  <c r="J193" i="4"/>
  <c r="I193" i="4"/>
  <c r="G193" i="4"/>
  <c r="F193" i="4"/>
  <c r="E193" i="4"/>
  <c r="D193" i="4"/>
  <c r="C193" i="4"/>
  <c r="B193" i="4"/>
  <c r="A193" i="4"/>
  <c r="S192" i="4"/>
  <c r="P192" i="4"/>
  <c r="O192" i="4"/>
  <c r="M192" i="4"/>
  <c r="J192" i="4"/>
  <c r="I192" i="4"/>
  <c r="G192" i="4"/>
  <c r="F192" i="4"/>
  <c r="E192" i="4"/>
  <c r="D192" i="4"/>
  <c r="C192" i="4"/>
  <c r="B192" i="4"/>
  <c r="A192" i="4"/>
  <c r="S191" i="4"/>
  <c r="P191" i="4"/>
  <c r="O191" i="4"/>
  <c r="M191" i="4"/>
  <c r="J191" i="4"/>
  <c r="I191" i="4"/>
  <c r="G191" i="4"/>
  <c r="F191" i="4"/>
  <c r="E191" i="4"/>
  <c r="D191" i="4"/>
  <c r="C191" i="4"/>
  <c r="B191" i="4"/>
  <c r="A191" i="4"/>
  <c r="B190" i="4"/>
  <c r="S189" i="4"/>
  <c r="P189" i="4"/>
  <c r="O189" i="4"/>
  <c r="M189" i="4"/>
  <c r="J189" i="4"/>
  <c r="I189" i="4"/>
  <c r="G189" i="4"/>
  <c r="F189" i="4"/>
  <c r="E189" i="4"/>
  <c r="D189" i="4"/>
  <c r="C189" i="4"/>
  <c r="B189" i="4"/>
  <c r="A188" i="4"/>
  <c r="S187" i="4"/>
  <c r="P187" i="4"/>
  <c r="O187" i="4"/>
  <c r="M187" i="4"/>
  <c r="J187" i="4"/>
  <c r="I187" i="4"/>
  <c r="G187" i="4"/>
  <c r="F187" i="4"/>
  <c r="E187" i="4"/>
  <c r="D187" i="4"/>
  <c r="C187" i="4"/>
  <c r="B187" i="4"/>
  <c r="A187" i="4"/>
  <c r="S186" i="4"/>
  <c r="P186" i="4"/>
  <c r="O186" i="4"/>
  <c r="M186" i="4"/>
  <c r="J186" i="4"/>
  <c r="I186" i="4"/>
  <c r="G186" i="4"/>
  <c r="F186" i="4"/>
  <c r="E186" i="4"/>
  <c r="D186" i="4"/>
  <c r="C186" i="4"/>
  <c r="B186" i="4"/>
  <c r="A186" i="4"/>
  <c r="S185" i="4"/>
  <c r="P185" i="4"/>
  <c r="O185" i="4"/>
  <c r="M185" i="4"/>
  <c r="J185" i="4"/>
  <c r="I185" i="4"/>
  <c r="G185" i="4"/>
  <c r="F185" i="4"/>
  <c r="E185" i="4"/>
  <c r="D185" i="4"/>
  <c r="C185" i="4"/>
  <c r="B185" i="4"/>
  <c r="A185" i="4"/>
  <c r="S184" i="4"/>
  <c r="P184" i="4"/>
  <c r="O184" i="4"/>
  <c r="M184" i="4"/>
  <c r="J184" i="4"/>
  <c r="I184" i="4"/>
  <c r="G184" i="4"/>
  <c r="F184" i="4"/>
  <c r="E184" i="4"/>
  <c r="D184" i="4"/>
  <c r="C184" i="4"/>
  <c r="B184" i="4"/>
  <c r="A184" i="4"/>
  <c r="S183" i="4"/>
  <c r="P183" i="4"/>
  <c r="O183" i="4"/>
  <c r="M183" i="4"/>
  <c r="J183" i="4"/>
  <c r="I183" i="4"/>
  <c r="G183" i="4"/>
  <c r="F183" i="4"/>
  <c r="E183" i="4"/>
  <c r="D183" i="4"/>
  <c r="C183" i="4"/>
  <c r="B183" i="4"/>
  <c r="A183" i="4"/>
  <c r="S182" i="4"/>
  <c r="P182" i="4"/>
  <c r="O182" i="4"/>
  <c r="M182" i="4"/>
  <c r="J182" i="4"/>
  <c r="I182" i="4"/>
  <c r="G182" i="4"/>
  <c r="F182" i="4"/>
  <c r="E182" i="4"/>
  <c r="D182" i="4"/>
  <c r="C182" i="4"/>
  <c r="B182" i="4"/>
  <c r="A182" i="4"/>
  <c r="S181" i="4"/>
  <c r="P181" i="4"/>
  <c r="O181" i="4"/>
  <c r="M181" i="4"/>
  <c r="J181" i="4"/>
  <c r="I181" i="4"/>
  <c r="G181" i="4"/>
  <c r="F181" i="4"/>
  <c r="E181" i="4"/>
  <c r="D181" i="4"/>
  <c r="C181" i="4"/>
  <c r="B181" i="4"/>
  <c r="A181" i="4"/>
  <c r="S180" i="4"/>
  <c r="P180" i="4"/>
  <c r="O180" i="4"/>
  <c r="M180" i="4"/>
  <c r="J180" i="4"/>
  <c r="I180" i="4"/>
  <c r="G180" i="4"/>
  <c r="F180" i="4"/>
  <c r="E180" i="4"/>
  <c r="D180" i="4"/>
  <c r="C180" i="4"/>
  <c r="B180" i="4"/>
  <c r="A180" i="4"/>
  <c r="S179" i="4"/>
  <c r="P179" i="4"/>
  <c r="O179" i="4"/>
  <c r="M179" i="4"/>
  <c r="J179" i="4"/>
  <c r="I179" i="4"/>
  <c r="G179" i="4"/>
  <c r="F179" i="4"/>
  <c r="E179" i="4"/>
  <c r="D179" i="4"/>
  <c r="C179" i="4"/>
  <c r="B179" i="4"/>
  <c r="A179" i="4"/>
  <c r="S178" i="4"/>
  <c r="P178" i="4"/>
  <c r="O178" i="4"/>
  <c r="M178" i="4"/>
  <c r="J178" i="4"/>
  <c r="I178" i="4"/>
  <c r="G178" i="4"/>
  <c r="F178" i="4"/>
  <c r="E178" i="4"/>
  <c r="D178" i="4"/>
  <c r="C178" i="4"/>
  <c r="B178" i="4"/>
  <c r="A178" i="4"/>
  <c r="S177" i="4"/>
  <c r="P177" i="4"/>
  <c r="O177" i="4"/>
  <c r="M177" i="4"/>
  <c r="J177" i="4"/>
  <c r="I177" i="4"/>
  <c r="G177" i="4"/>
  <c r="F177" i="4"/>
  <c r="E177" i="4"/>
  <c r="D177" i="4"/>
  <c r="C177" i="4"/>
  <c r="B177" i="4"/>
  <c r="A177" i="4"/>
  <c r="S176" i="4"/>
  <c r="P176" i="4"/>
  <c r="O176" i="4"/>
  <c r="M176" i="4"/>
  <c r="J176" i="4"/>
  <c r="I176" i="4"/>
  <c r="G176" i="4"/>
  <c r="F176" i="4"/>
  <c r="E176" i="4"/>
  <c r="D176" i="4"/>
  <c r="C176" i="4"/>
  <c r="B176" i="4"/>
  <c r="A176" i="4"/>
  <c r="B175" i="4"/>
  <c r="S174" i="4"/>
  <c r="P174" i="4"/>
  <c r="O174" i="4"/>
  <c r="M174" i="4"/>
  <c r="J174" i="4"/>
  <c r="I174" i="4"/>
  <c r="G174" i="4"/>
  <c r="F174" i="4"/>
  <c r="E174" i="4"/>
  <c r="D174" i="4"/>
  <c r="C174" i="4"/>
  <c r="B174" i="4"/>
  <c r="A173" i="4"/>
  <c r="S172" i="4"/>
  <c r="P172" i="4"/>
  <c r="O172" i="4"/>
  <c r="M172" i="4"/>
  <c r="J172" i="4"/>
  <c r="I172" i="4"/>
  <c r="G172" i="4"/>
  <c r="F172" i="4"/>
  <c r="E172" i="4"/>
  <c r="D172" i="4"/>
  <c r="C172" i="4"/>
  <c r="B172" i="4"/>
  <c r="A172" i="4"/>
  <c r="S171" i="4"/>
  <c r="P171" i="4"/>
  <c r="O171" i="4"/>
  <c r="M171" i="4"/>
  <c r="J171" i="4"/>
  <c r="I171" i="4"/>
  <c r="G171" i="4"/>
  <c r="F171" i="4"/>
  <c r="E171" i="4"/>
  <c r="D171" i="4"/>
  <c r="C171" i="4"/>
  <c r="B171" i="4"/>
  <c r="A171" i="4"/>
  <c r="S170" i="4"/>
  <c r="P170" i="4"/>
  <c r="O170" i="4"/>
  <c r="M170" i="4"/>
  <c r="J170" i="4"/>
  <c r="I170" i="4"/>
  <c r="G170" i="4"/>
  <c r="F170" i="4"/>
  <c r="E170" i="4"/>
  <c r="D170" i="4"/>
  <c r="C170" i="4"/>
  <c r="B170" i="4"/>
  <c r="A170" i="4"/>
  <c r="S169" i="4"/>
  <c r="P169" i="4"/>
  <c r="O169" i="4"/>
  <c r="M169" i="4"/>
  <c r="J169" i="4"/>
  <c r="I169" i="4"/>
  <c r="G169" i="4"/>
  <c r="F169" i="4"/>
  <c r="E169" i="4"/>
  <c r="D169" i="4"/>
  <c r="C169" i="4"/>
  <c r="B169" i="4"/>
  <c r="A169" i="4"/>
  <c r="S168" i="4"/>
  <c r="P168" i="4"/>
  <c r="O168" i="4"/>
  <c r="M168" i="4"/>
  <c r="J168" i="4"/>
  <c r="I168" i="4"/>
  <c r="G168" i="4"/>
  <c r="F168" i="4"/>
  <c r="E168" i="4"/>
  <c r="D168" i="4"/>
  <c r="C168" i="4"/>
  <c r="B168" i="4"/>
  <c r="A168" i="4"/>
  <c r="S167" i="4"/>
  <c r="P167" i="4"/>
  <c r="O167" i="4"/>
  <c r="M167" i="4"/>
  <c r="J167" i="4"/>
  <c r="I167" i="4"/>
  <c r="G167" i="4"/>
  <c r="F167" i="4"/>
  <c r="E167" i="4"/>
  <c r="D167" i="4"/>
  <c r="C167" i="4"/>
  <c r="B167" i="4"/>
  <c r="A167" i="4"/>
  <c r="S166" i="4"/>
  <c r="P166" i="4"/>
  <c r="O166" i="4"/>
  <c r="M166" i="4"/>
  <c r="J166" i="4"/>
  <c r="I166" i="4"/>
  <c r="G166" i="4"/>
  <c r="F166" i="4"/>
  <c r="E166" i="4"/>
  <c r="D166" i="4"/>
  <c r="C166" i="4"/>
  <c r="B166" i="4"/>
  <c r="A166" i="4"/>
  <c r="S165" i="4"/>
  <c r="P165" i="4"/>
  <c r="O165" i="4"/>
  <c r="M165" i="4"/>
  <c r="J165" i="4"/>
  <c r="I165" i="4"/>
  <c r="G165" i="4"/>
  <c r="F165" i="4"/>
  <c r="E165" i="4"/>
  <c r="D165" i="4"/>
  <c r="C165" i="4"/>
  <c r="B165" i="4"/>
  <c r="A165" i="4"/>
  <c r="S164" i="4"/>
  <c r="P164" i="4"/>
  <c r="O164" i="4"/>
  <c r="M164" i="4"/>
  <c r="J164" i="4"/>
  <c r="I164" i="4"/>
  <c r="G164" i="4"/>
  <c r="F164" i="4"/>
  <c r="E164" i="4"/>
  <c r="D164" i="4"/>
  <c r="C164" i="4"/>
  <c r="B164" i="4"/>
  <c r="A164" i="4"/>
  <c r="S163" i="4"/>
  <c r="P163" i="4"/>
  <c r="O163" i="4"/>
  <c r="M163" i="4"/>
  <c r="J163" i="4"/>
  <c r="I163" i="4"/>
  <c r="G163" i="4"/>
  <c r="F163" i="4"/>
  <c r="E163" i="4"/>
  <c r="D163" i="4"/>
  <c r="C163" i="4"/>
  <c r="B163" i="4"/>
  <c r="A163" i="4"/>
  <c r="S162" i="4"/>
  <c r="P162" i="4"/>
  <c r="O162" i="4"/>
  <c r="M162" i="4"/>
  <c r="J162" i="4"/>
  <c r="I162" i="4"/>
  <c r="G162" i="4"/>
  <c r="F162" i="4"/>
  <c r="E162" i="4"/>
  <c r="D162" i="4"/>
  <c r="C162" i="4"/>
  <c r="B162" i="4"/>
  <c r="A162" i="4"/>
  <c r="S161" i="4"/>
  <c r="P161" i="4"/>
  <c r="O161" i="4"/>
  <c r="M161" i="4"/>
  <c r="J161" i="4"/>
  <c r="I161" i="4"/>
  <c r="G161" i="4"/>
  <c r="F161" i="4"/>
  <c r="E161" i="4"/>
  <c r="D161" i="4"/>
  <c r="C161" i="4"/>
  <c r="B161" i="4"/>
  <c r="A161" i="4"/>
  <c r="B160" i="4"/>
  <c r="S159" i="4"/>
  <c r="P159" i="4"/>
  <c r="O159" i="4"/>
  <c r="M159" i="4"/>
  <c r="J159" i="4"/>
  <c r="I159" i="4"/>
  <c r="G159" i="4"/>
  <c r="F159" i="4"/>
  <c r="E159" i="4"/>
  <c r="D159" i="4"/>
  <c r="C159" i="4"/>
  <c r="B159" i="4"/>
  <c r="A158" i="4"/>
  <c r="S157" i="4"/>
  <c r="P157" i="4"/>
  <c r="O157" i="4"/>
  <c r="M157" i="4"/>
  <c r="J157" i="4"/>
  <c r="I157" i="4"/>
  <c r="G157" i="4"/>
  <c r="F157" i="4"/>
  <c r="E157" i="4"/>
  <c r="D157" i="4"/>
  <c r="C157" i="4"/>
  <c r="B157" i="4"/>
  <c r="A157" i="4"/>
  <c r="S156" i="4"/>
  <c r="P156" i="4"/>
  <c r="O156" i="4"/>
  <c r="M156" i="4"/>
  <c r="J156" i="4"/>
  <c r="I156" i="4"/>
  <c r="G156" i="4"/>
  <c r="F156" i="4"/>
  <c r="E156" i="4"/>
  <c r="D156" i="4"/>
  <c r="C156" i="4"/>
  <c r="B156" i="4"/>
  <c r="A156" i="4"/>
  <c r="S155" i="4"/>
  <c r="P155" i="4"/>
  <c r="O155" i="4"/>
  <c r="M155" i="4"/>
  <c r="J155" i="4"/>
  <c r="I155" i="4"/>
  <c r="G155" i="4"/>
  <c r="F155" i="4"/>
  <c r="E155" i="4"/>
  <c r="D155" i="4"/>
  <c r="C155" i="4"/>
  <c r="B155" i="4"/>
  <c r="A155" i="4"/>
  <c r="S154" i="4"/>
  <c r="P154" i="4"/>
  <c r="O154" i="4"/>
  <c r="M154" i="4"/>
  <c r="J154" i="4"/>
  <c r="I154" i="4"/>
  <c r="G154" i="4"/>
  <c r="F154" i="4"/>
  <c r="E154" i="4"/>
  <c r="D154" i="4"/>
  <c r="C154" i="4"/>
  <c r="B154" i="4"/>
  <c r="A154" i="4"/>
  <c r="S153" i="4"/>
  <c r="P153" i="4"/>
  <c r="O153" i="4"/>
  <c r="M153" i="4"/>
  <c r="J153" i="4"/>
  <c r="I153" i="4"/>
  <c r="G153" i="4"/>
  <c r="F153" i="4"/>
  <c r="E153" i="4"/>
  <c r="D153" i="4"/>
  <c r="C153" i="4"/>
  <c r="B153" i="4"/>
  <c r="A153" i="4"/>
  <c r="S152" i="4"/>
  <c r="P152" i="4"/>
  <c r="O152" i="4"/>
  <c r="M152" i="4"/>
  <c r="J152" i="4"/>
  <c r="I152" i="4"/>
  <c r="G152" i="4"/>
  <c r="F152" i="4"/>
  <c r="E152" i="4"/>
  <c r="D152" i="4"/>
  <c r="C152" i="4"/>
  <c r="B152" i="4"/>
  <c r="A152" i="4"/>
  <c r="S151" i="4"/>
  <c r="P151" i="4"/>
  <c r="O151" i="4"/>
  <c r="M151" i="4"/>
  <c r="J151" i="4"/>
  <c r="I151" i="4"/>
  <c r="G151" i="4"/>
  <c r="F151" i="4"/>
  <c r="E151" i="4"/>
  <c r="D151" i="4"/>
  <c r="C151" i="4"/>
  <c r="B151" i="4"/>
  <c r="A151" i="4"/>
  <c r="S150" i="4"/>
  <c r="P150" i="4"/>
  <c r="O150" i="4"/>
  <c r="M150" i="4"/>
  <c r="J150" i="4"/>
  <c r="I150" i="4"/>
  <c r="G150" i="4"/>
  <c r="F150" i="4"/>
  <c r="E150" i="4"/>
  <c r="D150" i="4"/>
  <c r="C150" i="4"/>
  <c r="B150" i="4"/>
  <c r="A150" i="4"/>
  <c r="S149" i="4"/>
  <c r="P149" i="4"/>
  <c r="O149" i="4"/>
  <c r="M149" i="4"/>
  <c r="J149" i="4"/>
  <c r="I149" i="4"/>
  <c r="G149" i="4"/>
  <c r="F149" i="4"/>
  <c r="E149" i="4"/>
  <c r="D149" i="4"/>
  <c r="C149" i="4"/>
  <c r="B149" i="4"/>
  <c r="A149" i="4"/>
  <c r="S148" i="4"/>
  <c r="P148" i="4"/>
  <c r="O148" i="4"/>
  <c r="M148" i="4"/>
  <c r="J148" i="4"/>
  <c r="I148" i="4"/>
  <c r="G148" i="4"/>
  <c r="F148" i="4"/>
  <c r="E148" i="4"/>
  <c r="D148" i="4"/>
  <c r="C148" i="4"/>
  <c r="B148" i="4"/>
  <c r="A148" i="4"/>
  <c r="S147" i="4"/>
  <c r="P147" i="4"/>
  <c r="O147" i="4"/>
  <c r="M147" i="4"/>
  <c r="J147" i="4"/>
  <c r="I147" i="4"/>
  <c r="G147" i="4"/>
  <c r="F147" i="4"/>
  <c r="E147" i="4"/>
  <c r="D147" i="4"/>
  <c r="C147" i="4"/>
  <c r="B147" i="4"/>
  <c r="A147" i="4"/>
  <c r="S146" i="4"/>
  <c r="P146" i="4"/>
  <c r="O146" i="4"/>
  <c r="M146" i="4"/>
  <c r="J146" i="4"/>
  <c r="I146" i="4"/>
  <c r="G146" i="4"/>
  <c r="F146" i="4"/>
  <c r="E146" i="4"/>
  <c r="D146" i="4"/>
  <c r="C146" i="4"/>
  <c r="B146" i="4"/>
  <c r="A146" i="4"/>
  <c r="B145" i="4"/>
  <c r="S144" i="4"/>
  <c r="P144" i="4"/>
  <c r="O144" i="4"/>
  <c r="M144" i="4"/>
  <c r="J144" i="4"/>
  <c r="I144" i="4"/>
  <c r="G144" i="4"/>
  <c r="F144" i="4"/>
  <c r="E144" i="4"/>
  <c r="D144" i="4"/>
  <c r="C144" i="4"/>
  <c r="B144" i="4"/>
  <c r="A143" i="4"/>
  <c r="S142" i="4"/>
  <c r="P142" i="4"/>
  <c r="O142" i="4"/>
  <c r="M142" i="4"/>
  <c r="J142" i="4"/>
  <c r="I142" i="4"/>
  <c r="G142" i="4"/>
  <c r="F142" i="4"/>
  <c r="E142" i="4"/>
  <c r="D142" i="4"/>
  <c r="C142" i="4"/>
  <c r="B142" i="4"/>
  <c r="A142" i="4"/>
  <c r="S141" i="4"/>
  <c r="P141" i="4"/>
  <c r="O141" i="4"/>
  <c r="M141" i="4"/>
  <c r="J141" i="4"/>
  <c r="I141" i="4"/>
  <c r="G141" i="4"/>
  <c r="F141" i="4"/>
  <c r="E141" i="4"/>
  <c r="D141" i="4"/>
  <c r="C141" i="4"/>
  <c r="B141" i="4"/>
  <c r="A141" i="4"/>
  <c r="S140" i="4"/>
  <c r="P140" i="4"/>
  <c r="O140" i="4"/>
  <c r="M140" i="4"/>
  <c r="J140" i="4"/>
  <c r="I140" i="4"/>
  <c r="G140" i="4"/>
  <c r="F140" i="4"/>
  <c r="E140" i="4"/>
  <c r="D140" i="4"/>
  <c r="C140" i="4"/>
  <c r="B140" i="4"/>
  <c r="A140" i="4"/>
  <c r="S139" i="4"/>
  <c r="P139" i="4"/>
  <c r="O139" i="4"/>
  <c r="M139" i="4"/>
  <c r="J139" i="4"/>
  <c r="I139" i="4"/>
  <c r="G139" i="4"/>
  <c r="F139" i="4"/>
  <c r="E139" i="4"/>
  <c r="D139" i="4"/>
  <c r="C139" i="4"/>
  <c r="B139" i="4"/>
  <c r="A139" i="4"/>
  <c r="S138" i="4"/>
  <c r="P138" i="4"/>
  <c r="O138" i="4"/>
  <c r="M138" i="4"/>
  <c r="J138" i="4"/>
  <c r="I138" i="4"/>
  <c r="G138" i="4"/>
  <c r="F138" i="4"/>
  <c r="E138" i="4"/>
  <c r="D138" i="4"/>
  <c r="C138" i="4"/>
  <c r="B138" i="4"/>
  <c r="A138" i="4"/>
  <c r="S137" i="4"/>
  <c r="P137" i="4"/>
  <c r="O137" i="4"/>
  <c r="M137" i="4"/>
  <c r="J137" i="4"/>
  <c r="I137" i="4"/>
  <c r="G137" i="4"/>
  <c r="F137" i="4"/>
  <c r="E137" i="4"/>
  <c r="D137" i="4"/>
  <c r="C137" i="4"/>
  <c r="B137" i="4"/>
  <c r="A137" i="4"/>
  <c r="S136" i="4"/>
  <c r="P136" i="4"/>
  <c r="O136" i="4"/>
  <c r="M136" i="4"/>
  <c r="J136" i="4"/>
  <c r="I136" i="4"/>
  <c r="G136" i="4"/>
  <c r="F136" i="4"/>
  <c r="E136" i="4"/>
  <c r="D136" i="4"/>
  <c r="C136" i="4"/>
  <c r="B136" i="4"/>
  <c r="A136" i="4"/>
  <c r="S135" i="4"/>
  <c r="P135" i="4"/>
  <c r="O135" i="4"/>
  <c r="M135" i="4"/>
  <c r="J135" i="4"/>
  <c r="I135" i="4"/>
  <c r="G135" i="4"/>
  <c r="F135" i="4"/>
  <c r="E135" i="4"/>
  <c r="D135" i="4"/>
  <c r="C135" i="4"/>
  <c r="B135" i="4"/>
  <c r="A135" i="4"/>
  <c r="S134" i="4"/>
  <c r="P134" i="4"/>
  <c r="O134" i="4"/>
  <c r="M134" i="4"/>
  <c r="J134" i="4"/>
  <c r="I134" i="4"/>
  <c r="G134" i="4"/>
  <c r="F134" i="4"/>
  <c r="E134" i="4"/>
  <c r="D134" i="4"/>
  <c r="C134" i="4"/>
  <c r="B134" i="4"/>
  <c r="A134" i="4"/>
  <c r="S133" i="4"/>
  <c r="P133" i="4"/>
  <c r="O133" i="4"/>
  <c r="M133" i="4"/>
  <c r="J133" i="4"/>
  <c r="I133" i="4"/>
  <c r="G133" i="4"/>
  <c r="F133" i="4"/>
  <c r="E133" i="4"/>
  <c r="D133" i="4"/>
  <c r="C133" i="4"/>
  <c r="B133" i="4"/>
  <c r="A133" i="4"/>
  <c r="S132" i="4"/>
  <c r="P132" i="4"/>
  <c r="O132" i="4"/>
  <c r="M132" i="4"/>
  <c r="J132" i="4"/>
  <c r="I132" i="4"/>
  <c r="G132" i="4"/>
  <c r="F132" i="4"/>
  <c r="E132" i="4"/>
  <c r="D132" i="4"/>
  <c r="C132" i="4"/>
  <c r="B132" i="4"/>
  <c r="A132" i="4"/>
  <c r="S131" i="4"/>
  <c r="P131" i="4"/>
  <c r="O131" i="4"/>
  <c r="M131" i="4"/>
  <c r="J131" i="4"/>
  <c r="I131" i="4"/>
  <c r="G131" i="4"/>
  <c r="F131" i="4"/>
  <c r="E131" i="4"/>
  <c r="D131" i="4"/>
  <c r="C131" i="4"/>
  <c r="B131" i="4"/>
  <c r="A131" i="4"/>
  <c r="B130" i="4"/>
  <c r="S129" i="4"/>
  <c r="P129" i="4"/>
  <c r="O129" i="4"/>
  <c r="M129" i="4"/>
  <c r="J129" i="4"/>
  <c r="I129" i="4"/>
  <c r="G129" i="4"/>
  <c r="F129" i="4"/>
  <c r="E129" i="4"/>
  <c r="D129" i="4"/>
  <c r="C129" i="4"/>
  <c r="B129" i="4"/>
  <c r="A128" i="4"/>
  <c r="S127" i="4"/>
  <c r="P127" i="4"/>
  <c r="O127" i="4"/>
  <c r="M127" i="4"/>
  <c r="J127" i="4"/>
  <c r="I127" i="4"/>
  <c r="G127" i="4"/>
  <c r="F127" i="4"/>
  <c r="E127" i="4"/>
  <c r="D127" i="4"/>
  <c r="C127" i="4"/>
  <c r="B127" i="4"/>
  <c r="A127" i="4"/>
  <c r="S126" i="4"/>
  <c r="P126" i="4"/>
  <c r="O126" i="4"/>
  <c r="M126" i="4"/>
  <c r="J126" i="4"/>
  <c r="I126" i="4"/>
  <c r="G126" i="4"/>
  <c r="F126" i="4"/>
  <c r="E126" i="4"/>
  <c r="D126" i="4"/>
  <c r="C126" i="4"/>
  <c r="B126" i="4"/>
  <c r="A126" i="4"/>
  <c r="S125" i="4"/>
  <c r="P125" i="4"/>
  <c r="O125" i="4"/>
  <c r="M125" i="4"/>
  <c r="J125" i="4"/>
  <c r="I125" i="4"/>
  <c r="G125" i="4"/>
  <c r="F125" i="4"/>
  <c r="E125" i="4"/>
  <c r="D125" i="4"/>
  <c r="C125" i="4"/>
  <c r="B125" i="4"/>
  <c r="A125" i="4"/>
  <c r="S124" i="4"/>
  <c r="P124" i="4"/>
  <c r="O124" i="4"/>
  <c r="M124" i="4"/>
  <c r="J124" i="4"/>
  <c r="I124" i="4"/>
  <c r="G124" i="4"/>
  <c r="F124" i="4"/>
  <c r="E124" i="4"/>
  <c r="D124" i="4"/>
  <c r="C124" i="4"/>
  <c r="B124" i="4"/>
  <c r="A124" i="4"/>
  <c r="S123" i="4"/>
  <c r="P123" i="4"/>
  <c r="O123" i="4"/>
  <c r="M123" i="4"/>
  <c r="J123" i="4"/>
  <c r="I123" i="4"/>
  <c r="G123" i="4"/>
  <c r="F123" i="4"/>
  <c r="E123" i="4"/>
  <c r="D123" i="4"/>
  <c r="C123" i="4"/>
  <c r="B123" i="4"/>
  <c r="A123" i="4"/>
  <c r="S122" i="4"/>
  <c r="P122" i="4"/>
  <c r="O122" i="4"/>
  <c r="M122" i="4"/>
  <c r="J122" i="4"/>
  <c r="I122" i="4"/>
  <c r="G122" i="4"/>
  <c r="F122" i="4"/>
  <c r="E122" i="4"/>
  <c r="D122" i="4"/>
  <c r="C122" i="4"/>
  <c r="B122" i="4"/>
  <c r="A122" i="4"/>
  <c r="S121" i="4"/>
  <c r="P121" i="4"/>
  <c r="O121" i="4"/>
  <c r="M121" i="4"/>
  <c r="J121" i="4"/>
  <c r="I121" i="4"/>
  <c r="G121" i="4"/>
  <c r="F121" i="4"/>
  <c r="E121" i="4"/>
  <c r="D121" i="4"/>
  <c r="C121" i="4"/>
  <c r="B121" i="4"/>
  <c r="A121" i="4"/>
  <c r="S120" i="4"/>
  <c r="P120" i="4"/>
  <c r="O120" i="4"/>
  <c r="M120" i="4"/>
  <c r="J120" i="4"/>
  <c r="I120" i="4"/>
  <c r="G120" i="4"/>
  <c r="F120" i="4"/>
  <c r="E120" i="4"/>
  <c r="D120" i="4"/>
  <c r="C120" i="4"/>
  <c r="B120" i="4"/>
  <c r="A120" i="4"/>
  <c r="S119" i="4"/>
  <c r="P119" i="4"/>
  <c r="O119" i="4"/>
  <c r="M119" i="4"/>
  <c r="J119" i="4"/>
  <c r="I119" i="4"/>
  <c r="G119" i="4"/>
  <c r="F119" i="4"/>
  <c r="E119" i="4"/>
  <c r="D119" i="4"/>
  <c r="C119" i="4"/>
  <c r="B119" i="4"/>
  <c r="A119" i="4"/>
  <c r="S118" i="4"/>
  <c r="P118" i="4"/>
  <c r="O118" i="4"/>
  <c r="M118" i="4"/>
  <c r="J118" i="4"/>
  <c r="I118" i="4"/>
  <c r="G118" i="4"/>
  <c r="F118" i="4"/>
  <c r="E118" i="4"/>
  <c r="D118" i="4"/>
  <c r="C118" i="4"/>
  <c r="B118" i="4"/>
  <c r="A118" i="4"/>
  <c r="S117" i="4"/>
  <c r="P117" i="4"/>
  <c r="O117" i="4"/>
  <c r="M117" i="4"/>
  <c r="J117" i="4"/>
  <c r="I117" i="4"/>
  <c r="G117" i="4"/>
  <c r="F117" i="4"/>
  <c r="E117" i="4"/>
  <c r="D117" i="4"/>
  <c r="C117" i="4"/>
  <c r="B117" i="4"/>
  <c r="A117" i="4"/>
  <c r="S116" i="4"/>
  <c r="P116" i="4"/>
  <c r="O116" i="4"/>
  <c r="M116" i="4"/>
  <c r="J116" i="4"/>
  <c r="I116" i="4"/>
  <c r="G116" i="4"/>
  <c r="F116" i="4"/>
  <c r="E116" i="4"/>
  <c r="D116" i="4"/>
  <c r="C116" i="4"/>
  <c r="B116" i="4"/>
  <c r="A116" i="4"/>
  <c r="B115" i="4"/>
  <c r="S114" i="4"/>
  <c r="P114" i="4"/>
  <c r="O114" i="4"/>
  <c r="M114" i="4"/>
  <c r="J114" i="4"/>
  <c r="I114" i="4"/>
  <c r="G114" i="4"/>
  <c r="F114" i="4"/>
  <c r="E114" i="4"/>
  <c r="D114" i="4"/>
  <c r="C114" i="4"/>
  <c r="B114" i="4"/>
  <c r="A113" i="4"/>
  <c r="S112" i="4"/>
  <c r="P112" i="4"/>
  <c r="O112" i="4"/>
  <c r="M112" i="4"/>
  <c r="J112" i="4"/>
  <c r="I112" i="4"/>
  <c r="G112" i="4"/>
  <c r="F112" i="4"/>
  <c r="E112" i="4"/>
  <c r="D112" i="4"/>
  <c r="C112" i="4"/>
  <c r="B112" i="4"/>
  <c r="A112" i="4"/>
  <c r="S111" i="4"/>
  <c r="P111" i="4"/>
  <c r="O111" i="4"/>
  <c r="M111" i="4"/>
  <c r="J111" i="4"/>
  <c r="I111" i="4"/>
  <c r="G111" i="4"/>
  <c r="F111" i="4"/>
  <c r="E111" i="4"/>
  <c r="D111" i="4"/>
  <c r="C111" i="4"/>
  <c r="B111" i="4"/>
  <c r="A111" i="4"/>
  <c r="S110" i="4"/>
  <c r="P110" i="4"/>
  <c r="O110" i="4"/>
  <c r="M110" i="4"/>
  <c r="J110" i="4"/>
  <c r="I110" i="4"/>
  <c r="G110" i="4"/>
  <c r="F110" i="4"/>
  <c r="E110" i="4"/>
  <c r="D110" i="4"/>
  <c r="C110" i="4"/>
  <c r="B110" i="4"/>
  <c r="A110" i="4"/>
  <c r="S109" i="4"/>
  <c r="P109" i="4"/>
  <c r="O109" i="4"/>
  <c r="M109" i="4"/>
  <c r="J109" i="4"/>
  <c r="I109" i="4"/>
  <c r="G109" i="4"/>
  <c r="F109" i="4"/>
  <c r="E109" i="4"/>
  <c r="D109" i="4"/>
  <c r="C109" i="4"/>
  <c r="B109" i="4"/>
  <c r="A109" i="4"/>
  <c r="S108" i="4"/>
  <c r="P108" i="4"/>
  <c r="O108" i="4"/>
  <c r="M108" i="4"/>
  <c r="J108" i="4"/>
  <c r="I108" i="4"/>
  <c r="G108" i="4"/>
  <c r="F108" i="4"/>
  <c r="E108" i="4"/>
  <c r="D108" i="4"/>
  <c r="C108" i="4"/>
  <c r="B108" i="4"/>
  <c r="A108" i="4"/>
  <c r="S107" i="4"/>
  <c r="P107" i="4"/>
  <c r="O107" i="4"/>
  <c r="M107" i="4"/>
  <c r="J107" i="4"/>
  <c r="I107" i="4"/>
  <c r="G107" i="4"/>
  <c r="F107" i="4"/>
  <c r="E107" i="4"/>
  <c r="D107" i="4"/>
  <c r="C107" i="4"/>
  <c r="B107" i="4"/>
  <c r="A107" i="4"/>
  <c r="S106" i="4"/>
  <c r="P106" i="4"/>
  <c r="O106" i="4"/>
  <c r="M106" i="4"/>
  <c r="J106" i="4"/>
  <c r="I106" i="4"/>
  <c r="G106" i="4"/>
  <c r="F106" i="4"/>
  <c r="E106" i="4"/>
  <c r="D106" i="4"/>
  <c r="C106" i="4"/>
  <c r="B106" i="4"/>
  <c r="A106" i="4"/>
  <c r="S105" i="4"/>
  <c r="P105" i="4"/>
  <c r="O105" i="4"/>
  <c r="M105" i="4"/>
  <c r="J105" i="4"/>
  <c r="I105" i="4"/>
  <c r="G105" i="4"/>
  <c r="F105" i="4"/>
  <c r="E105" i="4"/>
  <c r="D105" i="4"/>
  <c r="C105" i="4"/>
  <c r="B105" i="4"/>
  <c r="A105" i="4"/>
  <c r="S104" i="4"/>
  <c r="P104" i="4"/>
  <c r="O104" i="4"/>
  <c r="M104" i="4"/>
  <c r="J104" i="4"/>
  <c r="I104" i="4"/>
  <c r="G104" i="4"/>
  <c r="F104" i="4"/>
  <c r="E104" i="4"/>
  <c r="D104" i="4"/>
  <c r="C104" i="4"/>
  <c r="B104" i="4"/>
  <c r="A104" i="4"/>
  <c r="S103" i="4"/>
  <c r="P103" i="4"/>
  <c r="O103" i="4"/>
  <c r="M103" i="4"/>
  <c r="J103" i="4"/>
  <c r="I103" i="4"/>
  <c r="G103" i="4"/>
  <c r="F103" i="4"/>
  <c r="E103" i="4"/>
  <c r="D103" i="4"/>
  <c r="C103" i="4"/>
  <c r="B103" i="4"/>
  <c r="A103" i="4"/>
  <c r="S102" i="4"/>
  <c r="P102" i="4"/>
  <c r="O102" i="4"/>
  <c r="M102" i="4"/>
  <c r="J102" i="4"/>
  <c r="I102" i="4"/>
  <c r="G102" i="4"/>
  <c r="F102" i="4"/>
  <c r="E102" i="4"/>
  <c r="D102" i="4"/>
  <c r="C102" i="4"/>
  <c r="B102" i="4"/>
  <c r="A102" i="4"/>
  <c r="S101" i="4"/>
  <c r="P101" i="4"/>
  <c r="O101" i="4"/>
  <c r="M101" i="4"/>
  <c r="J101" i="4"/>
  <c r="I101" i="4"/>
  <c r="G101" i="4"/>
  <c r="F101" i="4"/>
  <c r="E101" i="4"/>
  <c r="D101" i="4"/>
  <c r="C101" i="4"/>
  <c r="B101" i="4"/>
  <c r="A101" i="4"/>
  <c r="B100" i="4"/>
  <c r="S99" i="4"/>
  <c r="P99" i="4"/>
  <c r="O99" i="4"/>
  <c r="M99" i="4"/>
  <c r="J99" i="4"/>
  <c r="I99" i="4"/>
  <c r="G99" i="4"/>
  <c r="F99" i="4"/>
  <c r="E99" i="4"/>
  <c r="D99" i="4"/>
  <c r="C99" i="4"/>
  <c r="B99" i="4"/>
  <c r="S97" i="4"/>
  <c r="P97" i="4"/>
  <c r="O97" i="4"/>
  <c r="M97" i="4"/>
  <c r="J97" i="4"/>
  <c r="I97" i="4"/>
  <c r="G97" i="4"/>
  <c r="F97" i="4"/>
  <c r="E97" i="4"/>
  <c r="D97" i="4"/>
  <c r="C97" i="4"/>
  <c r="B97" i="4"/>
  <c r="A97" i="4"/>
  <c r="S96" i="4"/>
  <c r="P96" i="4"/>
  <c r="O96" i="4"/>
  <c r="M96" i="4"/>
  <c r="J96" i="4"/>
  <c r="I96" i="4"/>
  <c r="G96" i="4"/>
  <c r="F96" i="4"/>
  <c r="E96" i="4"/>
  <c r="D96" i="4"/>
  <c r="C96" i="4"/>
  <c r="B96" i="4"/>
  <c r="A96" i="4"/>
  <c r="S95" i="4"/>
  <c r="P95" i="4"/>
  <c r="O95" i="4"/>
  <c r="M95" i="4"/>
  <c r="J95" i="4"/>
  <c r="I95" i="4"/>
  <c r="G95" i="4"/>
  <c r="F95" i="4"/>
  <c r="E95" i="4"/>
  <c r="D95" i="4"/>
  <c r="C95" i="4"/>
  <c r="B95" i="4"/>
  <c r="A95" i="4"/>
  <c r="S94" i="4"/>
  <c r="P94" i="4"/>
  <c r="O94" i="4"/>
  <c r="M94" i="4"/>
  <c r="J94" i="4"/>
  <c r="I94" i="4"/>
  <c r="G94" i="4"/>
  <c r="F94" i="4"/>
  <c r="E94" i="4"/>
  <c r="D94" i="4"/>
  <c r="C94" i="4"/>
  <c r="B94" i="4"/>
  <c r="A94" i="4"/>
  <c r="S93" i="4"/>
  <c r="P93" i="4"/>
  <c r="O93" i="4"/>
  <c r="M93" i="4"/>
  <c r="J93" i="4"/>
  <c r="I93" i="4"/>
  <c r="G93" i="4"/>
  <c r="F93" i="4"/>
  <c r="E93" i="4"/>
  <c r="D93" i="4"/>
  <c r="C93" i="4"/>
  <c r="B93" i="4"/>
  <c r="A93" i="4"/>
  <c r="S92" i="4"/>
  <c r="P92" i="4"/>
  <c r="O92" i="4"/>
  <c r="M92" i="4"/>
  <c r="J92" i="4"/>
  <c r="I92" i="4"/>
  <c r="G92" i="4"/>
  <c r="F92" i="4"/>
  <c r="E92" i="4"/>
  <c r="D92" i="4"/>
  <c r="C92" i="4"/>
  <c r="B92" i="4"/>
  <c r="A92" i="4"/>
  <c r="S91" i="4"/>
  <c r="P91" i="4"/>
  <c r="O91" i="4"/>
  <c r="M91" i="4"/>
  <c r="J91" i="4"/>
  <c r="I91" i="4"/>
  <c r="G91" i="4"/>
  <c r="F91" i="4"/>
  <c r="E91" i="4"/>
  <c r="D91" i="4"/>
  <c r="C91" i="4"/>
  <c r="B91" i="4"/>
  <c r="A91" i="4"/>
  <c r="S90" i="4"/>
  <c r="P90" i="4"/>
  <c r="O90" i="4"/>
  <c r="M90" i="4"/>
  <c r="J90" i="4"/>
  <c r="I90" i="4"/>
  <c r="G90" i="4"/>
  <c r="F90" i="4"/>
  <c r="E90" i="4"/>
  <c r="D90" i="4"/>
  <c r="C90" i="4"/>
  <c r="B90" i="4"/>
  <c r="A90" i="4"/>
  <c r="S89" i="4"/>
  <c r="P89" i="4"/>
  <c r="O89" i="4"/>
  <c r="M89" i="4"/>
  <c r="J89" i="4"/>
  <c r="I89" i="4"/>
  <c r="G89" i="4"/>
  <c r="F89" i="4"/>
  <c r="E89" i="4"/>
  <c r="D89" i="4"/>
  <c r="C89" i="4"/>
  <c r="B89" i="4"/>
  <c r="A89" i="4"/>
  <c r="S88" i="4"/>
  <c r="P88" i="4"/>
  <c r="O88" i="4"/>
  <c r="M88" i="4"/>
  <c r="J88" i="4"/>
  <c r="I88" i="4"/>
  <c r="G88" i="4"/>
  <c r="F88" i="4"/>
  <c r="E88" i="4"/>
  <c r="D88" i="4"/>
  <c r="C88" i="4"/>
  <c r="B88" i="4"/>
  <c r="A88" i="4"/>
  <c r="S87" i="4"/>
  <c r="P87" i="4"/>
  <c r="O87" i="4"/>
  <c r="M87" i="4"/>
  <c r="J87" i="4"/>
  <c r="I87" i="4"/>
  <c r="G87" i="4"/>
  <c r="F87" i="4"/>
  <c r="E87" i="4"/>
  <c r="D87" i="4"/>
  <c r="C87" i="4"/>
  <c r="B87" i="4"/>
  <c r="A87" i="4"/>
  <c r="S86" i="4"/>
  <c r="P86" i="4"/>
  <c r="O86" i="4"/>
  <c r="M86" i="4"/>
  <c r="J86" i="4"/>
  <c r="I86" i="4"/>
  <c r="G86" i="4"/>
  <c r="F86" i="4"/>
  <c r="E86" i="4"/>
  <c r="D86" i="4"/>
  <c r="C86" i="4"/>
  <c r="B86" i="4"/>
  <c r="A86" i="4"/>
  <c r="B85" i="4"/>
  <c r="S84" i="4"/>
  <c r="P84" i="4"/>
  <c r="O84" i="4"/>
  <c r="M84" i="4"/>
  <c r="J84" i="4"/>
  <c r="I84" i="4"/>
  <c r="G84" i="4"/>
  <c r="F84" i="4"/>
  <c r="E84" i="4"/>
  <c r="D84" i="4"/>
  <c r="C84" i="4"/>
  <c r="B84" i="4"/>
  <c r="S82" i="4"/>
  <c r="P82" i="4"/>
  <c r="O82" i="4"/>
  <c r="M82" i="4"/>
  <c r="J82" i="4"/>
  <c r="I82" i="4"/>
  <c r="G82" i="4"/>
  <c r="F82" i="4"/>
  <c r="E82" i="4"/>
  <c r="D82" i="4"/>
  <c r="C82" i="4"/>
  <c r="B82" i="4"/>
  <c r="A82" i="4"/>
  <c r="S81" i="4"/>
  <c r="P81" i="4"/>
  <c r="O81" i="4"/>
  <c r="M81" i="4"/>
  <c r="J81" i="4"/>
  <c r="I81" i="4"/>
  <c r="G81" i="4"/>
  <c r="F81" i="4"/>
  <c r="E81" i="4"/>
  <c r="D81" i="4"/>
  <c r="C81" i="4"/>
  <c r="B81" i="4"/>
  <c r="A81" i="4"/>
  <c r="S80" i="4"/>
  <c r="P80" i="4"/>
  <c r="O80" i="4"/>
  <c r="M80" i="4"/>
  <c r="J80" i="4"/>
  <c r="I80" i="4"/>
  <c r="G80" i="4"/>
  <c r="F80" i="4"/>
  <c r="E80" i="4"/>
  <c r="D80" i="4"/>
  <c r="C80" i="4"/>
  <c r="B80" i="4"/>
  <c r="A80" i="4"/>
  <c r="S79" i="4"/>
  <c r="P79" i="4"/>
  <c r="O79" i="4"/>
  <c r="M79" i="4"/>
  <c r="J79" i="4"/>
  <c r="I79" i="4"/>
  <c r="G79" i="4"/>
  <c r="F79" i="4"/>
  <c r="E79" i="4"/>
  <c r="D79" i="4"/>
  <c r="C79" i="4"/>
  <c r="B79" i="4"/>
  <c r="A79" i="4"/>
  <c r="S78" i="4"/>
  <c r="P78" i="4"/>
  <c r="O78" i="4"/>
  <c r="M78" i="4"/>
  <c r="J78" i="4"/>
  <c r="I78" i="4"/>
  <c r="G78" i="4"/>
  <c r="F78" i="4"/>
  <c r="E78" i="4"/>
  <c r="D78" i="4"/>
  <c r="C78" i="4"/>
  <c r="B78" i="4"/>
  <c r="A78" i="4"/>
  <c r="S77" i="4"/>
  <c r="P77" i="4"/>
  <c r="O77" i="4"/>
  <c r="M77" i="4"/>
  <c r="J77" i="4"/>
  <c r="I77" i="4"/>
  <c r="G77" i="4"/>
  <c r="F77" i="4"/>
  <c r="E77" i="4"/>
  <c r="D77" i="4"/>
  <c r="C77" i="4"/>
  <c r="B77" i="4"/>
  <c r="A77" i="4"/>
  <c r="S76" i="4"/>
  <c r="P76" i="4"/>
  <c r="O76" i="4"/>
  <c r="M76" i="4"/>
  <c r="J76" i="4"/>
  <c r="I76" i="4"/>
  <c r="G76" i="4"/>
  <c r="F76" i="4"/>
  <c r="E76" i="4"/>
  <c r="D76" i="4"/>
  <c r="C76" i="4"/>
  <c r="B76" i="4"/>
  <c r="A76" i="4"/>
  <c r="S75" i="4"/>
  <c r="P75" i="4"/>
  <c r="O75" i="4"/>
  <c r="M75" i="4"/>
  <c r="J75" i="4"/>
  <c r="I75" i="4"/>
  <c r="G75" i="4"/>
  <c r="F75" i="4"/>
  <c r="E75" i="4"/>
  <c r="D75" i="4"/>
  <c r="C75" i="4"/>
  <c r="B75" i="4"/>
  <c r="A75" i="4"/>
  <c r="S74" i="4"/>
  <c r="P74" i="4"/>
  <c r="O74" i="4"/>
  <c r="M74" i="4"/>
  <c r="J74" i="4"/>
  <c r="I74" i="4"/>
  <c r="G74" i="4"/>
  <c r="F74" i="4"/>
  <c r="E74" i="4"/>
  <c r="D74" i="4"/>
  <c r="C74" i="4"/>
  <c r="B74" i="4"/>
  <c r="A74" i="4"/>
  <c r="S73" i="4"/>
  <c r="P73" i="4"/>
  <c r="O73" i="4"/>
  <c r="M73" i="4"/>
  <c r="J73" i="4"/>
  <c r="I73" i="4"/>
  <c r="G73" i="4"/>
  <c r="F73" i="4"/>
  <c r="E73" i="4"/>
  <c r="D73" i="4"/>
  <c r="C73" i="4"/>
  <c r="B73" i="4"/>
  <c r="A73" i="4"/>
  <c r="S72" i="4"/>
  <c r="P72" i="4"/>
  <c r="O72" i="4"/>
  <c r="M72" i="4"/>
  <c r="J72" i="4"/>
  <c r="I72" i="4"/>
  <c r="G72" i="4"/>
  <c r="F72" i="4"/>
  <c r="E72" i="4"/>
  <c r="D72" i="4"/>
  <c r="C72" i="4"/>
  <c r="B72" i="4"/>
  <c r="A72" i="4"/>
  <c r="S71" i="4"/>
  <c r="P71" i="4"/>
  <c r="O71" i="4"/>
  <c r="M71" i="4"/>
  <c r="J71" i="4"/>
  <c r="I71" i="4"/>
  <c r="G71" i="4"/>
  <c r="F71" i="4"/>
  <c r="E71" i="4"/>
  <c r="D71" i="4"/>
  <c r="C71" i="4"/>
  <c r="B71" i="4"/>
  <c r="A71" i="4"/>
  <c r="B70" i="4"/>
  <c r="S69" i="4"/>
  <c r="P69" i="4"/>
  <c r="O69" i="4"/>
  <c r="M69" i="4"/>
  <c r="J69" i="4"/>
  <c r="I69" i="4"/>
  <c r="G69" i="4"/>
  <c r="F69" i="4"/>
  <c r="E69" i="4"/>
  <c r="D69" i="4"/>
  <c r="C69" i="4"/>
  <c r="B69" i="4"/>
  <c r="S67" i="4"/>
  <c r="P67" i="4"/>
  <c r="O67" i="4"/>
  <c r="M67" i="4"/>
  <c r="J67" i="4"/>
  <c r="I67" i="4"/>
  <c r="G67" i="4"/>
  <c r="F67" i="4"/>
  <c r="E67" i="4"/>
  <c r="D67" i="4"/>
  <c r="C67" i="4"/>
  <c r="B67" i="4"/>
  <c r="A67" i="4"/>
  <c r="S66" i="4"/>
  <c r="P66" i="4"/>
  <c r="O66" i="4"/>
  <c r="J66" i="4"/>
  <c r="I66" i="4"/>
  <c r="F66" i="4"/>
  <c r="E66" i="4"/>
  <c r="D66" i="4"/>
  <c r="C66" i="4"/>
  <c r="B66" i="4"/>
  <c r="A66" i="4"/>
  <c r="S65" i="4"/>
  <c r="P65" i="4"/>
  <c r="O65" i="4"/>
  <c r="J65" i="4"/>
  <c r="I65" i="4"/>
  <c r="F65" i="4"/>
  <c r="E65" i="4"/>
  <c r="D65" i="4"/>
  <c r="C65" i="4"/>
  <c r="B65" i="4"/>
  <c r="A65" i="4"/>
  <c r="S64" i="4"/>
  <c r="P64" i="4"/>
  <c r="O64" i="4"/>
  <c r="M64" i="4"/>
  <c r="J64" i="4"/>
  <c r="I64" i="4"/>
  <c r="G64" i="4"/>
  <c r="F64" i="4"/>
  <c r="E64" i="4"/>
  <c r="D64" i="4"/>
  <c r="C64" i="4"/>
  <c r="B64" i="4"/>
  <c r="A64" i="4"/>
  <c r="S63" i="4"/>
  <c r="P63" i="4"/>
  <c r="O63" i="4"/>
  <c r="M63" i="4"/>
  <c r="J63" i="4"/>
  <c r="I63" i="4"/>
  <c r="F63" i="4"/>
  <c r="E63" i="4"/>
  <c r="D63" i="4"/>
  <c r="C63" i="4"/>
  <c r="B63" i="4"/>
  <c r="A63" i="4"/>
  <c r="S62" i="4"/>
  <c r="P62" i="4"/>
  <c r="O62" i="4"/>
  <c r="M62" i="4"/>
  <c r="J62" i="4"/>
  <c r="I62" i="4"/>
  <c r="G62" i="4"/>
  <c r="F62" i="4"/>
  <c r="E62" i="4"/>
  <c r="D62" i="4"/>
  <c r="C62" i="4"/>
  <c r="B62" i="4"/>
  <c r="A62" i="4"/>
  <c r="S61" i="4"/>
  <c r="P61" i="4"/>
  <c r="O61" i="4"/>
  <c r="M61" i="4"/>
  <c r="J61" i="4"/>
  <c r="I61" i="4"/>
  <c r="G61" i="4"/>
  <c r="F61" i="4"/>
  <c r="E61" i="4"/>
  <c r="D61" i="4"/>
  <c r="C61" i="4"/>
  <c r="B61" i="4"/>
  <c r="A61" i="4"/>
  <c r="S60" i="4"/>
  <c r="P60" i="4"/>
  <c r="O60" i="4"/>
  <c r="M60" i="4"/>
  <c r="J60" i="4"/>
  <c r="I60" i="4"/>
  <c r="F60" i="4"/>
  <c r="E60" i="4"/>
  <c r="D60" i="4"/>
  <c r="C60" i="4"/>
  <c r="B60" i="4"/>
  <c r="A60" i="4"/>
  <c r="S59" i="4"/>
  <c r="P59" i="4"/>
  <c r="O59" i="4"/>
  <c r="M59" i="4"/>
  <c r="J59" i="4"/>
  <c r="I59" i="4"/>
  <c r="G59" i="4"/>
  <c r="F59" i="4"/>
  <c r="E59" i="4"/>
  <c r="D59" i="4"/>
  <c r="C59" i="4"/>
  <c r="B59" i="4"/>
  <c r="A59" i="4"/>
  <c r="S58" i="4"/>
  <c r="P58" i="4"/>
  <c r="O58" i="4"/>
  <c r="J58" i="4"/>
  <c r="I58" i="4"/>
  <c r="G58" i="4"/>
  <c r="F58" i="4"/>
  <c r="E58" i="4"/>
  <c r="D58" i="4"/>
  <c r="C58" i="4"/>
  <c r="B58" i="4"/>
  <c r="A58" i="4"/>
  <c r="S57" i="4"/>
  <c r="P57" i="4"/>
  <c r="O57" i="4"/>
  <c r="M57" i="4"/>
  <c r="J57" i="4"/>
  <c r="I57" i="4"/>
  <c r="F57" i="4"/>
  <c r="E57" i="4"/>
  <c r="D57" i="4"/>
  <c r="C57" i="4"/>
  <c r="B57" i="4"/>
  <c r="A57" i="4"/>
  <c r="P56" i="4"/>
  <c r="O56" i="4"/>
  <c r="M56" i="4"/>
  <c r="J56" i="4"/>
  <c r="I56" i="4"/>
  <c r="G56" i="4"/>
  <c r="F56" i="4"/>
  <c r="E56" i="4"/>
  <c r="D56" i="4"/>
  <c r="C56" i="4"/>
  <c r="B56" i="4"/>
  <c r="A56" i="4"/>
  <c r="B55" i="4"/>
  <c r="S54" i="4"/>
  <c r="P54" i="4"/>
  <c r="O54" i="4"/>
  <c r="M54" i="4"/>
  <c r="J54" i="4"/>
  <c r="G54" i="4"/>
  <c r="F54" i="4"/>
  <c r="E54" i="4"/>
  <c r="D54" i="4"/>
  <c r="C54" i="4"/>
  <c r="B54" i="4"/>
  <c r="S52" i="4"/>
  <c r="P52" i="4"/>
  <c r="O52" i="4"/>
  <c r="M52" i="4"/>
  <c r="J52" i="4"/>
  <c r="I52" i="4"/>
  <c r="G52" i="4"/>
  <c r="F52" i="4"/>
  <c r="E52" i="4"/>
  <c r="D52" i="4"/>
  <c r="C52" i="4"/>
  <c r="B52" i="4"/>
  <c r="A52" i="4"/>
  <c r="S51" i="4"/>
  <c r="P51" i="4"/>
  <c r="O51" i="4"/>
  <c r="M51" i="4"/>
  <c r="J51" i="4"/>
  <c r="I51" i="4"/>
  <c r="G51" i="4"/>
  <c r="F51" i="4"/>
  <c r="E51" i="4"/>
  <c r="D51" i="4"/>
  <c r="C51" i="4"/>
  <c r="B51" i="4"/>
  <c r="A51" i="4"/>
  <c r="S50" i="4"/>
  <c r="P50" i="4"/>
  <c r="O50" i="4"/>
  <c r="M50" i="4"/>
  <c r="J50" i="4"/>
  <c r="I50" i="4"/>
  <c r="G50" i="4"/>
  <c r="F50" i="4"/>
  <c r="E50" i="4"/>
  <c r="D50" i="4"/>
  <c r="C50" i="4"/>
  <c r="B50" i="4"/>
  <c r="A50" i="4"/>
  <c r="S49" i="4"/>
  <c r="P49" i="4"/>
  <c r="O49" i="4"/>
  <c r="M49" i="4"/>
  <c r="J49" i="4"/>
  <c r="I49" i="4"/>
  <c r="G49" i="4"/>
  <c r="F49" i="4"/>
  <c r="E49" i="4"/>
  <c r="D49" i="4"/>
  <c r="C49" i="4"/>
  <c r="B49" i="4"/>
  <c r="A49" i="4"/>
  <c r="S48" i="4"/>
  <c r="P48" i="4"/>
  <c r="O48" i="4"/>
  <c r="M48" i="4"/>
  <c r="J48" i="4"/>
  <c r="I48" i="4"/>
  <c r="G48" i="4"/>
  <c r="F48" i="4"/>
  <c r="E48" i="4"/>
  <c r="D48" i="4"/>
  <c r="C48" i="4"/>
  <c r="B48" i="4"/>
  <c r="A48" i="4"/>
  <c r="S47" i="4"/>
  <c r="P47" i="4"/>
  <c r="O47" i="4"/>
  <c r="M47" i="4"/>
  <c r="J47" i="4"/>
  <c r="I47" i="4"/>
  <c r="G47" i="4"/>
  <c r="F47" i="4"/>
  <c r="E47" i="4"/>
  <c r="D47" i="4"/>
  <c r="C47" i="4"/>
  <c r="B47" i="4"/>
  <c r="A47" i="4"/>
  <c r="S46" i="4"/>
  <c r="P46" i="4"/>
  <c r="O46" i="4"/>
  <c r="M46" i="4"/>
  <c r="J46" i="4"/>
  <c r="I46" i="4"/>
  <c r="G46" i="4"/>
  <c r="F46" i="4"/>
  <c r="E46" i="4"/>
  <c r="D46" i="4"/>
  <c r="C46" i="4"/>
  <c r="B46" i="4"/>
  <c r="A46" i="4"/>
  <c r="S45" i="4"/>
  <c r="P45" i="4"/>
  <c r="O45" i="4"/>
  <c r="M45" i="4"/>
  <c r="J45" i="4"/>
  <c r="I45" i="4"/>
  <c r="G45" i="4"/>
  <c r="F45" i="4"/>
  <c r="E45" i="4"/>
  <c r="D45" i="4"/>
  <c r="C45" i="4"/>
  <c r="B45" i="4"/>
  <c r="A45" i="4"/>
  <c r="S44" i="4"/>
  <c r="P44" i="4"/>
  <c r="O44" i="4"/>
  <c r="M44" i="4"/>
  <c r="J44" i="4"/>
  <c r="I44" i="4"/>
  <c r="G44" i="4"/>
  <c r="F44" i="4"/>
  <c r="E44" i="4"/>
  <c r="D44" i="4"/>
  <c r="C44" i="4"/>
  <c r="B44" i="4"/>
  <c r="A44" i="4"/>
  <c r="S43" i="4"/>
  <c r="P43" i="4"/>
  <c r="O43" i="4"/>
  <c r="M43" i="4"/>
  <c r="J43" i="4"/>
  <c r="I43" i="4"/>
  <c r="G43" i="4"/>
  <c r="F43" i="4"/>
  <c r="E43" i="4"/>
  <c r="D43" i="4"/>
  <c r="C43" i="4"/>
  <c r="B43" i="4"/>
  <c r="A43" i="4"/>
  <c r="S42" i="4"/>
  <c r="P42" i="4"/>
  <c r="O42" i="4"/>
  <c r="M42" i="4"/>
  <c r="J42" i="4"/>
  <c r="I42" i="4"/>
  <c r="G42" i="4"/>
  <c r="F42" i="4"/>
  <c r="E42" i="4"/>
  <c r="D42" i="4"/>
  <c r="C42" i="4"/>
  <c r="B42" i="4"/>
  <c r="A42" i="4"/>
  <c r="S41" i="4"/>
  <c r="P41" i="4"/>
  <c r="O41" i="4"/>
  <c r="M41" i="4"/>
  <c r="J41" i="4"/>
  <c r="I41" i="4"/>
  <c r="G41" i="4"/>
  <c r="F41" i="4"/>
  <c r="E41" i="4"/>
  <c r="D41" i="4"/>
  <c r="C41" i="4"/>
  <c r="B41" i="4"/>
  <c r="A41" i="4"/>
  <c r="B40" i="4"/>
  <c r="S39" i="4"/>
  <c r="P39" i="4"/>
  <c r="O39" i="4"/>
  <c r="M39" i="4"/>
  <c r="J39" i="4"/>
  <c r="I39" i="4"/>
  <c r="G39" i="4"/>
  <c r="F39" i="4"/>
  <c r="E39" i="4"/>
  <c r="D39" i="4"/>
  <c r="C39" i="4"/>
  <c r="B39" i="4"/>
  <c r="S37" i="4"/>
  <c r="P37" i="4"/>
  <c r="O37" i="4"/>
  <c r="M37" i="4"/>
  <c r="J37" i="4"/>
  <c r="I37" i="4"/>
  <c r="G37" i="4"/>
  <c r="F37" i="4"/>
  <c r="E37" i="4"/>
  <c r="D37" i="4"/>
  <c r="C37" i="4"/>
  <c r="B37" i="4"/>
  <c r="A37" i="4"/>
  <c r="S36" i="4"/>
  <c r="P36" i="4"/>
  <c r="O36" i="4"/>
  <c r="M36" i="4"/>
  <c r="J36" i="4"/>
  <c r="I36" i="4"/>
  <c r="G36" i="4"/>
  <c r="F36" i="4"/>
  <c r="E36" i="4"/>
  <c r="D36" i="4"/>
  <c r="C36" i="4"/>
  <c r="B36" i="4"/>
  <c r="A36" i="4"/>
  <c r="S35" i="4"/>
  <c r="P35" i="4"/>
  <c r="O35" i="4"/>
  <c r="M35" i="4"/>
  <c r="J35" i="4"/>
  <c r="I35" i="4"/>
  <c r="G35" i="4"/>
  <c r="F35" i="4"/>
  <c r="E35" i="4"/>
  <c r="D35" i="4"/>
  <c r="C35" i="4"/>
  <c r="B35" i="4"/>
  <c r="A35" i="4"/>
  <c r="S34" i="4"/>
  <c r="P34" i="4"/>
  <c r="O34" i="4"/>
  <c r="M34" i="4"/>
  <c r="J34" i="4"/>
  <c r="I34" i="4"/>
  <c r="G34" i="4"/>
  <c r="F34" i="4"/>
  <c r="E34" i="4"/>
  <c r="D34" i="4"/>
  <c r="C34" i="4"/>
  <c r="B34" i="4"/>
  <c r="A34" i="4"/>
  <c r="S33" i="4"/>
  <c r="P33" i="4"/>
  <c r="O33" i="4"/>
  <c r="M33" i="4"/>
  <c r="J33" i="4"/>
  <c r="I33" i="4"/>
  <c r="G33" i="4"/>
  <c r="F33" i="4"/>
  <c r="E33" i="4"/>
  <c r="D33" i="4"/>
  <c r="C33" i="4"/>
  <c r="B33" i="4"/>
  <c r="A33" i="4"/>
  <c r="S32" i="4"/>
  <c r="P32" i="4"/>
  <c r="O32" i="4"/>
  <c r="M32" i="4"/>
  <c r="J32" i="4"/>
  <c r="I32" i="4"/>
  <c r="G32" i="4"/>
  <c r="F32" i="4"/>
  <c r="E32" i="4"/>
  <c r="D32" i="4"/>
  <c r="C32" i="4"/>
  <c r="B32" i="4"/>
  <c r="A32" i="4"/>
  <c r="S31" i="4"/>
  <c r="P31" i="4"/>
  <c r="O31" i="4"/>
  <c r="M31" i="4"/>
  <c r="J31" i="4"/>
  <c r="I31" i="4"/>
  <c r="G31" i="4"/>
  <c r="F31" i="4"/>
  <c r="E31" i="4"/>
  <c r="D31" i="4"/>
  <c r="C31" i="4"/>
  <c r="B31" i="4"/>
  <c r="A31" i="4"/>
  <c r="S30" i="4"/>
  <c r="P30" i="4"/>
  <c r="O30" i="4"/>
  <c r="M30" i="4"/>
  <c r="J30" i="4"/>
  <c r="I30" i="4"/>
  <c r="G30" i="4"/>
  <c r="F30" i="4"/>
  <c r="E30" i="4"/>
  <c r="D30" i="4"/>
  <c r="C30" i="4"/>
  <c r="B30" i="4"/>
  <c r="A30" i="4"/>
  <c r="S29" i="4"/>
  <c r="P29" i="4"/>
  <c r="O29" i="4"/>
  <c r="M29" i="4"/>
  <c r="J29" i="4"/>
  <c r="I29" i="4"/>
  <c r="G29" i="4"/>
  <c r="F29" i="4"/>
  <c r="E29" i="4"/>
  <c r="D29" i="4"/>
  <c r="C29" i="4"/>
  <c r="B29" i="4"/>
  <c r="A29" i="4"/>
  <c r="S28" i="4"/>
  <c r="P28" i="4"/>
  <c r="O28" i="4"/>
  <c r="M28" i="4"/>
  <c r="J28" i="4"/>
  <c r="I28" i="4"/>
  <c r="G28" i="4"/>
  <c r="F28" i="4"/>
  <c r="E28" i="4"/>
  <c r="D28" i="4"/>
  <c r="C28" i="4"/>
  <c r="B28" i="4"/>
  <c r="A28" i="4"/>
  <c r="S27" i="4"/>
  <c r="P27" i="4"/>
  <c r="O27" i="4"/>
  <c r="M27" i="4"/>
  <c r="J27" i="4"/>
  <c r="I27" i="4"/>
  <c r="G27" i="4"/>
  <c r="F27" i="4"/>
  <c r="E27" i="4"/>
  <c r="D27" i="4"/>
  <c r="C27" i="4"/>
  <c r="B27" i="4"/>
  <c r="A27" i="4"/>
  <c r="S26" i="4"/>
  <c r="P26" i="4"/>
  <c r="O26" i="4"/>
  <c r="M26" i="4"/>
  <c r="J26" i="4"/>
  <c r="I26" i="4"/>
  <c r="G26" i="4"/>
  <c r="F26" i="4"/>
  <c r="E26" i="4"/>
  <c r="D26" i="4"/>
  <c r="C26" i="4"/>
  <c r="B26" i="4"/>
  <c r="A26" i="4"/>
  <c r="B25" i="4"/>
  <c r="S24" i="4"/>
  <c r="P24" i="4"/>
  <c r="O24" i="4"/>
  <c r="M24" i="4"/>
  <c r="J24" i="4"/>
  <c r="I24" i="4"/>
  <c r="G24" i="4"/>
  <c r="F24" i="4"/>
  <c r="E24" i="4"/>
  <c r="D24" i="4"/>
  <c r="C24" i="4"/>
  <c r="B24" i="4"/>
  <c r="P22" i="8"/>
  <c r="O22" i="8"/>
  <c r="Q22" i="8" s="1"/>
  <c r="M22" i="8"/>
  <c r="J22" i="8"/>
  <c r="I22" i="8"/>
  <c r="K22" i="8" s="1"/>
  <c r="G22" i="8"/>
  <c r="H22" i="8" s="1"/>
  <c r="P21" i="8"/>
  <c r="O21" i="8"/>
  <c r="J21" i="8"/>
  <c r="I21" i="8"/>
  <c r="K21" i="8" s="1"/>
  <c r="P20" i="8"/>
  <c r="R20" i="8" s="1"/>
  <c r="O20" i="8"/>
  <c r="M20" i="8"/>
  <c r="J20" i="8"/>
  <c r="L20" i="8" s="1"/>
  <c r="I20" i="8"/>
  <c r="K20" i="8" s="1"/>
  <c r="G20" i="8"/>
  <c r="H20" i="8" s="1"/>
  <c r="P19" i="8"/>
  <c r="R19" i="8" s="1"/>
  <c r="O19" i="8"/>
  <c r="Q19" i="8" s="1"/>
  <c r="M19" i="8"/>
  <c r="N19" i="8" s="1"/>
  <c r="J19" i="8"/>
  <c r="I19" i="8"/>
  <c r="G19" i="8"/>
  <c r="H19" i="8" s="1"/>
  <c r="P18" i="8"/>
  <c r="R18" i="8" s="1"/>
  <c r="O18" i="8"/>
  <c r="Q18" i="8" s="1"/>
  <c r="M18" i="8"/>
  <c r="J18" i="8"/>
  <c r="L18" i="8" s="1"/>
  <c r="I18" i="8"/>
  <c r="K18" i="8" s="1"/>
  <c r="P17" i="8"/>
  <c r="O17" i="8"/>
  <c r="Q17" i="8" s="1"/>
  <c r="J17" i="8"/>
  <c r="I17" i="8"/>
  <c r="K17" i="8" s="1"/>
  <c r="G17" i="8"/>
  <c r="O16" i="8"/>
  <c r="Q16" i="8" s="1"/>
  <c r="M16" i="8"/>
  <c r="N16" i="8" s="1"/>
  <c r="J16" i="8"/>
  <c r="I16" i="8"/>
  <c r="G16" i="8"/>
  <c r="P15" i="8"/>
  <c r="O15" i="8"/>
  <c r="L15" i="8"/>
  <c r="I15" i="8"/>
  <c r="G15" i="8"/>
  <c r="P14" i="8"/>
  <c r="O14" i="8"/>
  <c r="Q14" i="8" s="1"/>
  <c r="M14" i="8"/>
  <c r="J14" i="8"/>
  <c r="L14" i="8" s="1"/>
  <c r="I14" i="8"/>
  <c r="K14" i="8" s="1"/>
  <c r="G14" i="8"/>
  <c r="H14" i="8" s="1"/>
  <c r="P13" i="8"/>
  <c r="R13" i="8" s="1"/>
  <c r="O13" i="8"/>
  <c r="Q13" i="8" s="1"/>
  <c r="J13" i="8"/>
  <c r="L13" i="8" s="1"/>
  <c r="I13" i="8"/>
  <c r="P12" i="8"/>
  <c r="O12" i="8"/>
  <c r="Q12" i="8" s="1"/>
  <c r="M12" i="8"/>
  <c r="N12" i="8" s="1"/>
  <c r="J12" i="8"/>
  <c r="I12" i="8"/>
  <c r="K12" i="8" s="1"/>
  <c r="G12" i="8"/>
  <c r="P11" i="8"/>
  <c r="O11" i="8"/>
  <c r="M11" i="8"/>
  <c r="J11" i="8"/>
  <c r="I11" i="8"/>
  <c r="G11" i="8"/>
  <c r="H11" i="8" s="1"/>
  <c r="P9" i="8"/>
  <c r="R9" i="8" s="1"/>
  <c r="O9" i="8"/>
  <c r="Q9" i="8" s="1"/>
  <c r="J9" i="8"/>
  <c r="L9" i="8" s="1"/>
  <c r="I9" i="8"/>
  <c r="H9" i="8"/>
  <c r="U16" i="6"/>
  <c r="T16" i="6"/>
  <c r="P22" i="1"/>
  <c r="P21" i="1"/>
  <c r="P20" i="1"/>
  <c r="P19" i="1"/>
  <c r="P18" i="1"/>
  <c r="P17" i="1"/>
  <c r="P16" i="1"/>
  <c r="P15" i="1"/>
  <c r="P14" i="1"/>
  <c r="P13" i="1"/>
  <c r="P12" i="1"/>
  <c r="P11" i="1"/>
  <c r="P9" i="1"/>
  <c r="O22" i="1"/>
  <c r="O21" i="1"/>
  <c r="O20" i="1"/>
  <c r="O19" i="1"/>
  <c r="O18" i="1"/>
  <c r="O17" i="1"/>
  <c r="O16" i="1"/>
  <c r="O15" i="1"/>
  <c r="O14" i="1"/>
  <c r="O13" i="1"/>
  <c r="O12" i="1"/>
  <c r="O11" i="1"/>
  <c r="O9" i="1"/>
  <c r="M22" i="1"/>
  <c r="M21" i="1"/>
  <c r="M20" i="1"/>
  <c r="M19" i="1"/>
  <c r="M18" i="1"/>
  <c r="M17" i="1"/>
  <c r="M16" i="1"/>
  <c r="M15" i="1"/>
  <c r="M14" i="1"/>
  <c r="M13" i="1"/>
  <c r="M12" i="1"/>
  <c r="M11" i="1"/>
  <c r="M9" i="1"/>
  <c r="J22" i="1"/>
  <c r="J21" i="1"/>
  <c r="J20" i="1"/>
  <c r="J19" i="1"/>
  <c r="J18" i="1"/>
  <c r="J17" i="1"/>
  <c r="J16" i="1"/>
  <c r="J15" i="1"/>
  <c r="J14" i="1"/>
  <c r="J13" i="1"/>
  <c r="J12" i="1"/>
  <c r="J11" i="1"/>
  <c r="J9" i="1"/>
  <c r="I22" i="1"/>
  <c r="I21" i="1"/>
  <c r="I20" i="1"/>
  <c r="I19" i="1"/>
  <c r="I18" i="1"/>
  <c r="I17" i="1"/>
  <c r="I16" i="1"/>
  <c r="I15" i="1"/>
  <c r="I14" i="1"/>
  <c r="I13" i="1"/>
  <c r="I12" i="1"/>
  <c r="I11" i="1"/>
  <c r="I9" i="1"/>
  <c r="G22" i="1"/>
  <c r="G21" i="1"/>
  <c r="G20" i="1"/>
  <c r="G19" i="1"/>
  <c r="G18" i="1"/>
  <c r="G17" i="1"/>
  <c r="G16" i="1"/>
  <c r="G15" i="1"/>
  <c r="G14" i="1"/>
  <c r="G13" i="1"/>
  <c r="G11" i="1"/>
  <c r="G9" i="1"/>
  <c r="P22" i="2"/>
  <c r="P21" i="2"/>
  <c r="P20" i="2"/>
  <c r="P19" i="2"/>
  <c r="P18" i="2"/>
  <c r="P17" i="2"/>
  <c r="P16" i="2"/>
  <c r="P15" i="2"/>
  <c r="P14" i="2"/>
  <c r="P13" i="2"/>
  <c r="P12" i="2"/>
  <c r="P11" i="2"/>
  <c r="P9" i="2"/>
  <c r="O22" i="2"/>
  <c r="O21" i="2"/>
  <c r="O20" i="2"/>
  <c r="O19" i="2"/>
  <c r="O18" i="2"/>
  <c r="O17" i="2"/>
  <c r="O16" i="2"/>
  <c r="O15" i="2"/>
  <c r="O14" i="2"/>
  <c r="O13" i="2"/>
  <c r="O12" i="2"/>
  <c r="O11" i="2"/>
  <c r="O9" i="2"/>
  <c r="M22" i="2"/>
  <c r="M21" i="2"/>
  <c r="M20" i="2"/>
  <c r="M19" i="2"/>
  <c r="M18" i="2"/>
  <c r="M17" i="2"/>
  <c r="M16" i="2"/>
  <c r="M15" i="2"/>
  <c r="M14" i="2"/>
  <c r="M13" i="2"/>
  <c r="M12" i="2"/>
  <c r="M11" i="2"/>
  <c r="M9" i="2"/>
  <c r="J22" i="2"/>
  <c r="J21" i="2"/>
  <c r="J20" i="2"/>
  <c r="J19" i="2"/>
  <c r="J18" i="2"/>
  <c r="J17" i="2"/>
  <c r="J16" i="2"/>
  <c r="J15" i="2"/>
  <c r="J14" i="2"/>
  <c r="J13" i="2"/>
  <c r="J12" i="2"/>
  <c r="J11" i="2"/>
  <c r="J9" i="2"/>
  <c r="I22" i="2"/>
  <c r="I21" i="2"/>
  <c r="I20" i="2"/>
  <c r="I19" i="2"/>
  <c r="I18" i="2"/>
  <c r="I17" i="2"/>
  <c r="I16" i="2"/>
  <c r="I15" i="2"/>
  <c r="I14" i="2"/>
  <c r="I13" i="2"/>
  <c r="I12" i="2"/>
  <c r="I11" i="2"/>
  <c r="I9" i="2"/>
  <c r="G22" i="2"/>
  <c r="G21" i="2"/>
  <c r="G20" i="2"/>
  <c r="G19" i="2"/>
  <c r="G18" i="2"/>
  <c r="G17" i="2"/>
  <c r="G16" i="2"/>
  <c r="G15" i="2"/>
  <c r="G14" i="2"/>
  <c r="G13" i="2"/>
  <c r="G12" i="2"/>
  <c r="G11" i="2"/>
  <c r="K174" i="4"/>
  <c r="G9" i="4" l="1"/>
  <c r="R17" i="8"/>
  <c r="R15" i="8"/>
  <c r="S15" i="7"/>
  <c r="N15" i="8"/>
  <c r="S9" i="7"/>
  <c r="L17" i="8"/>
  <c r="L16" i="8"/>
  <c r="K16" i="8"/>
  <c r="K15" i="8"/>
  <c r="S9" i="8"/>
  <c r="M65" i="4"/>
  <c r="M21" i="8"/>
  <c r="N21" i="8" s="1"/>
  <c r="M13" i="8"/>
  <c r="S13" i="8" s="1"/>
  <c r="G18" i="8"/>
  <c r="S18" i="8" s="1"/>
  <c r="G21" i="8"/>
  <c r="H21" i="8" s="1"/>
  <c r="S20" i="8"/>
  <c r="H15" i="8"/>
  <c r="L21" i="8"/>
  <c r="Q11" i="8"/>
  <c r="R14" i="8"/>
  <c r="H16" i="8"/>
  <c r="K19" i="8"/>
  <c r="L22" i="8"/>
  <c r="H17" i="8"/>
  <c r="R16" i="8"/>
  <c r="Q15" i="8"/>
  <c r="S22" i="8"/>
  <c r="L11" i="8"/>
  <c r="N14" i="8"/>
  <c r="L12" i="8"/>
  <c r="R21" i="8"/>
  <c r="K9" i="8"/>
  <c r="R22" i="8"/>
  <c r="K11" i="8"/>
  <c r="N17" i="8"/>
  <c r="Q20" i="8"/>
  <c r="Q21" i="8"/>
  <c r="K13" i="8"/>
  <c r="N22" i="8"/>
  <c r="N20" i="8"/>
  <c r="R11" i="8"/>
  <c r="L19" i="8"/>
  <c r="R12" i="8"/>
  <c r="S14" i="7"/>
  <c r="S20" i="7"/>
  <c r="H12" i="8"/>
  <c r="S22" i="7"/>
  <c r="N11" i="8"/>
  <c r="N9" i="8"/>
  <c r="N18" i="8"/>
  <c r="S16" i="7"/>
  <c r="S17" i="8"/>
  <c r="S16" i="8"/>
  <c r="S14" i="8"/>
  <c r="S12" i="8"/>
  <c r="S11" i="8"/>
  <c r="S15" i="8"/>
  <c r="S19" i="8"/>
  <c r="H174" i="4"/>
  <c r="R114" i="4"/>
  <c r="H24" i="4"/>
  <c r="Q189" i="6"/>
  <c r="K189" i="6"/>
  <c r="O189" i="6"/>
  <c r="I189" i="6"/>
  <c r="N13" i="8" l="1"/>
  <c r="S21" i="8"/>
  <c r="H18" i="8"/>
  <c r="Q137" i="1"/>
  <c r="K137" i="1"/>
  <c r="O137" i="1"/>
  <c r="I137" i="1"/>
  <c r="S137" i="1"/>
  <c r="S21" i="3" l="1"/>
  <c r="S13" i="3"/>
  <c r="S9" i="3"/>
  <c r="S14" i="3"/>
  <c r="S17" i="3"/>
  <c r="S19" i="3"/>
  <c r="S22" i="3"/>
  <c r="S18" i="3"/>
  <c r="S12" i="3" l="1"/>
  <c r="S20" i="3"/>
  <c r="S16" i="3"/>
  <c r="S15" i="3"/>
  <c r="S11" i="3"/>
  <c r="N90" i="4"/>
  <c r="N56" i="4"/>
  <c r="S12" i="2"/>
  <c r="O9" i="4" l="1"/>
  <c r="M9" i="4"/>
  <c r="P11" i="4"/>
  <c r="I15" i="4"/>
  <c r="O16" i="4"/>
  <c r="G20" i="4"/>
  <c r="M21" i="4"/>
  <c r="J18" i="4"/>
  <c r="P19" i="4"/>
  <c r="I9" i="4"/>
  <c r="M11" i="4"/>
  <c r="J16" i="4"/>
  <c r="P17" i="4"/>
  <c r="I21" i="4"/>
  <c r="O22" i="4"/>
  <c r="G13" i="4"/>
  <c r="M14" i="4"/>
  <c r="J19" i="4"/>
  <c r="P20" i="4"/>
  <c r="J13" i="4"/>
  <c r="P14" i="4"/>
  <c r="I18" i="4"/>
  <c r="O19" i="4"/>
  <c r="G12" i="4"/>
  <c r="M13" i="4"/>
  <c r="I11" i="4"/>
  <c r="O12" i="4"/>
  <c r="G16" i="4"/>
  <c r="M17" i="4"/>
  <c r="J22" i="4"/>
  <c r="M22" i="4"/>
  <c r="O17" i="4"/>
  <c r="P12" i="4"/>
  <c r="J9" i="4"/>
  <c r="G15" i="4"/>
  <c r="M16" i="4"/>
  <c r="J21" i="4"/>
  <c r="P22" i="4"/>
  <c r="G21" i="4"/>
  <c r="J11" i="4"/>
  <c r="I16" i="4"/>
  <c r="J14" i="4"/>
  <c r="P15" i="4"/>
  <c r="I19" i="4"/>
  <c r="O20" i="4"/>
  <c r="I13" i="4"/>
  <c r="O14" i="4"/>
  <c r="G18" i="4"/>
  <c r="M19" i="4"/>
  <c r="G11" i="4"/>
  <c r="M12" i="4"/>
  <c r="I14" i="4"/>
  <c r="O15" i="4"/>
  <c r="J17" i="4"/>
  <c r="P18" i="4"/>
  <c r="G19" i="4"/>
  <c r="M20" i="4"/>
  <c r="I22" i="4"/>
  <c r="O11" i="4"/>
  <c r="Q11" i="4" s="1"/>
  <c r="I12" i="4"/>
  <c r="O13" i="4"/>
  <c r="J15" i="4"/>
  <c r="P16" i="4"/>
  <c r="G17" i="4"/>
  <c r="M18" i="4"/>
  <c r="I20" i="4"/>
  <c r="O21" i="4"/>
  <c r="P9" i="4"/>
  <c r="J12" i="4"/>
  <c r="P13" i="4"/>
  <c r="G14" i="4"/>
  <c r="M15" i="4"/>
  <c r="I17" i="4"/>
  <c r="O18" i="4"/>
  <c r="J20" i="4"/>
  <c r="P21" i="4"/>
  <c r="G22" i="4"/>
  <c r="S20" i="4" l="1"/>
  <c r="N9" i="4"/>
  <c r="S9" i="4"/>
  <c r="S22" i="4"/>
  <c r="S21" i="4"/>
  <c r="S16" i="4"/>
  <c r="S18" i="4"/>
  <c r="S11" i="4"/>
  <c r="S17" i="4"/>
  <c r="S14" i="4"/>
  <c r="S19" i="4"/>
  <c r="S13" i="4"/>
  <c r="S12" i="4"/>
  <c r="S15" i="4"/>
  <c r="R202" i="4" l="1"/>
  <c r="Q202" i="4"/>
  <c r="N202" i="4"/>
  <c r="L202" i="4"/>
  <c r="K202" i="4"/>
  <c r="H202" i="4"/>
  <c r="R201" i="4"/>
  <c r="Q201" i="4"/>
  <c r="N201" i="4"/>
  <c r="L201" i="4"/>
  <c r="K201" i="4"/>
  <c r="H201" i="4"/>
  <c r="R200" i="4"/>
  <c r="Q200" i="4"/>
  <c r="N200" i="4"/>
  <c r="L200" i="4"/>
  <c r="K200" i="4"/>
  <c r="H200" i="4"/>
  <c r="R199" i="4"/>
  <c r="Q199" i="4"/>
  <c r="N199" i="4"/>
  <c r="L199" i="4"/>
  <c r="K199" i="4"/>
  <c r="H199" i="4"/>
  <c r="R198" i="4"/>
  <c r="Q198" i="4"/>
  <c r="N198" i="4"/>
  <c r="L198" i="4"/>
  <c r="K198" i="4"/>
  <c r="H198" i="4"/>
  <c r="R197" i="4"/>
  <c r="Q197" i="4"/>
  <c r="N197" i="4"/>
  <c r="L197" i="4"/>
  <c r="K197" i="4"/>
  <c r="H197" i="4"/>
  <c r="R196" i="4"/>
  <c r="Q196" i="4"/>
  <c r="N196" i="4"/>
  <c r="L196" i="4"/>
  <c r="K196" i="4"/>
  <c r="H196" i="4"/>
  <c r="R195" i="4"/>
  <c r="Q195" i="4"/>
  <c r="N195" i="4"/>
  <c r="L195" i="4"/>
  <c r="K195" i="4"/>
  <c r="H195" i="4"/>
  <c r="R194" i="4"/>
  <c r="Q194" i="4"/>
  <c r="N194" i="4"/>
  <c r="L194" i="4"/>
  <c r="K194" i="4"/>
  <c r="H194" i="4"/>
  <c r="R193" i="4"/>
  <c r="Q193" i="4"/>
  <c r="N193" i="4"/>
  <c r="L193" i="4"/>
  <c r="K193" i="4"/>
  <c r="H193" i="4"/>
  <c r="R192" i="4"/>
  <c r="Q192" i="4"/>
  <c r="N192" i="4"/>
  <c r="L192" i="4"/>
  <c r="K192" i="4"/>
  <c r="H192" i="4"/>
  <c r="R191" i="4"/>
  <c r="Q191" i="4"/>
  <c r="N191" i="4"/>
  <c r="L191" i="4"/>
  <c r="K191" i="4"/>
  <c r="H191" i="4"/>
  <c r="R189" i="4"/>
  <c r="Q189" i="4"/>
  <c r="N189" i="4"/>
  <c r="L189" i="4"/>
  <c r="K189" i="4"/>
  <c r="H189" i="4"/>
  <c r="R187" i="4"/>
  <c r="Q187" i="4"/>
  <c r="N187" i="4"/>
  <c r="L187" i="4"/>
  <c r="K187" i="4"/>
  <c r="H187" i="4"/>
  <c r="R186" i="4"/>
  <c r="Q186" i="4"/>
  <c r="N186" i="4"/>
  <c r="L186" i="4"/>
  <c r="K186" i="4"/>
  <c r="H186" i="4"/>
  <c r="R185" i="4"/>
  <c r="Q185" i="4"/>
  <c r="N185" i="4"/>
  <c r="L185" i="4"/>
  <c r="K185" i="4"/>
  <c r="H185" i="4"/>
  <c r="R184" i="4"/>
  <c r="Q184" i="4"/>
  <c r="N184" i="4"/>
  <c r="L184" i="4"/>
  <c r="K184" i="4"/>
  <c r="H184" i="4"/>
  <c r="R183" i="4"/>
  <c r="Q183" i="4"/>
  <c r="N183" i="4"/>
  <c r="L183" i="4"/>
  <c r="K183" i="4"/>
  <c r="H183" i="4"/>
  <c r="R182" i="4"/>
  <c r="Q182" i="4"/>
  <c r="N182" i="4"/>
  <c r="L182" i="4"/>
  <c r="K182" i="4"/>
  <c r="H182" i="4"/>
  <c r="R181" i="4"/>
  <c r="Q181" i="4"/>
  <c r="N181" i="4"/>
  <c r="L181" i="4"/>
  <c r="K181" i="4"/>
  <c r="H181" i="4"/>
  <c r="R180" i="4"/>
  <c r="Q180" i="4"/>
  <c r="N180" i="4"/>
  <c r="L180" i="4"/>
  <c r="K180" i="4"/>
  <c r="H180" i="4"/>
  <c r="R179" i="4"/>
  <c r="Q179" i="4"/>
  <c r="N179" i="4"/>
  <c r="L179" i="4"/>
  <c r="K179" i="4"/>
  <c r="H179" i="4"/>
  <c r="R178" i="4"/>
  <c r="Q178" i="4"/>
  <c r="N178" i="4"/>
  <c r="L178" i="4"/>
  <c r="K178" i="4"/>
  <c r="H178" i="4"/>
  <c r="R177" i="4"/>
  <c r="Q177" i="4"/>
  <c r="N177" i="4"/>
  <c r="L177" i="4"/>
  <c r="K177" i="4"/>
  <c r="H177" i="4"/>
  <c r="R176" i="4"/>
  <c r="Q176" i="4"/>
  <c r="N176" i="4"/>
  <c r="L176" i="4"/>
  <c r="K176" i="4"/>
  <c r="H176" i="4"/>
  <c r="R174" i="4"/>
  <c r="Q174" i="4"/>
  <c r="N174" i="4"/>
  <c r="L174" i="4"/>
  <c r="R172" i="4"/>
  <c r="Q172" i="4"/>
  <c r="N172" i="4"/>
  <c r="L172" i="4"/>
  <c r="K172" i="4"/>
  <c r="H172" i="4"/>
  <c r="R171" i="4"/>
  <c r="Q171" i="4"/>
  <c r="N171" i="4"/>
  <c r="L171" i="4"/>
  <c r="K171" i="4"/>
  <c r="H171" i="4"/>
  <c r="R170" i="4"/>
  <c r="Q170" i="4"/>
  <c r="N170" i="4"/>
  <c r="L170" i="4"/>
  <c r="K170" i="4"/>
  <c r="H170" i="4"/>
  <c r="R169" i="4"/>
  <c r="Q169" i="4"/>
  <c r="N169" i="4"/>
  <c r="L169" i="4"/>
  <c r="K169" i="4"/>
  <c r="H169" i="4"/>
  <c r="R168" i="4"/>
  <c r="Q168" i="4"/>
  <c r="N168" i="4"/>
  <c r="L168" i="4"/>
  <c r="K168" i="4"/>
  <c r="H168" i="4"/>
  <c r="R167" i="4"/>
  <c r="Q167" i="4"/>
  <c r="N167" i="4"/>
  <c r="L167" i="4"/>
  <c r="K167" i="4"/>
  <c r="H167" i="4"/>
  <c r="R166" i="4"/>
  <c r="Q166" i="4"/>
  <c r="N166" i="4"/>
  <c r="L166" i="4"/>
  <c r="K166" i="4"/>
  <c r="H166" i="4"/>
  <c r="R165" i="4"/>
  <c r="Q165" i="4"/>
  <c r="N165" i="4"/>
  <c r="L165" i="4"/>
  <c r="K165" i="4"/>
  <c r="H165" i="4"/>
  <c r="R164" i="4"/>
  <c r="Q164" i="4"/>
  <c r="N164" i="4"/>
  <c r="L164" i="4"/>
  <c r="K164" i="4"/>
  <c r="H164" i="4"/>
  <c r="R163" i="4"/>
  <c r="Q163" i="4"/>
  <c r="N163" i="4"/>
  <c r="L163" i="4"/>
  <c r="K163" i="4"/>
  <c r="H163" i="4"/>
  <c r="R162" i="4"/>
  <c r="Q162" i="4"/>
  <c r="N162" i="4"/>
  <c r="L162" i="4"/>
  <c r="K162" i="4"/>
  <c r="H162" i="4"/>
  <c r="R161" i="4"/>
  <c r="Q161" i="4"/>
  <c r="N161" i="4"/>
  <c r="L161" i="4"/>
  <c r="K161" i="4"/>
  <c r="H161" i="4"/>
  <c r="R159" i="4"/>
  <c r="Q159" i="4"/>
  <c r="N159" i="4"/>
  <c r="L159" i="4"/>
  <c r="K159" i="4"/>
  <c r="H159" i="4"/>
  <c r="R157" i="4"/>
  <c r="Q157" i="4"/>
  <c r="N157" i="4"/>
  <c r="L157" i="4"/>
  <c r="K157" i="4"/>
  <c r="H157" i="4"/>
  <c r="R156" i="4"/>
  <c r="Q156" i="4"/>
  <c r="N156" i="4"/>
  <c r="L156" i="4"/>
  <c r="K156" i="4"/>
  <c r="H156" i="4"/>
  <c r="R155" i="4"/>
  <c r="Q155" i="4"/>
  <c r="N155" i="4"/>
  <c r="L155" i="4"/>
  <c r="K155" i="4"/>
  <c r="H155" i="4"/>
  <c r="R154" i="4"/>
  <c r="Q154" i="4"/>
  <c r="N154" i="4"/>
  <c r="L154" i="4"/>
  <c r="K154" i="4"/>
  <c r="H154" i="4"/>
  <c r="R153" i="4"/>
  <c r="Q153" i="4"/>
  <c r="N153" i="4"/>
  <c r="L153" i="4"/>
  <c r="K153" i="4"/>
  <c r="H153" i="4"/>
  <c r="R152" i="4"/>
  <c r="Q152" i="4"/>
  <c r="N152" i="4"/>
  <c r="L152" i="4"/>
  <c r="K152" i="4"/>
  <c r="H152" i="4"/>
  <c r="R151" i="4"/>
  <c r="Q151" i="4"/>
  <c r="N151" i="4"/>
  <c r="L151" i="4"/>
  <c r="K151" i="4"/>
  <c r="H151" i="4"/>
  <c r="R150" i="4"/>
  <c r="Q150" i="4"/>
  <c r="N150" i="4"/>
  <c r="L150" i="4"/>
  <c r="K150" i="4"/>
  <c r="H150" i="4"/>
  <c r="R149" i="4"/>
  <c r="Q149" i="4"/>
  <c r="N149" i="4"/>
  <c r="L149" i="4"/>
  <c r="K149" i="4"/>
  <c r="H149" i="4"/>
  <c r="R148" i="4"/>
  <c r="Q148" i="4"/>
  <c r="N148" i="4"/>
  <c r="L148" i="4"/>
  <c r="K148" i="4"/>
  <c r="H148" i="4"/>
  <c r="R147" i="4"/>
  <c r="Q147" i="4"/>
  <c r="N147" i="4"/>
  <c r="L147" i="4"/>
  <c r="K147" i="4"/>
  <c r="H147" i="4"/>
  <c r="R146" i="4"/>
  <c r="Q146" i="4"/>
  <c r="N146" i="4"/>
  <c r="L146" i="4"/>
  <c r="K146" i="4"/>
  <c r="H146" i="4"/>
  <c r="R144" i="4"/>
  <c r="Q144" i="4"/>
  <c r="N144" i="4"/>
  <c r="L144" i="4"/>
  <c r="K144" i="4"/>
  <c r="H144" i="4"/>
  <c r="R142" i="4"/>
  <c r="Q142" i="4"/>
  <c r="N142" i="4"/>
  <c r="L142" i="4"/>
  <c r="K142" i="4"/>
  <c r="H142" i="4"/>
  <c r="R141" i="4"/>
  <c r="Q141" i="4"/>
  <c r="N141" i="4"/>
  <c r="L141" i="4"/>
  <c r="K141" i="4"/>
  <c r="H141" i="4"/>
  <c r="R140" i="4"/>
  <c r="Q140" i="4"/>
  <c r="N140" i="4"/>
  <c r="L140" i="4"/>
  <c r="K140" i="4"/>
  <c r="H140" i="4"/>
  <c r="R139" i="4"/>
  <c r="Q139" i="4"/>
  <c r="N139" i="4"/>
  <c r="L139" i="4"/>
  <c r="K139" i="4"/>
  <c r="H139" i="4"/>
  <c r="R138" i="4"/>
  <c r="Q138" i="4"/>
  <c r="N138" i="4"/>
  <c r="L138" i="4"/>
  <c r="K138" i="4"/>
  <c r="H138" i="4"/>
  <c r="R137" i="4"/>
  <c r="Q137" i="4"/>
  <c r="N137" i="4"/>
  <c r="L137" i="4"/>
  <c r="K137" i="4"/>
  <c r="H137" i="4"/>
  <c r="R136" i="4"/>
  <c r="Q136" i="4"/>
  <c r="N136" i="4"/>
  <c r="L136" i="4"/>
  <c r="K136" i="4"/>
  <c r="H136" i="4"/>
  <c r="R135" i="4"/>
  <c r="Q135" i="4"/>
  <c r="N135" i="4"/>
  <c r="L135" i="4"/>
  <c r="K135" i="4"/>
  <c r="H135" i="4"/>
  <c r="R134" i="4"/>
  <c r="Q134" i="4"/>
  <c r="N134" i="4"/>
  <c r="L134" i="4"/>
  <c r="K134" i="4"/>
  <c r="H134" i="4"/>
  <c r="R133" i="4"/>
  <c r="Q133" i="4"/>
  <c r="N133" i="4"/>
  <c r="L133" i="4"/>
  <c r="K133" i="4"/>
  <c r="H133" i="4"/>
  <c r="R132" i="4"/>
  <c r="Q132" i="4"/>
  <c r="N132" i="4"/>
  <c r="L132" i="4"/>
  <c r="K132" i="4"/>
  <c r="H132" i="4"/>
  <c r="R131" i="4"/>
  <c r="Q131" i="4"/>
  <c r="N131" i="4"/>
  <c r="L131" i="4"/>
  <c r="K131" i="4"/>
  <c r="H131" i="4"/>
  <c r="R129" i="4"/>
  <c r="Q129" i="4"/>
  <c r="N129" i="4"/>
  <c r="L129" i="4"/>
  <c r="K129" i="4"/>
  <c r="R127" i="4"/>
  <c r="Q127" i="4"/>
  <c r="N127" i="4"/>
  <c r="L127" i="4"/>
  <c r="K127" i="4"/>
  <c r="H127" i="4"/>
  <c r="R126" i="4"/>
  <c r="Q126" i="4"/>
  <c r="N126" i="4"/>
  <c r="L126" i="4"/>
  <c r="K126" i="4"/>
  <c r="H126" i="4"/>
  <c r="R125" i="4"/>
  <c r="Q125" i="4"/>
  <c r="N125" i="4"/>
  <c r="L125" i="4"/>
  <c r="K125" i="4"/>
  <c r="H125" i="4"/>
  <c r="R124" i="4"/>
  <c r="Q124" i="4"/>
  <c r="N124" i="4"/>
  <c r="L124" i="4"/>
  <c r="K124" i="4"/>
  <c r="H124" i="4"/>
  <c r="R123" i="4"/>
  <c r="Q123" i="4"/>
  <c r="N123" i="4"/>
  <c r="L123" i="4"/>
  <c r="K123" i="4"/>
  <c r="H123" i="4"/>
  <c r="R122" i="4"/>
  <c r="Q122" i="4"/>
  <c r="N122" i="4"/>
  <c r="L122" i="4"/>
  <c r="K122" i="4"/>
  <c r="H122" i="4"/>
  <c r="R121" i="4"/>
  <c r="Q121" i="4"/>
  <c r="N121" i="4"/>
  <c r="L121" i="4"/>
  <c r="K121" i="4"/>
  <c r="H121" i="4"/>
  <c r="R120" i="4"/>
  <c r="Q120" i="4"/>
  <c r="N120" i="4"/>
  <c r="L120" i="4"/>
  <c r="K120" i="4"/>
  <c r="H120" i="4"/>
  <c r="R119" i="4"/>
  <c r="Q119" i="4"/>
  <c r="N119" i="4"/>
  <c r="L119" i="4"/>
  <c r="K119" i="4"/>
  <c r="H119" i="4"/>
  <c r="R118" i="4"/>
  <c r="Q118" i="4"/>
  <c r="N118" i="4"/>
  <c r="L118" i="4"/>
  <c r="K118" i="4"/>
  <c r="H118" i="4"/>
  <c r="R117" i="4"/>
  <c r="Q117" i="4"/>
  <c r="N117" i="4"/>
  <c r="L117" i="4"/>
  <c r="K117" i="4"/>
  <c r="H117" i="4"/>
  <c r="R116" i="4"/>
  <c r="Q116" i="4"/>
  <c r="N116" i="4"/>
  <c r="L116" i="4"/>
  <c r="K116" i="4"/>
  <c r="H116" i="4"/>
  <c r="Q114" i="4"/>
  <c r="N114" i="4"/>
  <c r="L114" i="4"/>
  <c r="K114" i="4"/>
  <c r="H114" i="4"/>
  <c r="R112" i="4"/>
  <c r="Q112" i="4"/>
  <c r="N112" i="4"/>
  <c r="L112" i="4"/>
  <c r="K112" i="4"/>
  <c r="H112" i="4"/>
  <c r="R111" i="4"/>
  <c r="Q111" i="4"/>
  <c r="N111" i="4"/>
  <c r="L111" i="4"/>
  <c r="K111" i="4"/>
  <c r="H111" i="4"/>
  <c r="R110" i="4"/>
  <c r="Q110" i="4"/>
  <c r="N110" i="4"/>
  <c r="L110" i="4"/>
  <c r="K110" i="4"/>
  <c r="H110" i="4"/>
  <c r="R109" i="4"/>
  <c r="Q109" i="4"/>
  <c r="N109" i="4"/>
  <c r="L109" i="4"/>
  <c r="K109" i="4"/>
  <c r="H109" i="4"/>
  <c r="R108" i="4"/>
  <c r="Q108" i="4"/>
  <c r="N108" i="4"/>
  <c r="L108" i="4"/>
  <c r="K108" i="4"/>
  <c r="H108" i="4"/>
  <c r="R107" i="4"/>
  <c r="Q107" i="4"/>
  <c r="N107" i="4"/>
  <c r="L107" i="4"/>
  <c r="K107" i="4"/>
  <c r="H107" i="4"/>
  <c r="R106" i="4"/>
  <c r="Q106" i="4"/>
  <c r="N106" i="4"/>
  <c r="L106" i="4"/>
  <c r="K106" i="4"/>
  <c r="H106" i="4"/>
  <c r="R105" i="4"/>
  <c r="Q105" i="4"/>
  <c r="N105" i="4"/>
  <c r="L105" i="4"/>
  <c r="K105" i="4"/>
  <c r="H105" i="4"/>
  <c r="R104" i="4"/>
  <c r="Q104" i="4"/>
  <c r="N104" i="4"/>
  <c r="L104" i="4"/>
  <c r="K104" i="4"/>
  <c r="H104" i="4"/>
  <c r="R103" i="4"/>
  <c r="Q103" i="4"/>
  <c r="N103" i="4"/>
  <c r="L103" i="4"/>
  <c r="K103" i="4"/>
  <c r="H103" i="4"/>
  <c r="R102" i="4"/>
  <c r="Q102" i="4"/>
  <c r="N102" i="4"/>
  <c r="L102" i="4"/>
  <c r="K102" i="4"/>
  <c r="H102" i="4"/>
  <c r="R101" i="4"/>
  <c r="Q101" i="4"/>
  <c r="N101" i="4"/>
  <c r="L101" i="4"/>
  <c r="K101" i="4"/>
  <c r="H101" i="4"/>
  <c r="R99" i="4"/>
  <c r="Q99" i="4"/>
  <c r="N99" i="4"/>
  <c r="L99" i="4"/>
  <c r="K99" i="4"/>
  <c r="H99" i="4"/>
  <c r="R97" i="4"/>
  <c r="Q97" i="4"/>
  <c r="N97" i="4"/>
  <c r="L97" i="4"/>
  <c r="K97" i="4"/>
  <c r="H97" i="4"/>
  <c r="R96" i="4"/>
  <c r="Q96" i="4"/>
  <c r="N96" i="4"/>
  <c r="L96" i="4"/>
  <c r="K96" i="4"/>
  <c r="H96" i="4"/>
  <c r="R95" i="4"/>
  <c r="Q95" i="4"/>
  <c r="N95" i="4"/>
  <c r="L95" i="4"/>
  <c r="K95" i="4"/>
  <c r="H95" i="4"/>
  <c r="R94" i="4"/>
  <c r="Q94" i="4"/>
  <c r="N94" i="4"/>
  <c r="L94" i="4"/>
  <c r="K94" i="4"/>
  <c r="H94" i="4"/>
  <c r="R93" i="4"/>
  <c r="Q93" i="4"/>
  <c r="N93" i="4"/>
  <c r="L93" i="4"/>
  <c r="K93" i="4"/>
  <c r="H93" i="4"/>
  <c r="R92" i="4"/>
  <c r="Q92" i="4"/>
  <c r="N92" i="4"/>
  <c r="L92" i="4"/>
  <c r="K92" i="4"/>
  <c r="H92" i="4"/>
  <c r="R91" i="4"/>
  <c r="Q91" i="4"/>
  <c r="N91" i="4"/>
  <c r="L91" i="4"/>
  <c r="K91" i="4"/>
  <c r="H91" i="4"/>
  <c r="R90" i="4"/>
  <c r="Q90" i="4"/>
  <c r="L90" i="4"/>
  <c r="K90" i="4"/>
  <c r="H90" i="4"/>
  <c r="R89" i="4"/>
  <c r="Q89" i="4"/>
  <c r="N89" i="4"/>
  <c r="L89" i="4"/>
  <c r="K89" i="4"/>
  <c r="H89" i="4"/>
  <c r="R88" i="4"/>
  <c r="Q88" i="4"/>
  <c r="N88" i="4"/>
  <c r="L88" i="4"/>
  <c r="K88" i="4"/>
  <c r="H88" i="4"/>
  <c r="R87" i="4"/>
  <c r="Q87" i="4"/>
  <c r="N87" i="4"/>
  <c r="L87" i="4"/>
  <c r="K87" i="4"/>
  <c r="H87" i="4"/>
  <c r="R86" i="4"/>
  <c r="Q86" i="4"/>
  <c r="N86" i="4"/>
  <c r="L86" i="4"/>
  <c r="K86" i="4"/>
  <c r="H86" i="4"/>
  <c r="R84" i="4"/>
  <c r="Q84" i="4"/>
  <c r="N84" i="4"/>
  <c r="L84" i="4"/>
  <c r="K84" i="4"/>
  <c r="H84" i="4"/>
  <c r="R82" i="4"/>
  <c r="Q82" i="4"/>
  <c r="N82" i="4"/>
  <c r="L82" i="4"/>
  <c r="K82" i="4"/>
  <c r="H82" i="4"/>
  <c r="R81" i="4"/>
  <c r="Q81" i="4"/>
  <c r="N81" i="4"/>
  <c r="L81" i="4"/>
  <c r="K81" i="4"/>
  <c r="H81" i="4"/>
  <c r="R80" i="4"/>
  <c r="Q80" i="4"/>
  <c r="N80" i="4"/>
  <c r="L80" i="4"/>
  <c r="K80" i="4"/>
  <c r="H80" i="4"/>
  <c r="R79" i="4"/>
  <c r="Q79" i="4"/>
  <c r="N79" i="4"/>
  <c r="L79" i="4"/>
  <c r="K79" i="4"/>
  <c r="H79" i="4"/>
  <c r="R78" i="4"/>
  <c r="Q78" i="4"/>
  <c r="N78" i="4"/>
  <c r="L78" i="4"/>
  <c r="K78" i="4"/>
  <c r="H78" i="4"/>
  <c r="R77" i="4"/>
  <c r="Q77" i="4"/>
  <c r="N77" i="4"/>
  <c r="L77" i="4"/>
  <c r="K77" i="4"/>
  <c r="H77" i="4"/>
  <c r="R76" i="4"/>
  <c r="Q76" i="4"/>
  <c r="N76" i="4"/>
  <c r="L76" i="4"/>
  <c r="K76" i="4"/>
  <c r="H76" i="4"/>
  <c r="R75" i="4"/>
  <c r="Q75" i="4"/>
  <c r="N75" i="4"/>
  <c r="L75" i="4"/>
  <c r="K75" i="4"/>
  <c r="H75" i="4"/>
  <c r="R74" i="4"/>
  <c r="Q74" i="4"/>
  <c r="N74" i="4"/>
  <c r="L74" i="4"/>
  <c r="K74" i="4"/>
  <c r="H74" i="4"/>
  <c r="R73" i="4"/>
  <c r="Q73" i="4"/>
  <c r="N73" i="4"/>
  <c r="L73" i="4"/>
  <c r="K73" i="4"/>
  <c r="H73" i="4"/>
  <c r="R72" i="4"/>
  <c r="Q72" i="4"/>
  <c r="N72" i="4"/>
  <c r="L72" i="4"/>
  <c r="K72" i="4"/>
  <c r="H72" i="4"/>
  <c r="R71" i="4"/>
  <c r="Q71" i="4"/>
  <c r="N71" i="4"/>
  <c r="L71" i="4"/>
  <c r="K71" i="4"/>
  <c r="H71" i="4"/>
  <c r="R69" i="4"/>
  <c r="Q69" i="4"/>
  <c r="N69" i="4"/>
  <c r="L69" i="4"/>
  <c r="K69" i="4"/>
  <c r="H69" i="4"/>
  <c r="R67" i="4"/>
  <c r="Q67" i="4"/>
  <c r="N67" i="4"/>
  <c r="L67" i="4"/>
  <c r="K67" i="4"/>
  <c r="H67" i="4"/>
  <c r="R66" i="4"/>
  <c r="Q66" i="4"/>
  <c r="N66" i="4"/>
  <c r="L66" i="4"/>
  <c r="K66" i="4"/>
  <c r="H66" i="4"/>
  <c r="R65" i="4"/>
  <c r="Q65" i="4"/>
  <c r="N65" i="4"/>
  <c r="L65" i="4"/>
  <c r="K65" i="4"/>
  <c r="H65" i="4"/>
  <c r="R64" i="4"/>
  <c r="Q64" i="4"/>
  <c r="N64" i="4"/>
  <c r="L64" i="4"/>
  <c r="K64" i="4"/>
  <c r="H64" i="4"/>
  <c r="R63" i="4"/>
  <c r="Q63" i="4"/>
  <c r="N63" i="4"/>
  <c r="L63" i="4"/>
  <c r="K63" i="4"/>
  <c r="H63" i="4"/>
  <c r="R62" i="4"/>
  <c r="Q62" i="4"/>
  <c r="N62" i="4"/>
  <c r="L62" i="4"/>
  <c r="K62" i="4"/>
  <c r="H62" i="4"/>
  <c r="R61" i="4"/>
  <c r="Q61" i="4"/>
  <c r="N61" i="4"/>
  <c r="L61" i="4"/>
  <c r="K61" i="4"/>
  <c r="H61" i="4"/>
  <c r="R60" i="4"/>
  <c r="Q60" i="4"/>
  <c r="N60" i="4"/>
  <c r="L60" i="4"/>
  <c r="K60" i="4"/>
  <c r="H60" i="4"/>
  <c r="R59" i="4"/>
  <c r="Q59" i="4"/>
  <c r="N59" i="4"/>
  <c r="L59" i="4"/>
  <c r="K59" i="4"/>
  <c r="H59" i="4"/>
  <c r="R58" i="4"/>
  <c r="Q58" i="4"/>
  <c r="N58" i="4"/>
  <c r="L58" i="4"/>
  <c r="K58" i="4"/>
  <c r="H58" i="4"/>
  <c r="R57" i="4"/>
  <c r="Q57" i="4"/>
  <c r="N57" i="4"/>
  <c r="L57" i="4"/>
  <c r="K57" i="4"/>
  <c r="H57" i="4"/>
  <c r="R56" i="4"/>
  <c r="Q56" i="4"/>
  <c r="L56" i="4"/>
  <c r="K56" i="4"/>
  <c r="H56" i="4"/>
  <c r="R54" i="4"/>
  <c r="Q54" i="4"/>
  <c r="N54" i="4"/>
  <c r="L54" i="4"/>
  <c r="K54" i="4"/>
  <c r="H54" i="4"/>
  <c r="R52" i="4"/>
  <c r="Q52" i="4"/>
  <c r="N52" i="4"/>
  <c r="L52" i="4"/>
  <c r="K52" i="4"/>
  <c r="H52" i="4"/>
  <c r="R51" i="4"/>
  <c r="Q51" i="4"/>
  <c r="N51" i="4"/>
  <c r="L51" i="4"/>
  <c r="K51" i="4"/>
  <c r="H51" i="4"/>
  <c r="R50" i="4"/>
  <c r="Q50" i="4"/>
  <c r="N50" i="4"/>
  <c r="L50" i="4"/>
  <c r="K50" i="4"/>
  <c r="H50" i="4"/>
  <c r="R49" i="4"/>
  <c r="Q49" i="4"/>
  <c r="N49" i="4"/>
  <c r="L49" i="4"/>
  <c r="K49" i="4"/>
  <c r="H49" i="4"/>
  <c r="R48" i="4"/>
  <c r="Q48" i="4"/>
  <c r="N48" i="4"/>
  <c r="L48" i="4"/>
  <c r="K48" i="4"/>
  <c r="H48" i="4"/>
  <c r="R47" i="4"/>
  <c r="Q47" i="4"/>
  <c r="N47" i="4"/>
  <c r="L47" i="4"/>
  <c r="K47" i="4"/>
  <c r="H47" i="4"/>
  <c r="R46" i="4"/>
  <c r="Q46" i="4"/>
  <c r="N46" i="4"/>
  <c r="L46" i="4"/>
  <c r="K46" i="4"/>
  <c r="H46" i="4"/>
  <c r="R45" i="4"/>
  <c r="Q45" i="4"/>
  <c r="N45" i="4"/>
  <c r="L45" i="4"/>
  <c r="K45" i="4"/>
  <c r="H45" i="4"/>
  <c r="R44" i="4"/>
  <c r="Q44" i="4"/>
  <c r="N44" i="4"/>
  <c r="L44" i="4"/>
  <c r="K44" i="4"/>
  <c r="H44" i="4"/>
  <c r="R43" i="4"/>
  <c r="Q43" i="4"/>
  <c r="N43" i="4"/>
  <c r="L43" i="4"/>
  <c r="K43" i="4"/>
  <c r="H43" i="4"/>
  <c r="R42" i="4"/>
  <c r="Q42" i="4"/>
  <c r="N42" i="4"/>
  <c r="L42" i="4"/>
  <c r="K42" i="4"/>
  <c r="H42" i="4"/>
  <c r="R41" i="4"/>
  <c r="Q41" i="4"/>
  <c r="N41" i="4"/>
  <c r="L41" i="4"/>
  <c r="K41" i="4"/>
  <c r="H41" i="4"/>
  <c r="R39" i="4"/>
  <c r="Q39" i="4"/>
  <c r="N39" i="4"/>
  <c r="L39" i="4"/>
  <c r="K39" i="4"/>
  <c r="H39" i="4"/>
  <c r="L37" i="4"/>
  <c r="L36" i="4"/>
  <c r="R35" i="4"/>
  <c r="H33" i="4"/>
  <c r="N31" i="4"/>
  <c r="H31" i="4"/>
  <c r="R27" i="4"/>
  <c r="K27" i="4"/>
  <c r="R24" i="4"/>
  <c r="Q24" i="4"/>
  <c r="R11" i="4" l="1"/>
  <c r="L13" i="4"/>
  <c r="Q18" i="4"/>
  <c r="R19" i="4"/>
  <c r="N22" i="4"/>
  <c r="K12" i="4"/>
  <c r="H129" i="4"/>
  <c r="L24" i="4"/>
  <c r="L9" i="4"/>
  <c r="Q26" i="4"/>
  <c r="H28" i="4"/>
  <c r="H13" i="4"/>
  <c r="Q29" i="4"/>
  <c r="Q14" i="4"/>
  <c r="N30" i="4"/>
  <c r="N15" i="4"/>
  <c r="K31" i="4"/>
  <c r="K16" i="4"/>
  <c r="R33" i="4"/>
  <c r="R18" i="4"/>
  <c r="N34" i="4"/>
  <c r="N19" i="4"/>
  <c r="H35" i="4"/>
  <c r="H20" i="4"/>
  <c r="N36" i="4"/>
  <c r="N21" i="4"/>
  <c r="L22" i="4"/>
  <c r="L30" i="4"/>
  <c r="L15" i="4"/>
  <c r="L34" i="4"/>
  <c r="L19" i="4"/>
  <c r="Q19" i="4"/>
  <c r="Q36" i="4"/>
  <c r="Q21" i="4"/>
  <c r="K13" i="4"/>
  <c r="K20" i="4"/>
  <c r="R36" i="4"/>
  <c r="R21" i="4"/>
  <c r="R28" i="4"/>
  <c r="R13" i="4"/>
  <c r="N24" i="4"/>
  <c r="L31" i="4"/>
  <c r="L16" i="4"/>
  <c r="R9" i="4"/>
  <c r="K26" i="4"/>
  <c r="K11" i="4"/>
  <c r="R12" i="4"/>
  <c r="K28" i="4"/>
  <c r="H29" i="4"/>
  <c r="H14" i="4"/>
  <c r="L32" i="4"/>
  <c r="L17" i="4"/>
  <c r="Q34" i="4"/>
  <c r="K35" i="4"/>
  <c r="H36" i="4"/>
  <c r="H21" i="4"/>
  <c r="N37" i="4"/>
  <c r="L27" i="4"/>
  <c r="L12" i="4"/>
  <c r="N29" i="4"/>
  <c r="N14" i="4"/>
  <c r="K37" i="4"/>
  <c r="K22" i="4"/>
  <c r="R30" i="4"/>
  <c r="R15" i="4"/>
  <c r="H18" i="4"/>
  <c r="L26" i="4"/>
  <c r="L11" i="4"/>
  <c r="L28" i="4"/>
  <c r="K29" i="4"/>
  <c r="K14" i="4"/>
  <c r="Q31" i="4"/>
  <c r="Q16" i="4"/>
  <c r="N32" i="4"/>
  <c r="N17" i="4"/>
  <c r="K33" i="4"/>
  <c r="K18" i="4"/>
  <c r="R34" i="4"/>
  <c r="N35" i="4"/>
  <c r="N20" i="4"/>
  <c r="K21" i="4"/>
  <c r="Q37" i="4"/>
  <c r="Q22" i="4"/>
  <c r="N27" i="4"/>
  <c r="N12" i="4"/>
  <c r="R29" i="4"/>
  <c r="R14" i="4"/>
  <c r="H32" i="4"/>
  <c r="H17" i="4"/>
  <c r="Q33" i="4"/>
  <c r="H26" i="4"/>
  <c r="H11" i="4"/>
  <c r="N16" i="4"/>
  <c r="N26" i="4"/>
  <c r="N11" i="4"/>
  <c r="N28" i="4"/>
  <c r="N13" i="4"/>
  <c r="R31" i="4"/>
  <c r="R16" i="4"/>
  <c r="Q32" i="4"/>
  <c r="Q17" i="4"/>
  <c r="L33" i="4"/>
  <c r="L18" i="4"/>
  <c r="Q35" i="4"/>
  <c r="Q20" i="4"/>
  <c r="L21" i="4"/>
  <c r="R37" i="4"/>
  <c r="R22" i="4"/>
  <c r="K24" i="4"/>
  <c r="K9" i="4"/>
  <c r="R26" i="4"/>
  <c r="Q30" i="4"/>
  <c r="Q15" i="4"/>
  <c r="Q9" i="4"/>
  <c r="Q27" i="4"/>
  <c r="Q12" i="4"/>
  <c r="K32" i="4"/>
  <c r="K17" i="4"/>
  <c r="L35" i="4"/>
  <c r="L20" i="4"/>
  <c r="H27" i="4"/>
  <c r="H12" i="4"/>
  <c r="L14" i="4"/>
  <c r="H30" i="4"/>
  <c r="H15" i="4"/>
  <c r="H34" i="4"/>
  <c r="H19" i="4"/>
  <c r="Q28" i="4"/>
  <c r="Q13" i="4"/>
  <c r="L29" i="4"/>
  <c r="K30" i="4"/>
  <c r="K15" i="4"/>
  <c r="H16" i="4"/>
  <c r="R32" i="4"/>
  <c r="R17" i="4"/>
  <c r="N33" i="4"/>
  <c r="N18" i="4"/>
  <c r="K34" i="4"/>
  <c r="K19" i="4"/>
  <c r="R20" i="4"/>
  <c r="K36" i="4"/>
  <c r="H37" i="4"/>
  <c r="H22" i="4"/>
  <c r="S16" i="1" l="1"/>
  <c r="S11" i="1"/>
  <c r="S18" i="1"/>
  <c r="S19" i="1"/>
  <c r="S12" i="1"/>
  <c r="S20" i="1"/>
  <c r="S13" i="1"/>
  <c r="S21" i="1"/>
  <c r="S14" i="1"/>
  <c r="S22" i="1"/>
  <c r="S15" i="1"/>
  <c r="S11" i="2" l="1"/>
  <c r="S13" i="2"/>
  <c r="S14" i="2"/>
  <c r="S15" i="2"/>
  <c r="S16" i="2"/>
  <c r="S17" i="2"/>
  <c r="S18" i="2"/>
  <c r="S19" i="2"/>
  <c r="S20" i="2"/>
  <c r="S21" i="2"/>
  <c r="S22" i="2"/>
  <c r="S9" i="2"/>
  <c r="S9" i="1" l="1"/>
</calcChain>
</file>

<file path=xl/sharedStrings.xml><?xml version="1.0" encoding="utf-8"?>
<sst xmlns="http://schemas.openxmlformats.org/spreadsheetml/2006/main" count="2499" uniqueCount="112">
  <si>
    <t>Betriebe, geöffnete Beherbergungsbetriebe, Betten,
angebotene Betten, Ankünfte und Übernachtungen
- Reisegebiete - Monat</t>
  </si>
  <si>
    <t>Monatserhebung im Tourismus</t>
  </si>
  <si>
    <t>Monate
Reisegebiete</t>
  </si>
  <si>
    <t>Betriebe</t>
  </si>
  <si>
    <t>Geöffnete Beherbergungsbetriebe</t>
  </si>
  <si>
    <t>Bettenbestand</t>
  </si>
  <si>
    <t>Angebotene Betten</t>
  </si>
  <si>
    <t>Ankünfte</t>
  </si>
  <si>
    <t>Übernachtungen</t>
  </si>
  <si>
    <t>Durchschnittliche  Aufenthaltsdauer</t>
  </si>
  <si>
    <t>Wohnsitz der Gäste</t>
  </si>
  <si>
    <t>Wohnsitz im Inland</t>
  </si>
  <si>
    <t>Wohnsitz im Ausland</t>
  </si>
  <si>
    <t>Anzahl</t>
  </si>
  <si>
    <t>Veränderung zum Vorjahr (%)</t>
  </si>
  <si>
    <t>2021</t>
  </si>
  <si>
    <t>Januar</t>
  </si>
  <si>
    <t>05</t>
  </si>
  <si>
    <t>Nordrhein-Westfalen</t>
  </si>
  <si>
    <t>201</t>
  </si>
  <si>
    <t xml:space="preserve">  Eifel und Region Aachen</t>
  </si>
  <si>
    <t>202</t>
  </si>
  <si>
    <t xml:space="preserve">  Niederrhein</t>
  </si>
  <si>
    <t>203</t>
  </si>
  <si>
    <t xml:space="preserve">  Münsterland</t>
  </si>
  <si>
    <t>204</t>
  </si>
  <si>
    <t xml:space="preserve">  Teutoburger Wald</t>
  </si>
  <si>
    <t>205</t>
  </si>
  <si>
    <t xml:space="preserve">  Sauerland</t>
  </si>
  <si>
    <t>206</t>
  </si>
  <si>
    <t>207</t>
  </si>
  <si>
    <t xml:space="preserve">  Bergisches Land</t>
  </si>
  <si>
    <t>208</t>
  </si>
  <si>
    <t xml:space="preserve">  Bergisches Städtedreieck</t>
  </si>
  <si>
    <t>209</t>
  </si>
  <si>
    <t xml:space="preserve">  Bonn und Rhein-Sieg-Kreis</t>
  </si>
  <si>
    <t>210</t>
  </si>
  <si>
    <t xml:space="preserve">  Köln und Rhein-Erft-Kreis</t>
  </si>
  <si>
    <t>211</t>
  </si>
  <si>
    <t xml:space="preserve">  Düsseldorf und Kreis Mettmann</t>
  </si>
  <si>
    <t>212</t>
  </si>
  <si>
    <t xml:space="preserve">  Ruhrgebiet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</si>
  <si>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</si>
  <si>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</si>
  <si>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</si>
  <si>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</si>
  <si>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</si>
  <si>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</si>
  <si>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</si>
  <si>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</si>
  <si>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</si>
  <si>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</si>
  <si>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</si>
  <si>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______________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</si>
  <si>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</si>
  <si>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</si>
  <si>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</si>
  <si>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</si>
  <si>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</si>
  <si>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</si>
  <si>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zu "Betriebe", "geöffnete Beherbergungsbetriebe",</t>
  </si>
  <si>
    <t>"Bettenbestand" und "angebotene Betten": Stichtag Monatsende</t>
  </si>
  <si>
    <t>zu den Reisegebieten:</t>
  </si>
  <si>
    <t>201: Städteregion Aachen, sowie Kreise Düren und Euskirchen</t>
  </si>
  <si>
    <t>202: Städte Duisburg, Krefeld u. Mönchengladbach sowie</t>
  </si>
  <si>
    <t>Kreise Kleve, Rhein-Kreis Neuss, Viersen, Wesel und</t>
  </si>
  <si>
    <t xml:space="preserve">Heinsberg </t>
  </si>
  <si>
    <t>203: Stadt Münster sowie Kreise Borken, Coesfeld, Steinfurt</t>
  </si>
  <si>
    <t xml:space="preserve">und Warendorf </t>
  </si>
  <si>
    <t>204: Stadt Bielefeld sowie Kreise Gütersloh, Herford,</t>
  </si>
  <si>
    <t xml:space="preserve">Höxter, Lippe, Minden-Lübbecke und Paderborn </t>
  </si>
  <si>
    <t>205: Hochsauerlandkreis, Märkischer Kreis sowie Kreise Olpe</t>
  </si>
  <si>
    <t>und Soest</t>
  </si>
  <si>
    <t>206: Kreis Siegen-Wittgenstein</t>
  </si>
  <si>
    <t>207: Stadt Leverkusen, Oberberg. und Rhein-Bergischer Kreis</t>
  </si>
  <si>
    <t>208: Städte Remscheid, Solingen und Wuppertal</t>
  </si>
  <si>
    <t>209: Stadt Bonn und Rhein-Sieg-Kreis</t>
  </si>
  <si>
    <t>210: Stadt Köln und Rhein-Erft-Kreis</t>
  </si>
  <si>
    <t>211: Stadt Düsseldorf und Kreis Mettmann</t>
  </si>
  <si>
    <t>212: Städte Essen, Mülheim a.d. Ruhr, Oberhausen, Bottrop,</t>
  </si>
  <si>
    <t>Gelsenkirchen, Bochum, Dortmund, Hagen, Hamm und Herne</t>
  </si>
  <si>
    <t>sowie Kreise Recklinghausen, Ennepe-Ruhr und Unna</t>
  </si>
  <si>
    <t>© IT.NRW, Düsseldorf, 2021. Dieses Werk ist lizenziert unter der Datenlizenz Deutschland - Namensnennung - Version 2.0. | Stand: 23.04.2021 / 07:13:46</t>
  </si>
  <si>
    <t>2020</t>
  </si>
  <si>
    <t>Veränderung zu 2019 (%)</t>
  </si>
  <si>
    <t>Betriebe, geöffnete Beherbergungsbetriebe, Betten,
angebotene Betten, Ankünfte und Übernachtungen
- Reisegebiete - Monat (ab 01/2020)</t>
  </si>
  <si>
    <t>2019</t>
  </si>
  <si>
    <t>Insgesamt</t>
  </si>
  <si>
    <t>Eifel und Region Aachen</t>
  </si>
  <si>
    <t>Niederrhein</t>
  </si>
  <si>
    <t>Münsterland</t>
  </si>
  <si>
    <t>Teutoburger Wald</t>
  </si>
  <si>
    <t>Sauerland</t>
  </si>
  <si>
    <t>Bergisches Land</t>
  </si>
  <si>
    <t>Bergisches Städtedreieck</t>
  </si>
  <si>
    <t>Bonn und Rhein-Sieg-Kreis</t>
  </si>
  <si>
    <t>Köln und Rhein-Erft-Kreis</t>
  </si>
  <si>
    <t>Düsseldorf und Kreis Mettmann</t>
  </si>
  <si>
    <t>Ruhrgebiet</t>
  </si>
  <si>
    <t>davon:</t>
  </si>
  <si>
    <t>.</t>
  </si>
  <si>
    <t>2022</t>
  </si>
  <si>
    <t>kumuliert Jan.-Dez.</t>
  </si>
  <si>
    <t>2023</t>
  </si>
  <si>
    <t>Anteil Inland</t>
  </si>
  <si>
    <t>Anteil Ausland</t>
  </si>
  <si>
    <t>2024</t>
  </si>
  <si>
    <t>kumuliert</t>
  </si>
  <si>
    <t>Siegen-Wittgenstein</t>
  </si>
  <si>
    <t xml:space="preserve">  Siegen-Wittgenstein</t>
  </si>
  <si>
    <t>Siegerland-Wittgenstein</t>
  </si>
  <si>
    <t>kumuliert Jan.-Aug.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</si>
</sst>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  <font>
      <b/>
      <sz val="10"/>
      <name val="Arial"/>
    </font>
  </fonts>
  <fills count="4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</borders>
  <cellStyleXfs count="65">
    <xf numFmtId="0" fontId="0" fillId="0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9" fontId="8" fillId="0" borderId="0" applyFont="0" applyFill="0" applyBorder="0" applyAlignment="0" applyProtection="0"/>
    <xf numFmtId="0" fontId="8" fillId="2" borderId="0"/>
    <xf numFmtId="0" fontId="8" fillId="2" borderId="0"/>
  </cellStyleXfs>
  <cellXfs count="72">
    <xf numFmtId="0" fontId="0" fillId="0" borderId="0" xfId="0"/>
    <xf numFmtId="0" fontId="4" fillId="0" borderId="0" xfId="0" applyFont="1"/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righ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3" fontId="1" fillId="0" borderId="0" xfId="0" applyNumberFormat="1" applyFont="1" applyAlignment="1">
      <alignment horizontal="right"/>
    </xf>
    <xf numFmtId="0" fontId="7" fillId="0" borderId="0" xfId="0" applyFont="1"/>
    <xf numFmtId="49" fontId="7" fillId="0" borderId="0" xfId="0" applyNumberFormat="1" applyFont="1" applyAlignment="1">
      <alignment horizontal="left"/>
    </xf>
    <xf numFmtId="49" fontId="7" fillId="0" borderId="1" xfId="0" applyNumberFormat="1" applyFont="1" applyBorder="1" applyAlignment="1">
      <alignment horizontal="left"/>
    </xf>
    <xf numFmtId="0" fontId="7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1" fillId="2" borderId="8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164" fontId="1" fillId="3" borderId="0" xfId="0" applyNumberFormat="1" applyFont="1" applyFill="1" applyAlignment="1">
      <alignment horizontal="right"/>
    </xf>
    <xf numFmtId="0" fontId="1" fillId="0" borderId="0" xfId="0" applyFont="1"/>
    <xf numFmtId="49" fontId="6" fillId="0" borderId="0" xfId="0" applyNumberFormat="1" applyFont="1" applyAlignment="1">
      <alignment vertical="center"/>
    </xf>
    <xf numFmtId="0" fontId="9" fillId="0" borderId="0" xfId="0" applyFont="1"/>
    <xf numFmtId="49" fontId="9" fillId="0" borderId="1" xfId="0" applyNumberFormat="1" applyFont="1" applyBorder="1" applyAlignment="1">
      <alignment horizontal="left"/>
    </xf>
    <xf numFmtId="0" fontId="9" fillId="0" borderId="0" xfId="0" applyFont="1" applyAlignment="1">
      <alignment horizontal="right"/>
    </xf>
    <xf numFmtId="49" fontId="9" fillId="0" borderId="0" xfId="0" applyNumberFormat="1" applyFont="1" applyAlignment="1">
      <alignment horizontal="left"/>
    </xf>
    <xf numFmtId="164" fontId="9" fillId="0" borderId="0" xfId="0" applyNumberFormat="1" applyFont="1" applyAlignment="1">
      <alignment horizontal="right"/>
    </xf>
    <xf numFmtId="0" fontId="1" fillId="2" borderId="0" xfId="37" applyFont="1" applyAlignment="1">
      <alignment horizontal="right"/>
    </xf>
    <xf numFmtId="0" fontId="12" fillId="0" borderId="0" xfId="0" applyFont="1"/>
    <xf numFmtId="49" fontId="12" fillId="0" borderId="1" xfId="0" applyNumberFormat="1" applyFont="1" applyBorder="1" applyAlignment="1">
      <alignment horizontal="left"/>
    </xf>
    <xf numFmtId="0" fontId="12" fillId="0" borderId="0" xfId="0" applyFont="1" applyAlignment="1">
      <alignment horizontal="right"/>
    </xf>
    <xf numFmtId="49" fontId="12" fillId="0" borderId="0" xfId="0" applyNumberFormat="1" applyFont="1" applyAlignment="1">
      <alignment horizontal="left"/>
    </xf>
    <xf numFmtId="164" fontId="12" fillId="0" borderId="0" xfId="0" applyNumberFormat="1" applyFont="1" applyAlignment="1">
      <alignment horizontal="right"/>
    </xf>
    <xf numFmtId="0" fontId="8" fillId="2" borderId="0" xfId="45"/>
    <xf numFmtId="49" fontId="12" fillId="2" borderId="0" xfId="45" applyNumberFormat="1" applyFont="1" applyAlignment="1">
      <alignment horizontal="left"/>
    </xf>
    <xf numFmtId="49" fontId="13" fillId="2" borderId="0" xfId="45" applyNumberFormat="1" applyFont="1" applyAlignment="1">
      <alignment horizontal="left"/>
    </xf>
    <xf numFmtId="0" fontId="14" fillId="0" borderId="0" xfId="0" applyFont="1"/>
    <xf numFmtId="49" fontId="14" fillId="0" borderId="1" xfId="0" applyNumberFormat="1" applyFont="1" applyBorder="1" applyAlignment="1">
      <alignment horizontal="left"/>
    </xf>
    <xf numFmtId="0" fontId="14" fillId="0" borderId="0" xfId="0" applyFont="1" applyAlignment="1">
      <alignment horizontal="right"/>
    </xf>
    <xf numFmtId="49" fontId="14" fillId="0" borderId="0" xfId="0" applyNumberFormat="1" applyFont="1" applyAlignment="1">
      <alignment horizontal="left"/>
    </xf>
    <xf numFmtId="9" fontId="1" fillId="0" borderId="0" xfId="62" applyFont="1"/>
    <xf numFmtId="3" fontId="1" fillId="0" borderId="0" xfId="0" applyNumberFormat="1" applyFont="1"/>
    <xf numFmtId="0" fontId="14" fillId="0" borderId="0" xfId="0" applyFont="1"/>
    <xf numFmtId="0" fontId="0" fillId="0" borderId="0" xfId="0"/>
    <xf numFmtId="49" fontId="15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0" fontId="4" fillId="0" borderId="0" xfId="0" applyFont="1"/>
    <xf numFmtId="0" fontId="5" fillId="0" borderId="0" xfId="0" applyFont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0" fontId="12" fillId="0" borderId="0" xfId="0" applyFont="1"/>
    <xf numFmtId="49" fontId="10" fillId="0" borderId="0" xfId="0" applyNumberFormat="1" applyFont="1" applyAlignment="1">
      <alignment horizontal="left" vertical="center"/>
    </xf>
    <xf numFmtId="0" fontId="9" fillId="0" borderId="0" xfId="0" applyFont="1"/>
    <xf numFmtId="0" fontId="7" fillId="0" borderId="0" xfId="0" applyFont="1"/>
    <xf numFmtId="0" fontId="1" fillId="2" borderId="2" xfId="0" applyFont="1" applyFill="1" applyBorder="1" applyAlignment="1">
      <alignment horizontal="center" vertical="center" wrapText="1"/>
    </xf>
  </cellXfs>
  <cellStyles count="65">
    <cellStyle name="Prozent" xfId="62" builtinId="5"/>
    <cellStyle name="Standard" xfId="0" builtinId="0"/>
    <cellStyle name="Standard 10" xfId="9" xr:uid="{00000000-0005-0000-0000-000001000000}"/>
    <cellStyle name="Standard 11" xfId="10" xr:uid="{00000000-0005-0000-0000-000002000000}"/>
    <cellStyle name="Standard 12" xfId="11" xr:uid="{00000000-0005-0000-0000-000003000000}"/>
    <cellStyle name="Standard 13" xfId="12" xr:uid="{00000000-0005-0000-0000-000004000000}"/>
    <cellStyle name="Standard 14" xfId="13" xr:uid="{00000000-0005-0000-0000-000005000000}"/>
    <cellStyle name="Standard 15" xfId="14" xr:uid="{00000000-0005-0000-0000-000006000000}"/>
    <cellStyle name="Standard 16" xfId="15" xr:uid="{00000000-0005-0000-0000-000007000000}"/>
    <cellStyle name="Standard 17" xfId="16" xr:uid="{00000000-0005-0000-0000-000008000000}"/>
    <cellStyle name="Standard 18" xfId="17" xr:uid="{00000000-0005-0000-0000-000009000000}"/>
    <cellStyle name="Standard 19" xfId="18" xr:uid="{EE8D24F0-6E43-4066-B7D6-81A211E41286}"/>
    <cellStyle name="Standard 2" xfId="1" xr:uid="{00000000-0005-0000-0000-00000A000000}"/>
    <cellStyle name="Standard 20" xfId="19" xr:uid="{85DC1B45-9882-4393-9AD0-91FDC76D9FF0}"/>
    <cellStyle name="Standard 21" xfId="20" xr:uid="{6042C7C8-FAA0-4D91-87AD-0FCD314A2F58}"/>
    <cellStyle name="Standard 22" xfId="21" xr:uid="{50428C1B-C514-4284-9E5B-FAFBB357C5CF}"/>
    <cellStyle name="Standard 23" xfId="22" xr:uid="{041A488D-D2AC-44D7-A0A1-6A2BFB88F1C7}"/>
    <cellStyle name="Standard 24" xfId="23" xr:uid="{35FC14F5-9CB0-4C69-936A-C8A3CAF9C754}"/>
    <cellStyle name="Standard 25" xfId="24" xr:uid="{191F36FD-E46F-4672-BA0E-5F76376F4481}"/>
    <cellStyle name="Standard 26" xfId="25" xr:uid="{6E8A57E8-DEDF-497F-801C-81AD96E2FC22}"/>
    <cellStyle name="Standard 27" xfId="26" xr:uid="{2970E500-85EF-4FC6-99B8-8179D8729A37}"/>
    <cellStyle name="Standard 28" xfId="27" xr:uid="{020BA82D-3D4E-4E2A-A908-ADA1FBC64DFB}"/>
    <cellStyle name="Standard 29" xfId="28" xr:uid="{8AE411CB-F7C1-473B-AC5F-2EBC6947D3B8}"/>
    <cellStyle name="Standard 3" xfId="2" xr:uid="{00000000-0005-0000-0000-00000B000000}"/>
    <cellStyle name="Standard 30" xfId="29" xr:uid="{0DCD9E1E-65B3-4E54-81EC-E6CB28128633}"/>
    <cellStyle name="Standard 31" xfId="30" xr:uid="{68D506F8-5EB5-4D4F-B390-297BA1541024}"/>
    <cellStyle name="Standard 32" xfId="31" xr:uid="{7442AC6E-AC66-4016-A5B9-A5362FEC7C1E}"/>
    <cellStyle name="Standard 33" xfId="32" xr:uid="{7259660C-A737-4704-AD9E-A4D39A38232B}"/>
    <cellStyle name="Standard 34" xfId="33" xr:uid="{844EE8C9-6395-495B-93CE-A31B076CB899}"/>
    <cellStyle name="Standard 35" xfId="34" xr:uid="{8A946C0B-184A-450E-9460-1D495FE6F506}"/>
    <cellStyle name="Standard 36" xfId="35" xr:uid="{1DAD8742-5236-42CC-8F78-B57492C101C4}"/>
    <cellStyle name="Standard 37" xfId="36" xr:uid="{96A99F3D-7936-48B9-B91F-F3741DD26DB4}"/>
    <cellStyle name="Standard 38" xfId="37" xr:uid="{8BB8445A-56B3-4E6C-81CF-CC9D0EA2BBB8}"/>
    <cellStyle name="Standard 39" xfId="38" xr:uid="{4498CDCB-B125-4C31-94D5-12CCBCA67168}"/>
    <cellStyle name="Standard 4" xfId="3" xr:uid="{00000000-0005-0000-0000-00000C000000}"/>
    <cellStyle name="Standard 40" xfId="39" xr:uid="{9BEF5A4B-07D0-48DF-8E24-FA69EF62D989}"/>
    <cellStyle name="Standard 41" xfId="40" xr:uid="{D2B1EB24-8A5A-4D74-A522-E7527C1BF386}"/>
    <cellStyle name="Standard 42" xfId="41" xr:uid="{6F106620-6E98-4583-B405-6E11215A36DB}"/>
    <cellStyle name="Standard 43" xfId="42" xr:uid="{8402106E-CB8F-49A9-9105-7CCAFFFB21B6}"/>
    <cellStyle name="Standard 44" xfId="43" xr:uid="{C81DA5E5-A505-4035-9392-5D825F0CD4F6}"/>
    <cellStyle name="Standard 45" xfId="44" xr:uid="{77B564EF-7C30-442C-BBA0-DD774B5F8743}"/>
    <cellStyle name="Standard 46" xfId="45" xr:uid="{FD3060ED-AC4C-4A28-ACD7-FC7436D25F38}"/>
    <cellStyle name="Standard 47" xfId="46" xr:uid="{B5027111-F3D9-4820-8B51-ECB8943B4064}"/>
    <cellStyle name="Standard 48" xfId="47" xr:uid="{6AC05772-5D89-4DA9-B08C-B59E80747BE2}"/>
    <cellStyle name="Standard 49" xfId="48" xr:uid="{2AE8CF23-52F5-4C7A-8E28-8D136D40525D}"/>
    <cellStyle name="Standard 5" xfId="4" xr:uid="{00000000-0005-0000-0000-00000D000000}"/>
    <cellStyle name="Standard 50" xfId="49" xr:uid="{859F30E6-F7BB-4A79-A8C9-3834F9B01C96}"/>
    <cellStyle name="Standard 51" xfId="50" xr:uid="{BBDF83B2-C651-41EE-9148-659AAF51FC48}"/>
    <cellStyle name="Standard 52" xfId="51" xr:uid="{D9BBC98A-7FE8-426C-A210-D698453F8A2C}"/>
    <cellStyle name="Standard 53" xfId="52" xr:uid="{FA3B53BD-C239-46D2-85F9-6CB3BCCB4500}"/>
    <cellStyle name="Standard 54" xfId="53" xr:uid="{5C980AF1-377B-4C0A-B9F9-2C5B53DDEFC9}"/>
    <cellStyle name="Standard 55" xfId="54" xr:uid="{FDC01644-2032-4AFA-A34E-417DE06D6F23}"/>
    <cellStyle name="Standard 56" xfId="55" xr:uid="{4AF15AD2-BFB1-4635-AB33-A35874554CB0}"/>
    <cellStyle name="Standard 57" xfId="56" xr:uid="{60B2D578-B59A-4558-97C5-E1C4517E2458}"/>
    <cellStyle name="Standard 58" xfId="57" xr:uid="{EE9F5E14-098D-4C1A-98E9-7BE49A8A9C87}"/>
    <cellStyle name="Standard 59" xfId="58" xr:uid="{8A3955F5-F263-49C9-A2CC-615ADFE06F04}"/>
    <cellStyle name="Standard 6" xfId="5" xr:uid="{00000000-0005-0000-0000-00000E000000}"/>
    <cellStyle name="Standard 60" xfId="60" xr:uid="{85DFC44D-FBA5-456D-AC65-531054AF65F8}"/>
    <cellStyle name="Standard 61" xfId="59" xr:uid="{1DE6055E-C6B8-4D28-88FF-414CCF764B6D}"/>
    <cellStyle name="Standard 62" xfId="61" xr:uid="{69DC9A2E-7F86-40BD-9341-4D6B6A92A4D0}"/>
    <cellStyle name="Standard 63" xfId="63" xr:uid="{EF985D0E-C94A-40E2-AD88-FDA2AD790C51}"/>
    <cellStyle name="Standard 64" xfId="64" xr:uid="{A6E37CBF-39D4-4482-8CD9-C5334D13B181}"/>
    <cellStyle name="Standard 7" xfId="6" xr:uid="{00000000-0005-0000-0000-00000F000000}"/>
    <cellStyle name="Standard 8" xfId="7" xr:uid="{00000000-0005-0000-0000-000010000000}"/>
    <cellStyle name="Standard 9" xfId="8" xr:uid="{00000000-0005-0000-0000-000011000000}"/>
  </cellStyles>
  <dxfs count="0"/>
  <tableStyles count="0" defaultTableStyle="TableStyleMedium2" defaultPivotStyle="PivotStyleLight16"/>
  <colors>
    <mruColors>
      <color rgb="FFEA469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F7551-2ABE-4BC0-95E3-6FE54D85A5B0}">
  <dimension ref="A1:Z235"/>
  <sheetViews>
    <sheetView tabSelected="1" zoomScaleNormal="100" workbookViewId="0">
      <pane xSplit="2" ySplit="8" topLeftCell="C151" activePane="bottomRight" state="frozen"/>
      <selection pane="topRight" activeCell="C1" sqref="C1"/>
      <selection pane="bottomLeft" activeCell="A9" sqref="A9"/>
      <selection pane="bottomRight" activeCell="B139" sqref="B139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12.33203125" style="1" customWidth="1" collapsed="1"/>
    <col min="16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21" ht="38.25" customHeight="1" x14ac:dyDescent="0.25">
      <c r="A1" s="46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</row>
    <row r="2" spans="1:21" ht="13.8" thickBot="1" x14ac:dyDescent="0.3">
      <c r="A2" s="46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</row>
    <row r="3" spans="1:21" ht="25.5" customHeight="1" x14ac:dyDescent="0.25">
      <c r="A3" s="47" t="s">
        <v>2</v>
      </c>
      <c r="B3" s="48"/>
      <c r="C3" s="53" t="s">
        <v>3</v>
      </c>
      <c r="D3" s="53" t="s">
        <v>4</v>
      </c>
      <c r="E3" s="53" t="s">
        <v>5</v>
      </c>
      <c r="F3" s="53" t="s">
        <v>6</v>
      </c>
      <c r="G3" s="54" t="s">
        <v>7</v>
      </c>
      <c r="H3" s="55"/>
      <c r="I3" s="60" t="s">
        <v>7</v>
      </c>
      <c r="J3" s="61"/>
      <c r="K3" s="61"/>
      <c r="L3" s="61"/>
      <c r="M3" s="54" t="s">
        <v>8</v>
      </c>
      <c r="N3" s="55"/>
      <c r="O3" s="60" t="s">
        <v>8</v>
      </c>
      <c r="P3" s="61"/>
      <c r="Q3" s="61"/>
      <c r="R3" s="61"/>
      <c r="S3" s="60" t="s">
        <v>9</v>
      </c>
    </row>
    <row r="4" spans="1:21" ht="12.75" customHeight="1" x14ac:dyDescent="0.25">
      <c r="A4" s="49"/>
      <c r="B4" s="50"/>
      <c r="C4" s="50"/>
      <c r="D4" s="50"/>
      <c r="E4" s="50"/>
      <c r="F4" s="50"/>
      <c r="G4" s="56"/>
      <c r="H4" s="57"/>
      <c r="I4" s="63" t="s">
        <v>10</v>
      </c>
      <c r="J4" s="64"/>
      <c r="K4" s="64"/>
      <c r="L4" s="64"/>
      <c r="M4" s="56"/>
      <c r="N4" s="57"/>
      <c r="O4" s="63" t="s">
        <v>10</v>
      </c>
      <c r="P4" s="64"/>
      <c r="Q4" s="64"/>
      <c r="R4" s="64"/>
      <c r="S4" s="62"/>
    </row>
    <row r="5" spans="1:21" ht="25.5" customHeight="1" x14ac:dyDescent="0.25">
      <c r="A5" s="49"/>
      <c r="B5" s="50"/>
      <c r="C5" s="50"/>
      <c r="D5" s="50"/>
      <c r="E5" s="50"/>
      <c r="F5" s="50"/>
      <c r="G5" s="58"/>
      <c r="H5" s="59"/>
      <c r="I5" s="6" t="s">
        <v>11</v>
      </c>
      <c r="J5" s="6" t="s">
        <v>12</v>
      </c>
      <c r="K5" s="15" t="s">
        <v>11</v>
      </c>
      <c r="L5" s="15" t="s">
        <v>12</v>
      </c>
      <c r="M5" s="58"/>
      <c r="N5" s="59"/>
      <c r="O5" s="6" t="s">
        <v>11</v>
      </c>
      <c r="P5" s="6" t="s">
        <v>12</v>
      </c>
      <c r="Q5" s="15" t="s">
        <v>11</v>
      </c>
      <c r="R5" s="15" t="s">
        <v>12</v>
      </c>
      <c r="S5" s="62"/>
    </row>
    <row r="6" spans="1:21" ht="38.25" customHeight="1" thickBot="1" x14ac:dyDescent="0.3">
      <c r="A6" s="51"/>
      <c r="B6" s="5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x14ac:dyDescent="0.25">
      <c r="A7" s="44" t="s">
        <v>106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</row>
    <row r="8" spans="1:21" x14ac:dyDescent="0.25">
      <c r="A8" s="44" t="s">
        <v>107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</row>
    <row r="9" spans="1:21" x14ac:dyDescent="0.25">
      <c r="A9" s="2"/>
      <c r="B9" s="5" t="s">
        <v>18</v>
      </c>
      <c r="C9" s="9"/>
      <c r="D9" s="9"/>
      <c r="E9" s="9"/>
      <c r="F9" s="9"/>
      <c r="G9" s="9">
        <f>G24+G39+G54+G69+G84+G99+G114+G129+G144+G159+G174+G189</f>
        <v>16027708</v>
      </c>
      <c r="H9" s="14">
        <f>100*G9/'2023'!G9-100</f>
        <v>4.4147569377827693</v>
      </c>
      <c r="I9" s="9">
        <f>I24+I39+I54+I69+I84+I99+I114+I129+I144+I159+I174+I189</f>
        <v>12393225</v>
      </c>
      <c r="J9" s="9">
        <f>J24+J39+J54+J69+J84+J99+J114+J129+J144+J159+J174+J189</f>
        <v>3634483</v>
      </c>
      <c r="K9" s="14">
        <f>100*I9/'2023'!I9-100</f>
        <v>1.8479064360741972</v>
      </c>
      <c r="L9" s="14">
        <f>100*J9/'2023'!J9-100</f>
        <v>14.231713097122395</v>
      </c>
      <c r="M9" s="9">
        <f>M24+M39+M54+M69+M84+M99+M114+M129+M144+M159+M174+M189</f>
        <v>36168924</v>
      </c>
      <c r="N9" s="14">
        <f>100*M9/'2023'!M9-100</f>
        <v>2.054842410728412</v>
      </c>
      <c r="O9" s="9">
        <f>O24+O39+O54+O69+O84+O99+O114+O129+O144+O159+O174+O189</f>
        <v>28653066</v>
      </c>
      <c r="P9" s="9">
        <f>P24+P39+P54+P69+P84+P99+P114+P129+P144+P159+P174+P189</f>
        <v>7515858</v>
      </c>
      <c r="Q9" s="14">
        <f>100*O9/'2023'!O9-100</f>
        <v>0.23776372173742288</v>
      </c>
      <c r="R9" s="14">
        <f>100*P9/'2023'!P9-100</f>
        <v>9.6313612297615379</v>
      </c>
      <c r="S9" s="14">
        <f t="shared" ref="S9" si="0">M9/G9</f>
        <v>2.2566497967145396</v>
      </c>
    </row>
    <row r="10" spans="1:21" x14ac:dyDescent="0.25">
      <c r="A10" s="2"/>
      <c r="B10" s="5" t="s">
        <v>99</v>
      </c>
      <c r="C10" s="9"/>
      <c r="D10" s="9"/>
      <c r="E10" s="9"/>
      <c r="F10" s="9"/>
      <c r="G10" s="9"/>
      <c r="H10" s="14"/>
      <c r="I10" s="9"/>
      <c r="J10" s="9"/>
      <c r="K10" s="14"/>
      <c r="L10" s="14"/>
      <c r="M10" s="9"/>
      <c r="N10" s="14"/>
      <c r="O10" s="9"/>
      <c r="P10" s="9"/>
      <c r="Q10" s="14"/>
      <c r="R10" s="14"/>
      <c r="S10" s="14"/>
    </row>
    <row r="11" spans="1:21" s="19" customFormat="1" x14ac:dyDescent="0.25">
      <c r="A11" s="2" t="s">
        <v>19</v>
      </c>
      <c r="B11" s="5" t="s">
        <v>88</v>
      </c>
      <c r="C11" s="9"/>
      <c r="D11" s="9"/>
      <c r="E11" s="9"/>
      <c r="F11" s="9"/>
      <c r="G11" s="9">
        <f>G26+G41+G56+G71+G86+G101+G116+G131+G146+G161+G176+G191</f>
        <v>904341</v>
      </c>
      <c r="H11" s="14">
        <f>100*G11/'2023'!G11-100</f>
        <v>3.6808887513112865</v>
      </c>
      <c r="I11" s="9">
        <f t="shared" ref="G11:J21" si="1">I26+I41+I56+I71+I86+I101+I116+I131+I146+I161+I176+I191</f>
        <v>651907</v>
      </c>
      <c r="J11" s="9">
        <f t="shared" si="1"/>
        <v>252434</v>
      </c>
      <c r="K11" s="14">
        <f>100*I11/'2023'!I11-100</f>
        <v>2.3236431157913273</v>
      </c>
      <c r="L11" s="14">
        <f>100*J11/'2023'!J11-100</f>
        <v>7.3584199513464768</v>
      </c>
      <c r="M11" s="9">
        <f>M26+M41+M56+M71+M86+M101+M116+M131+M146+M161+M176+M191</f>
        <v>2159245</v>
      </c>
      <c r="N11" s="14">
        <f>100*M11/'2023'!M11-100</f>
        <v>1.7493339214239398</v>
      </c>
      <c r="O11" s="9">
        <f t="shared" ref="O11:P21" si="2">O26+O41+O56+O71+O86+O101+O116+O131+O146+O161+O176+O191</f>
        <v>1606518</v>
      </c>
      <c r="P11" s="9">
        <f t="shared" si="2"/>
        <v>552727</v>
      </c>
      <c r="Q11" s="14">
        <f>100*O11/'2023'!O11-100</f>
        <v>2.7707333352836372E-2</v>
      </c>
      <c r="R11" s="14">
        <f>100*P11/'2023'!P11-100</f>
        <v>7.1074646012297222</v>
      </c>
      <c r="S11" s="14">
        <f t="shared" ref="S11:S22" si="3">M11/G11</f>
        <v>2.3876447048182046</v>
      </c>
    </row>
    <row r="12" spans="1:21" s="19" customFormat="1" x14ac:dyDescent="0.25">
      <c r="A12" s="2" t="s">
        <v>21</v>
      </c>
      <c r="B12" s="5" t="s">
        <v>89</v>
      </c>
      <c r="C12" s="9"/>
      <c r="D12" s="9"/>
      <c r="E12" s="9"/>
      <c r="F12" s="9"/>
      <c r="G12" s="9">
        <f>G27+G42+G57+G72+G87+G102+G117+G132+G147+G162+G177+G192</f>
        <v>1352653</v>
      </c>
      <c r="H12" s="14">
        <f>100*G12/'2023'!G12-100</f>
        <v>-2.3640035686341321</v>
      </c>
      <c r="I12" s="9">
        <f>I27+I42+I57+I72+I87+I102+I117+I132+I147+I162+I177+I192</f>
        <v>1117664</v>
      </c>
      <c r="J12" s="9">
        <f>J27+J42+J57+J72+J87+J102+J117+J132+J147+J162+J177+J192</f>
        <v>234989</v>
      </c>
      <c r="K12" s="14">
        <f>100*I12/'2023'!I12-100</f>
        <v>-3.2854749608871998</v>
      </c>
      <c r="L12" s="14">
        <f>100*J12/'2023'!J12-100</f>
        <v>2.270511637623386</v>
      </c>
      <c r="M12" s="9">
        <f t="shared" ref="M12:M21" si="4">M27+M42+M57+M72+M87+M102+M117+M132+M147+M162+M177+M192</f>
        <v>3051265</v>
      </c>
      <c r="N12" s="14">
        <f>100*M12/'2023'!M12-100</f>
        <v>-2.180377055324044</v>
      </c>
      <c r="O12" s="9">
        <f t="shared" si="2"/>
        <v>2568571</v>
      </c>
      <c r="P12" s="9">
        <f t="shared" si="2"/>
        <v>482694</v>
      </c>
      <c r="Q12" s="14">
        <f>100*O12/'2023'!O12-100</f>
        <v>-1.9473702694779007</v>
      </c>
      <c r="R12" s="14">
        <f>100*P12/'2023'!P12-100</f>
        <v>-3.4018887596984513</v>
      </c>
      <c r="S12" s="14">
        <f t="shared" si="3"/>
        <v>2.2557633036706384</v>
      </c>
    </row>
    <row r="13" spans="1:21" s="19" customFormat="1" x14ac:dyDescent="0.25">
      <c r="A13" s="2" t="s">
        <v>23</v>
      </c>
      <c r="B13" s="5" t="s">
        <v>90</v>
      </c>
      <c r="C13" s="9"/>
      <c r="D13" s="9"/>
      <c r="E13" s="9"/>
      <c r="F13" s="9"/>
      <c r="G13" s="9">
        <f t="shared" si="1"/>
        <v>1254121</v>
      </c>
      <c r="H13" s="14">
        <f>100*G13/'2023'!G13-100</f>
        <v>3.5361532517452474</v>
      </c>
      <c r="I13" s="9">
        <f t="shared" si="1"/>
        <v>1092761</v>
      </c>
      <c r="J13" s="9">
        <f>J28+J43+J58+J73+J88+J103+J118+J133+J148+J163+J178+J193</f>
        <v>161360</v>
      </c>
      <c r="K13" s="14">
        <f>100*I13/'2023'!I13-100</f>
        <v>2.5241659997541888</v>
      </c>
      <c r="L13" s="14">
        <f>100*J13/'2023'!J13-100</f>
        <v>10.95296051048264</v>
      </c>
      <c r="M13" s="9">
        <f>M28+M43+M58+M73+M88+M103+M118+M133+M148+M163+M178+M193</f>
        <v>3120548</v>
      </c>
      <c r="N13" s="14">
        <f>100*M13/'2023'!M13-100</f>
        <v>0.27132769341898211</v>
      </c>
      <c r="O13" s="9">
        <f t="shared" si="2"/>
        <v>2743168</v>
      </c>
      <c r="P13" s="9">
        <f t="shared" si="2"/>
        <v>377380</v>
      </c>
      <c r="Q13" s="14">
        <f>100*O13/'2023'!O13-100</f>
        <v>-0.89123777564856255</v>
      </c>
      <c r="R13" s="14">
        <f>100*P13/'2023'!P13-100</f>
        <v>9.6180882335854676</v>
      </c>
      <c r="S13" s="14">
        <f t="shared" si="3"/>
        <v>2.4882351862380103</v>
      </c>
    </row>
    <row r="14" spans="1:21" s="19" customFormat="1" x14ac:dyDescent="0.25">
      <c r="A14" s="2" t="s">
        <v>25</v>
      </c>
      <c r="B14" s="5" t="s">
        <v>91</v>
      </c>
      <c r="C14" s="9"/>
      <c r="D14" s="9"/>
      <c r="E14" s="9"/>
      <c r="F14" s="9"/>
      <c r="G14" s="9">
        <f t="shared" si="1"/>
        <v>1354071</v>
      </c>
      <c r="H14" s="14">
        <f>100*G14/'2023'!G14-100</f>
        <v>0.26308423878838028</v>
      </c>
      <c r="I14" s="9">
        <f t="shared" si="1"/>
        <v>1220176</v>
      </c>
      <c r="J14" s="9">
        <f t="shared" si="1"/>
        <v>133895</v>
      </c>
      <c r="K14" s="14">
        <f>100*I14/'2023'!I14-100</f>
        <v>-0.76941406284944946</v>
      </c>
      <c r="L14" s="14">
        <f>100*J14/'2023'!J14-100</f>
        <v>10.765959910986837</v>
      </c>
      <c r="M14" s="9">
        <f t="shared" si="4"/>
        <v>4609272</v>
      </c>
      <c r="N14" s="14">
        <f>100*M14/'2023'!M14-100</f>
        <v>0.62890994691586855</v>
      </c>
      <c r="O14" s="9">
        <f t="shared" si="2"/>
        <v>4258110</v>
      </c>
      <c r="P14" s="9">
        <f t="shared" si="2"/>
        <v>351162</v>
      </c>
      <c r="Q14" s="14">
        <f>100*O14/'2023'!O14-100</f>
        <v>2.2926222195494006E-2</v>
      </c>
      <c r="R14" s="14">
        <f>100*P14/'2023'!P14-100</f>
        <v>8.6075878898095084</v>
      </c>
      <c r="S14" s="14">
        <f t="shared" si="3"/>
        <v>3.4040105725622953</v>
      </c>
    </row>
    <row r="15" spans="1:21" s="19" customFormat="1" x14ac:dyDescent="0.25">
      <c r="A15" s="2" t="s">
        <v>27</v>
      </c>
      <c r="B15" s="5" t="s">
        <v>92</v>
      </c>
      <c r="C15" s="9"/>
      <c r="D15" s="9"/>
      <c r="E15" s="9"/>
      <c r="F15" s="9"/>
      <c r="G15" s="9">
        <f t="shared" si="1"/>
        <v>1419217</v>
      </c>
      <c r="H15" s="14">
        <f>100*G15/'2023'!G15-100</f>
        <v>1.5012594530497978</v>
      </c>
      <c r="I15" s="9">
        <f t="shared" si="1"/>
        <v>1179618</v>
      </c>
      <c r="J15" s="9">
        <f>J30+J45+J60+J75+J90+J105+J120+J135+J150+J165+J180+J195</f>
        <v>239599</v>
      </c>
      <c r="K15" s="14">
        <f>100*I15/'2023'!I15-100</f>
        <v>1.9925244666787165</v>
      </c>
      <c r="L15" s="14">
        <f>100*J15/'2023'!J15-100</f>
        <v>-0.84997910226647377</v>
      </c>
      <c r="M15" s="9">
        <f>M30+M45+M60+M75+M90+M105+M120+M135+M150+M165+M180+M195</f>
        <v>4482787</v>
      </c>
      <c r="N15" s="14">
        <f>100*M15/'2023'!M15-100</f>
        <v>-0.48912043342011202</v>
      </c>
      <c r="O15" s="9">
        <f t="shared" si="2"/>
        <v>3660873</v>
      </c>
      <c r="P15" s="9">
        <f t="shared" si="2"/>
        <v>821914</v>
      </c>
      <c r="Q15" s="14">
        <f>100*O15/'2023'!O15-100</f>
        <v>0.27525292920174138</v>
      </c>
      <c r="R15" s="14">
        <f>100*P15/'2023'!P15-100</f>
        <v>-3.7568047662930866</v>
      </c>
      <c r="S15" s="14">
        <f t="shared" si="3"/>
        <v>3.1586339509743753</v>
      </c>
    </row>
    <row r="16" spans="1:21" s="19" customFormat="1" x14ac:dyDescent="0.25">
      <c r="A16" s="2" t="s">
        <v>29</v>
      </c>
      <c r="B16" s="5" t="s">
        <v>108</v>
      </c>
      <c r="C16" s="9"/>
      <c r="D16" s="9"/>
      <c r="E16" s="9"/>
      <c r="F16" s="9"/>
      <c r="G16" s="9">
        <f t="shared" si="1"/>
        <v>149258</v>
      </c>
      <c r="H16" s="14">
        <f>100*G16/'2023'!G16-100</f>
        <v>-0.39838510560208817</v>
      </c>
      <c r="I16" s="9">
        <f t="shared" si="1"/>
        <v>122780</v>
      </c>
      <c r="J16" s="9">
        <f t="shared" si="1"/>
        <v>26478</v>
      </c>
      <c r="K16" s="14">
        <f>100*I16/'2023'!I16-100</f>
        <v>-1.7162434760334264</v>
      </c>
      <c r="L16" s="14">
        <f>100*J16/'2023'!J16-100</f>
        <v>6.2051261481689437</v>
      </c>
      <c r="M16" s="9">
        <f t="shared" si="4"/>
        <v>490387</v>
      </c>
      <c r="N16" s="14">
        <f>100*M16/'2023'!M16-100</f>
        <v>-2.5586968271126125</v>
      </c>
      <c r="O16" s="9">
        <f t="shared" si="2"/>
        <v>429082</v>
      </c>
      <c r="P16" s="9">
        <f>P31+P46+P61+P76+P91+P106+P121+P136+P151+P166+P181+P196</f>
        <v>61305</v>
      </c>
      <c r="Q16" s="14">
        <f>100*O16/'2023'!O16-100</f>
        <v>-3.0011890821461407</v>
      </c>
      <c r="R16" s="14">
        <f>100*P16/'2023'!P16-100</f>
        <v>0.65510787114570235</v>
      </c>
      <c r="S16" s="14">
        <f t="shared" si="3"/>
        <v>3.2854989347304668</v>
      </c>
      <c r="T16" s="39"/>
      <c r="U16" s="39"/>
    </row>
    <row r="17" spans="1:19" s="21" customFormat="1" x14ac:dyDescent="0.25">
      <c r="A17" s="24" t="s">
        <v>30</v>
      </c>
      <c r="B17" s="22" t="s">
        <v>93</v>
      </c>
      <c r="C17" s="9"/>
      <c r="D17" s="9"/>
      <c r="E17" s="9"/>
      <c r="F17" s="9"/>
      <c r="G17" s="9">
        <f t="shared" si="1"/>
        <v>369729</v>
      </c>
      <c r="H17" s="14">
        <f>100*G17/'2023'!G17-100</f>
        <v>0.33133609039694534</v>
      </c>
      <c r="I17" s="9">
        <f t="shared" si="1"/>
        <v>321887</v>
      </c>
      <c r="J17" s="9">
        <f t="shared" si="1"/>
        <v>47842</v>
      </c>
      <c r="K17" s="14">
        <f>100*I17/'2023'!I17-100</f>
        <v>-1.1731366745674023</v>
      </c>
      <c r="L17" s="14">
        <f>100*J17/'2023'!J17-100</f>
        <v>11.780373831775705</v>
      </c>
      <c r="M17" s="9">
        <f>M32+M47+M62+M77+M92+M107+M122+M137+M152+M167+M182+M197</f>
        <v>997214</v>
      </c>
      <c r="N17" s="14">
        <f>100*M17/'2023'!M17-100</f>
        <v>-1.0234971603710505</v>
      </c>
      <c r="O17" s="9">
        <f t="shared" si="2"/>
        <v>892115</v>
      </c>
      <c r="P17" s="9">
        <f t="shared" si="2"/>
        <v>105099</v>
      </c>
      <c r="Q17" s="14">
        <f>100*O17/'2023'!O17-100</f>
        <v>-2.2344011642688741</v>
      </c>
      <c r="R17" s="14">
        <f>100*P17/'2023'!P17-100</f>
        <v>10.604912546568158</v>
      </c>
      <c r="S17" s="14">
        <f t="shared" si="3"/>
        <v>2.6971484519742837</v>
      </c>
    </row>
    <row r="18" spans="1:19" s="19" customFormat="1" x14ac:dyDescent="0.25">
      <c r="A18" s="2" t="s">
        <v>32</v>
      </c>
      <c r="B18" s="5" t="s">
        <v>94</v>
      </c>
      <c r="C18" s="9"/>
      <c r="D18" s="9"/>
      <c r="E18" s="9"/>
      <c r="F18" s="9"/>
      <c r="G18" s="9">
        <f t="shared" si="1"/>
        <v>226717</v>
      </c>
      <c r="H18" s="14">
        <f>100*G18/'2023'!G18-100</f>
        <v>-4.0578741123797073</v>
      </c>
      <c r="I18" s="9">
        <f t="shared" si="1"/>
        <v>180433</v>
      </c>
      <c r="J18" s="9">
        <f t="shared" si="1"/>
        <v>46284</v>
      </c>
      <c r="K18" s="14">
        <f>100*I18/'2023'!I18-100</f>
        <v>-8.341249561855804</v>
      </c>
      <c r="L18" s="14">
        <f>100*J18/'2023'!J18-100</f>
        <v>17.314272678883739</v>
      </c>
      <c r="M18" s="9">
        <f t="shared" si="4"/>
        <v>528398</v>
      </c>
      <c r="N18" s="14">
        <f>100*M18/'2023'!M18-100</f>
        <v>-3.7268631127095944</v>
      </c>
      <c r="O18" s="9">
        <f t="shared" si="2"/>
        <v>437982</v>
      </c>
      <c r="P18" s="9">
        <f t="shared" si="2"/>
        <v>90416</v>
      </c>
      <c r="Q18" s="14">
        <f>100*O18/'2023'!O18-100</f>
        <v>-6.0459149744940675</v>
      </c>
      <c r="R18" s="14">
        <f>100*P18/'2023'!P18-100</f>
        <v>9.3472976404997183</v>
      </c>
      <c r="S18" s="14">
        <f t="shared" si="3"/>
        <v>2.3306501056383069</v>
      </c>
    </row>
    <row r="19" spans="1:19" s="19" customFormat="1" x14ac:dyDescent="0.25">
      <c r="A19" s="2" t="s">
        <v>34</v>
      </c>
      <c r="B19" s="5" t="s">
        <v>95</v>
      </c>
      <c r="C19" s="9"/>
      <c r="D19" s="9"/>
      <c r="E19" s="9"/>
      <c r="F19" s="9"/>
      <c r="G19" s="9">
        <f t="shared" si="1"/>
        <v>946441</v>
      </c>
      <c r="H19" s="14">
        <f>100*G19/'2023'!G19-100</f>
        <v>2.5081123467968638</v>
      </c>
      <c r="I19" s="9">
        <f t="shared" si="1"/>
        <v>786701</v>
      </c>
      <c r="J19" s="9">
        <f t="shared" si="1"/>
        <v>159740</v>
      </c>
      <c r="K19" s="14">
        <f>100*I19/'2023'!I19-100</f>
        <v>1.6513313374362468</v>
      </c>
      <c r="L19" s="14">
        <f>100*J19/'2023'!J19-100</f>
        <v>6.9475037325174185</v>
      </c>
      <c r="M19" s="9">
        <f t="shared" si="4"/>
        <v>1940308</v>
      </c>
      <c r="N19" s="14">
        <f>100*M19/'2023'!M19-100</f>
        <v>1.4886120653943209</v>
      </c>
      <c r="O19" s="9">
        <f t="shared" si="2"/>
        <v>1587574</v>
      </c>
      <c r="P19" s="9">
        <f t="shared" si="2"/>
        <v>352734</v>
      </c>
      <c r="Q19" s="14">
        <f>100*O19/'2023'!O19-100</f>
        <v>1.548908472078395</v>
      </c>
      <c r="R19" s="14">
        <f>100*P19/'2023'!P19-100</f>
        <v>1.2181159233146559</v>
      </c>
      <c r="S19" s="14">
        <f t="shared" si="3"/>
        <v>2.0501098325199352</v>
      </c>
    </row>
    <row r="20" spans="1:19" s="19" customFormat="1" x14ac:dyDescent="0.25">
      <c r="A20" s="2" t="s">
        <v>36</v>
      </c>
      <c r="B20" s="5" t="s">
        <v>96</v>
      </c>
      <c r="C20" s="9"/>
      <c r="D20" s="9"/>
      <c r="E20" s="9"/>
      <c r="F20" s="9"/>
      <c r="G20" s="9">
        <f>G35+G50+G65+G80+G95+G110+G125+G140+G155+G170+G185+G200</f>
        <v>3022054</v>
      </c>
      <c r="H20" s="14">
        <f>100*G20/'2023'!G20-100</f>
        <v>7.3252240667009687</v>
      </c>
      <c r="I20" s="9">
        <f t="shared" si="1"/>
        <v>2035329</v>
      </c>
      <c r="J20" s="9">
        <f t="shared" si="1"/>
        <v>986725</v>
      </c>
      <c r="K20" s="14">
        <f>100*I20/'2023'!I20-100</f>
        <v>2.9037941852322859</v>
      </c>
      <c r="L20" s="14">
        <f>100*J20/'2023'!J20-100</f>
        <v>17.762228247897113</v>
      </c>
      <c r="M20" s="9">
        <f t="shared" si="4"/>
        <v>5578344</v>
      </c>
      <c r="N20" s="14">
        <f>100*M20/'2023'!M20-100</f>
        <v>6.4389088261378618</v>
      </c>
      <c r="O20" s="9">
        <f t="shared" si="2"/>
        <v>3745072</v>
      </c>
      <c r="P20" s="9">
        <f t="shared" si="2"/>
        <v>1833272</v>
      </c>
      <c r="Q20" s="14">
        <f>100*O20/'2023'!O20-100</f>
        <v>1.9507471661912206</v>
      </c>
      <c r="R20" s="14">
        <f>100*P20/'2023'!P20-100</f>
        <v>16.957016858323101</v>
      </c>
      <c r="S20" s="14">
        <f t="shared" si="3"/>
        <v>1.8458783330807458</v>
      </c>
    </row>
    <row r="21" spans="1:19" s="19" customFormat="1" x14ac:dyDescent="0.25">
      <c r="A21" s="2" t="s">
        <v>38</v>
      </c>
      <c r="B21" s="5" t="s">
        <v>97</v>
      </c>
      <c r="C21" s="9"/>
      <c r="D21" s="9"/>
      <c r="E21" s="9"/>
      <c r="F21" s="9"/>
      <c r="G21" s="9">
        <f t="shared" si="1"/>
        <v>2430146</v>
      </c>
      <c r="H21" s="14">
        <f>100*G21/'2023'!G21-100</f>
        <v>8.6540185487646113</v>
      </c>
      <c r="I21" s="9">
        <f t="shared" si="1"/>
        <v>1609873</v>
      </c>
      <c r="J21" s="9">
        <f t="shared" si="1"/>
        <v>820273</v>
      </c>
      <c r="K21" s="14">
        <f>100*I21/'2023'!I21-100</f>
        <v>4.266993784290193</v>
      </c>
      <c r="L21" s="14">
        <f>100*J21/'2023'!J21-100</f>
        <v>18.433872365001449</v>
      </c>
      <c r="M21" s="9">
        <f t="shared" si="4"/>
        <v>4166891</v>
      </c>
      <c r="N21" s="14">
        <f>100*M21/'2023'!M21-100</f>
        <v>3.6477912642550478</v>
      </c>
      <c r="O21" s="9">
        <f t="shared" si="2"/>
        <v>2651270</v>
      </c>
      <c r="P21" s="9">
        <f t="shared" si="2"/>
        <v>1515621</v>
      </c>
      <c r="Q21" s="14">
        <f>100*O21/'2023'!O21-100</f>
        <v>-0.56437379187329384</v>
      </c>
      <c r="R21" s="14">
        <f>100*P21/'2023'!P21-100</f>
        <v>11.942924376053881</v>
      </c>
      <c r="S21" s="14">
        <f t="shared" si="3"/>
        <v>1.7146669377066235</v>
      </c>
    </row>
    <row r="22" spans="1:19" s="19" customFormat="1" x14ac:dyDescent="0.25">
      <c r="A22" s="2" t="s">
        <v>40</v>
      </c>
      <c r="B22" s="5" t="s">
        <v>98</v>
      </c>
      <c r="C22" s="9"/>
      <c r="D22" s="9"/>
      <c r="E22" s="9"/>
      <c r="F22" s="9"/>
      <c r="G22" s="9">
        <f>G37+G52+G67+G82+G97+G112+G127+G142+G157+G172+G187+G202</f>
        <v>2598960</v>
      </c>
      <c r="H22" s="14">
        <f>100*G22/'2023'!G22-100</f>
        <v>8.1982568946747278</v>
      </c>
      <c r="I22" s="9">
        <f>I37+I52+I67+I82+I97+I112+I127+I142+I157+I172+I187+I202</f>
        <v>2074096</v>
      </c>
      <c r="J22" s="9">
        <f>J37+J52+J67+J82+J97+J112+J127+J142+J157+J172+J187+J202</f>
        <v>524864</v>
      </c>
      <c r="K22" s="14">
        <f>100*I22/'2023'!I22-100</f>
        <v>4.7379878814566325</v>
      </c>
      <c r="L22" s="14">
        <f>100*J22/'2023'!J22-100</f>
        <v>24.444950256541574</v>
      </c>
      <c r="M22" s="9">
        <f>M37+M52+M67+M82+M97+M112+M127+M142+M157+M172+M187+M202</f>
        <v>5044265</v>
      </c>
      <c r="N22" s="14">
        <f>100*M22/'2023'!M22-100</f>
        <v>5.7660876466289892</v>
      </c>
      <c r="O22" s="9">
        <f>O37+O52+O67+O82+O97+O112+O127+O142+O157+O172+O187+O202</f>
        <v>4072731</v>
      </c>
      <c r="P22" s="9">
        <f>P37+P52+P67+P82+P97+P112+P127+P142+P157+P172+P187+P202</f>
        <v>971534</v>
      </c>
      <c r="Q22" s="14">
        <f>100*O22/'2023'!O22-100</f>
        <v>2.8588984758804799</v>
      </c>
      <c r="R22" s="14">
        <f>100*P22/'2023'!P22-100</f>
        <v>19.982018764209926</v>
      </c>
      <c r="S22" s="14">
        <f t="shared" si="3"/>
        <v>1.9408782743866777</v>
      </c>
    </row>
    <row r="23" spans="1:19" s="35" customFormat="1" ht="33.75" customHeight="1" x14ac:dyDescent="0.3">
      <c r="A23" s="43" t="s">
        <v>16</v>
      </c>
      <c r="B23" s="41"/>
      <c r="C23" s="41"/>
      <c r="D23" s="41"/>
      <c r="E23" s="41"/>
      <c r="F23" s="41"/>
      <c r="G23" s="42"/>
      <c r="H23" s="41"/>
      <c r="I23" s="42"/>
      <c r="J23" s="41"/>
      <c r="K23" s="41"/>
      <c r="L23" s="41"/>
      <c r="M23" s="42"/>
      <c r="N23" s="41"/>
      <c r="O23" s="42"/>
      <c r="P23" s="42"/>
      <c r="Q23" s="41"/>
      <c r="R23" s="41"/>
      <c r="S23" s="41"/>
    </row>
    <row r="24" spans="1:19" s="35" customFormat="1" x14ac:dyDescent="0.25">
      <c r="B24" s="36" t="s">
        <v>87</v>
      </c>
      <c r="C24" s="37">
        <v>4760</v>
      </c>
      <c r="D24" s="37">
        <v>4451</v>
      </c>
      <c r="E24" s="37">
        <v>345974</v>
      </c>
      <c r="F24" s="37">
        <v>327999</v>
      </c>
      <c r="G24" s="37">
        <v>1533506</v>
      </c>
      <c r="H24" s="37">
        <v>10</v>
      </c>
      <c r="I24" s="37">
        <v>1193698</v>
      </c>
      <c r="J24" s="37">
        <v>339808</v>
      </c>
      <c r="K24" s="37">
        <v>7.8</v>
      </c>
      <c r="L24" s="37">
        <v>18.899999999999999</v>
      </c>
      <c r="M24" s="37">
        <v>3497705</v>
      </c>
      <c r="N24" s="37">
        <v>6.2</v>
      </c>
      <c r="O24" s="37">
        <v>2792558</v>
      </c>
      <c r="P24" s="37">
        <v>705147</v>
      </c>
      <c r="Q24" s="37">
        <v>4.3</v>
      </c>
      <c r="R24" s="37">
        <v>14.8</v>
      </c>
      <c r="S24" s="37">
        <v>2.2999999999999998</v>
      </c>
    </row>
    <row r="25" spans="1:19" s="35" customFormat="1" ht="13.8" x14ac:dyDescent="0.3">
      <c r="B25" s="36" t="s">
        <v>99</v>
      </c>
      <c r="C25" s="41"/>
      <c r="D25" s="41"/>
      <c r="E25" s="41"/>
      <c r="F25" s="41"/>
      <c r="G25" s="42"/>
      <c r="H25" s="41"/>
      <c r="I25" s="42"/>
      <c r="J25" s="41"/>
      <c r="K25" s="41"/>
      <c r="L25" s="41"/>
      <c r="M25" s="42"/>
      <c r="N25" s="41"/>
      <c r="O25" s="42"/>
      <c r="P25" s="42"/>
      <c r="Q25" s="41"/>
      <c r="R25" s="41"/>
      <c r="S25" s="41"/>
    </row>
    <row r="26" spans="1:19" s="35" customFormat="1" x14ac:dyDescent="0.25">
      <c r="A26" s="38" t="s">
        <v>19</v>
      </c>
      <c r="B26" s="36" t="s">
        <v>88</v>
      </c>
      <c r="C26" s="37">
        <v>412</v>
      </c>
      <c r="D26" s="37">
        <v>362</v>
      </c>
      <c r="E26" s="37">
        <v>21132</v>
      </c>
      <c r="F26" s="37">
        <v>19587</v>
      </c>
      <c r="G26" s="37">
        <v>66566</v>
      </c>
      <c r="H26" s="37">
        <v>6.5</v>
      </c>
      <c r="I26" s="37">
        <v>49759</v>
      </c>
      <c r="J26" s="37">
        <v>16807</v>
      </c>
      <c r="K26" s="37">
        <v>4.5</v>
      </c>
      <c r="L26" s="37">
        <v>13.1</v>
      </c>
      <c r="M26" s="37">
        <v>164327</v>
      </c>
      <c r="N26" s="37">
        <v>2.2000000000000002</v>
      </c>
      <c r="O26" s="37">
        <v>130688</v>
      </c>
      <c r="P26" s="37">
        <v>33639</v>
      </c>
      <c r="Q26" s="37">
        <v>0.6</v>
      </c>
      <c r="R26" s="37">
        <v>9</v>
      </c>
      <c r="S26" s="37">
        <v>2.5</v>
      </c>
    </row>
    <row r="27" spans="1:19" s="35" customFormat="1" x14ac:dyDescent="0.25">
      <c r="A27" s="38" t="s">
        <v>21</v>
      </c>
      <c r="B27" s="36" t="s">
        <v>89</v>
      </c>
      <c r="C27" s="37">
        <v>519</v>
      </c>
      <c r="D27" s="37">
        <v>481</v>
      </c>
      <c r="E27" s="37">
        <v>30267</v>
      </c>
      <c r="F27" s="37">
        <v>28376</v>
      </c>
      <c r="G27" s="37">
        <v>120807</v>
      </c>
      <c r="H27" s="37">
        <v>-3</v>
      </c>
      <c r="I27" s="37">
        <v>101068</v>
      </c>
      <c r="J27" s="37">
        <v>19739</v>
      </c>
      <c r="K27" s="37">
        <v>-4.0999999999999996</v>
      </c>
      <c r="L27" s="37">
        <v>2.7</v>
      </c>
      <c r="M27" s="37">
        <v>280885</v>
      </c>
      <c r="N27" s="37">
        <v>-3</v>
      </c>
      <c r="O27" s="37">
        <v>240279</v>
      </c>
      <c r="P27" s="37">
        <v>40606</v>
      </c>
      <c r="Q27" s="37">
        <v>-3.1</v>
      </c>
      <c r="R27" s="37">
        <v>-2.6</v>
      </c>
      <c r="S27" s="37">
        <v>2.2999999999999998</v>
      </c>
    </row>
    <row r="28" spans="1:19" s="35" customFormat="1" x14ac:dyDescent="0.25">
      <c r="A28" s="38" t="s">
        <v>23</v>
      </c>
      <c r="B28" s="36" t="s">
        <v>90</v>
      </c>
      <c r="C28" s="37">
        <v>555</v>
      </c>
      <c r="D28" s="37">
        <v>530</v>
      </c>
      <c r="E28" s="37">
        <v>28480</v>
      </c>
      <c r="F28" s="37">
        <v>26928</v>
      </c>
      <c r="G28" s="37">
        <v>99158</v>
      </c>
      <c r="H28" s="37">
        <v>6.9</v>
      </c>
      <c r="I28" s="37">
        <v>89508</v>
      </c>
      <c r="J28" s="37">
        <v>9650</v>
      </c>
      <c r="K28" s="37">
        <v>10</v>
      </c>
      <c r="L28" s="37">
        <v>-15.4</v>
      </c>
      <c r="M28" s="37">
        <v>270825</v>
      </c>
      <c r="N28" s="37">
        <v>7.8</v>
      </c>
      <c r="O28" s="37">
        <v>245808</v>
      </c>
      <c r="P28" s="37">
        <v>25017</v>
      </c>
      <c r="Q28" s="37">
        <v>8.4</v>
      </c>
      <c r="R28" s="37">
        <v>2.2000000000000002</v>
      </c>
      <c r="S28" s="37">
        <v>2.7</v>
      </c>
    </row>
    <row r="29" spans="1:19" s="35" customFormat="1" x14ac:dyDescent="0.25">
      <c r="A29" s="38" t="s">
        <v>25</v>
      </c>
      <c r="B29" s="36" t="s">
        <v>91</v>
      </c>
      <c r="C29" s="37">
        <v>678</v>
      </c>
      <c r="D29" s="37">
        <v>614</v>
      </c>
      <c r="E29" s="37">
        <v>39133</v>
      </c>
      <c r="F29" s="37">
        <v>36420</v>
      </c>
      <c r="G29" s="37">
        <v>109770</v>
      </c>
      <c r="H29" s="37">
        <v>-0.1</v>
      </c>
      <c r="I29" s="37">
        <v>100172</v>
      </c>
      <c r="J29" s="37">
        <v>9598</v>
      </c>
      <c r="K29" s="37">
        <v>-0.2</v>
      </c>
      <c r="L29" s="37">
        <v>1.9</v>
      </c>
      <c r="M29" s="37">
        <v>417202</v>
      </c>
      <c r="N29" s="37">
        <v>1</v>
      </c>
      <c r="O29" s="37">
        <v>392723</v>
      </c>
      <c r="P29" s="37">
        <v>24479</v>
      </c>
      <c r="Q29" s="37">
        <v>1.4</v>
      </c>
      <c r="R29" s="37">
        <v>-4.7</v>
      </c>
      <c r="S29" s="37">
        <v>3.8</v>
      </c>
    </row>
    <row r="30" spans="1:19" s="35" customFormat="1" x14ac:dyDescent="0.25">
      <c r="A30" s="38" t="s">
        <v>27</v>
      </c>
      <c r="B30" s="36" t="s">
        <v>92</v>
      </c>
      <c r="C30" s="37">
        <v>773</v>
      </c>
      <c r="D30" s="37">
        <v>736</v>
      </c>
      <c r="E30" s="37">
        <v>42131</v>
      </c>
      <c r="F30" s="37">
        <v>39943</v>
      </c>
      <c r="G30" s="37">
        <v>148622</v>
      </c>
      <c r="H30" s="37">
        <v>4.8</v>
      </c>
      <c r="I30" s="37">
        <v>113306</v>
      </c>
      <c r="J30" s="37">
        <v>35316</v>
      </c>
      <c r="K30" s="37">
        <v>4.9000000000000004</v>
      </c>
      <c r="L30" s="37">
        <v>4.3</v>
      </c>
      <c r="M30" s="37">
        <v>455448</v>
      </c>
      <c r="N30" s="37">
        <v>-0.8</v>
      </c>
      <c r="O30" s="37">
        <v>348726</v>
      </c>
      <c r="P30" s="37">
        <v>106722</v>
      </c>
      <c r="Q30" s="37">
        <v>-0.5</v>
      </c>
      <c r="R30" s="37">
        <v>-1.7</v>
      </c>
      <c r="S30" s="37">
        <v>3.1</v>
      </c>
    </row>
    <row r="31" spans="1:19" s="35" customFormat="1" x14ac:dyDescent="0.25">
      <c r="A31" s="38" t="s">
        <v>29</v>
      </c>
      <c r="B31" s="36" t="s">
        <v>110</v>
      </c>
      <c r="C31" s="37">
        <v>96</v>
      </c>
      <c r="D31" s="37">
        <v>91</v>
      </c>
      <c r="E31" s="37">
        <v>5022</v>
      </c>
      <c r="F31" s="37">
        <v>4901</v>
      </c>
      <c r="G31" s="37">
        <v>13658</v>
      </c>
      <c r="H31" s="37">
        <v>-2.5</v>
      </c>
      <c r="I31" s="37">
        <v>11712</v>
      </c>
      <c r="J31" s="37">
        <v>1946</v>
      </c>
      <c r="K31" s="37">
        <v>-1.6</v>
      </c>
      <c r="L31" s="37">
        <v>-7.5</v>
      </c>
      <c r="M31" s="37">
        <v>40716</v>
      </c>
      <c r="N31" s="37">
        <v>-18.100000000000001</v>
      </c>
      <c r="O31" s="37">
        <v>36669</v>
      </c>
      <c r="P31" s="37">
        <v>4047</v>
      </c>
      <c r="Q31" s="37">
        <v>-18.7</v>
      </c>
      <c r="R31" s="37">
        <v>-11.8</v>
      </c>
      <c r="S31" s="37">
        <v>3</v>
      </c>
    </row>
    <row r="32" spans="1:19" s="35" customFormat="1" x14ac:dyDescent="0.25">
      <c r="A32" s="38" t="s">
        <v>30</v>
      </c>
      <c r="B32" s="36" t="s">
        <v>93</v>
      </c>
      <c r="C32" s="37">
        <v>171</v>
      </c>
      <c r="D32" s="37">
        <v>158</v>
      </c>
      <c r="E32" s="37">
        <v>10428</v>
      </c>
      <c r="F32" s="37">
        <v>9646</v>
      </c>
      <c r="G32" s="37">
        <v>32648</v>
      </c>
      <c r="H32" s="37">
        <v>8.3000000000000007</v>
      </c>
      <c r="I32" s="37">
        <v>28863</v>
      </c>
      <c r="J32" s="37">
        <v>3785</v>
      </c>
      <c r="K32" s="37">
        <v>6.1</v>
      </c>
      <c r="L32" s="37">
        <v>28.8</v>
      </c>
      <c r="M32" s="37">
        <v>93966</v>
      </c>
      <c r="N32" s="37">
        <v>6.4</v>
      </c>
      <c r="O32" s="37">
        <v>84296</v>
      </c>
      <c r="P32" s="37">
        <v>9670</v>
      </c>
      <c r="Q32" s="37">
        <v>2.8</v>
      </c>
      <c r="R32" s="37">
        <v>53.1</v>
      </c>
      <c r="S32" s="37">
        <v>2.9</v>
      </c>
    </row>
    <row r="33" spans="1:19" s="35" customFormat="1" x14ac:dyDescent="0.25">
      <c r="A33" s="38" t="s">
        <v>32</v>
      </c>
      <c r="B33" s="36" t="s">
        <v>94</v>
      </c>
      <c r="C33" s="37">
        <v>74</v>
      </c>
      <c r="D33" s="37">
        <v>71</v>
      </c>
      <c r="E33" s="37">
        <v>6041</v>
      </c>
      <c r="F33" s="37">
        <v>5761</v>
      </c>
      <c r="G33" s="37">
        <v>24131</v>
      </c>
      <c r="H33" s="37">
        <v>-1.7</v>
      </c>
      <c r="I33" s="37">
        <v>20254</v>
      </c>
      <c r="J33" s="37">
        <v>3877</v>
      </c>
      <c r="K33" s="37">
        <v>-5.0999999999999996</v>
      </c>
      <c r="L33" s="37">
        <v>20.3</v>
      </c>
      <c r="M33" s="37">
        <v>58152</v>
      </c>
      <c r="N33" s="37">
        <v>-3.4</v>
      </c>
      <c r="O33" s="37">
        <v>51047</v>
      </c>
      <c r="P33" s="37">
        <v>7105</v>
      </c>
      <c r="Q33" s="37">
        <v>-5.5</v>
      </c>
      <c r="R33" s="37">
        <v>14.3</v>
      </c>
      <c r="S33" s="37">
        <v>2.4</v>
      </c>
    </row>
    <row r="34" spans="1:19" s="35" customFormat="1" x14ac:dyDescent="0.25">
      <c r="A34" s="38" t="s">
        <v>34</v>
      </c>
      <c r="B34" s="36" t="s">
        <v>95</v>
      </c>
      <c r="C34" s="37">
        <v>213</v>
      </c>
      <c r="D34" s="37">
        <v>203</v>
      </c>
      <c r="E34" s="37">
        <v>19110</v>
      </c>
      <c r="F34" s="37">
        <v>18505</v>
      </c>
      <c r="G34" s="37">
        <v>86352</v>
      </c>
      <c r="H34" s="37">
        <v>8.6</v>
      </c>
      <c r="I34" s="37">
        <v>73993</v>
      </c>
      <c r="J34" s="37">
        <v>12359</v>
      </c>
      <c r="K34" s="37">
        <v>6.5</v>
      </c>
      <c r="L34" s="37">
        <v>22.9</v>
      </c>
      <c r="M34" s="37">
        <v>175789</v>
      </c>
      <c r="N34" s="37">
        <v>6.8</v>
      </c>
      <c r="O34" s="37">
        <v>149366</v>
      </c>
      <c r="P34" s="37">
        <v>26423</v>
      </c>
      <c r="Q34" s="37">
        <v>5.3</v>
      </c>
      <c r="R34" s="37">
        <v>16</v>
      </c>
      <c r="S34" s="37">
        <v>2</v>
      </c>
    </row>
    <row r="35" spans="1:19" s="35" customFormat="1" x14ac:dyDescent="0.25">
      <c r="A35" s="38" t="s">
        <v>36</v>
      </c>
      <c r="B35" s="36" t="s">
        <v>96</v>
      </c>
      <c r="C35" s="37">
        <v>367</v>
      </c>
      <c r="D35" s="37">
        <v>342</v>
      </c>
      <c r="E35" s="37">
        <v>48190</v>
      </c>
      <c r="F35" s="37">
        <v>45673</v>
      </c>
      <c r="G35" s="37">
        <v>309543</v>
      </c>
      <c r="H35" s="37">
        <v>19.899999999999999</v>
      </c>
      <c r="I35" s="37">
        <v>217911</v>
      </c>
      <c r="J35" s="37">
        <v>91632</v>
      </c>
      <c r="K35" s="37">
        <v>12.2</v>
      </c>
      <c r="L35" s="37">
        <v>43</v>
      </c>
      <c r="M35" s="37">
        <v>569890</v>
      </c>
      <c r="N35" s="37">
        <v>20.2</v>
      </c>
      <c r="O35" s="37">
        <v>397016</v>
      </c>
      <c r="P35" s="37">
        <v>172874</v>
      </c>
      <c r="Q35" s="37">
        <v>10.4</v>
      </c>
      <c r="R35" s="37">
        <v>50.9</v>
      </c>
      <c r="S35" s="37">
        <v>1.8</v>
      </c>
    </row>
    <row r="36" spans="1:19" s="35" customFormat="1" x14ac:dyDescent="0.25">
      <c r="A36" s="38" t="s">
        <v>38</v>
      </c>
      <c r="B36" s="36" t="s">
        <v>97</v>
      </c>
      <c r="C36" s="37">
        <v>321</v>
      </c>
      <c r="D36" s="37">
        <v>301</v>
      </c>
      <c r="E36" s="37">
        <v>45531</v>
      </c>
      <c r="F36" s="37">
        <v>43492</v>
      </c>
      <c r="G36" s="37">
        <v>278419</v>
      </c>
      <c r="H36" s="37">
        <v>17.7</v>
      </c>
      <c r="I36" s="37">
        <v>187345</v>
      </c>
      <c r="J36" s="37">
        <v>91074</v>
      </c>
      <c r="K36" s="37">
        <v>17.3</v>
      </c>
      <c r="L36" s="37">
        <v>18.399999999999999</v>
      </c>
      <c r="M36" s="37">
        <v>478051</v>
      </c>
      <c r="N36" s="37">
        <v>11</v>
      </c>
      <c r="O36" s="37">
        <v>306428</v>
      </c>
      <c r="P36" s="37">
        <v>171623</v>
      </c>
      <c r="Q36" s="37">
        <v>11.1</v>
      </c>
      <c r="R36" s="37">
        <v>10.9</v>
      </c>
      <c r="S36" s="37">
        <v>1.7</v>
      </c>
    </row>
    <row r="37" spans="1:19" s="35" customFormat="1" x14ac:dyDescent="0.25">
      <c r="A37" s="38" t="s">
        <v>40</v>
      </c>
      <c r="B37" s="36" t="s">
        <v>98</v>
      </c>
      <c r="C37" s="37">
        <v>581</v>
      </c>
      <c r="D37" s="37">
        <v>562</v>
      </c>
      <c r="E37" s="37">
        <v>50509</v>
      </c>
      <c r="F37" s="37">
        <v>48767</v>
      </c>
      <c r="G37" s="37">
        <v>243832</v>
      </c>
      <c r="H37" s="37">
        <v>11.4</v>
      </c>
      <c r="I37" s="37">
        <v>199807</v>
      </c>
      <c r="J37" s="37">
        <v>44025</v>
      </c>
      <c r="K37" s="37">
        <v>10.199999999999999</v>
      </c>
      <c r="L37" s="37">
        <v>16.7</v>
      </c>
      <c r="M37" s="37">
        <v>492454</v>
      </c>
      <c r="N37" s="37">
        <v>9.1999999999999993</v>
      </c>
      <c r="O37" s="37">
        <v>409512</v>
      </c>
      <c r="P37" s="37">
        <v>82942</v>
      </c>
      <c r="Q37" s="37">
        <v>8.5</v>
      </c>
      <c r="R37" s="37">
        <v>12.6</v>
      </c>
      <c r="S37" s="37">
        <v>2</v>
      </c>
    </row>
    <row r="38" spans="1:19" s="35" customFormat="1" ht="33.75" customHeight="1" x14ac:dyDescent="0.3">
      <c r="A38" s="43" t="s">
        <v>42</v>
      </c>
      <c r="B38" s="41"/>
      <c r="C38" s="41"/>
      <c r="D38" s="41"/>
      <c r="E38" s="41"/>
      <c r="F38" s="41"/>
      <c r="G38" s="42"/>
      <c r="H38" s="41"/>
      <c r="I38" s="42"/>
      <c r="J38" s="41"/>
      <c r="K38" s="41"/>
      <c r="L38" s="41"/>
      <c r="M38" s="42"/>
      <c r="N38" s="41"/>
      <c r="O38" s="42"/>
      <c r="P38" s="42"/>
      <c r="Q38" s="41"/>
      <c r="R38" s="41"/>
      <c r="S38" s="41"/>
    </row>
    <row r="39" spans="1:19" s="35" customFormat="1" x14ac:dyDescent="0.25">
      <c r="B39" s="36" t="s">
        <v>87</v>
      </c>
      <c r="C39" s="37">
        <v>4750</v>
      </c>
      <c r="D39" s="37">
        <v>4442</v>
      </c>
      <c r="E39" s="37">
        <v>346634</v>
      </c>
      <c r="F39" s="37">
        <v>328439</v>
      </c>
      <c r="G39" s="37">
        <v>1588153</v>
      </c>
      <c r="H39" s="37">
        <v>6.7</v>
      </c>
      <c r="I39" s="37">
        <v>1261850</v>
      </c>
      <c r="J39" s="37">
        <v>326303</v>
      </c>
      <c r="K39" s="37">
        <v>7.4</v>
      </c>
      <c r="L39" s="37">
        <v>4.2</v>
      </c>
      <c r="M39" s="37">
        <v>3583138</v>
      </c>
      <c r="N39" s="37">
        <v>3.9</v>
      </c>
      <c r="O39" s="37">
        <v>2885880</v>
      </c>
      <c r="P39" s="37">
        <v>697258</v>
      </c>
      <c r="Q39" s="37">
        <v>4.9000000000000004</v>
      </c>
      <c r="R39" s="37">
        <v>0.3</v>
      </c>
      <c r="S39" s="37">
        <v>2.2999999999999998</v>
      </c>
    </row>
    <row r="40" spans="1:19" s="35" customFormat="1" ht="13.8" x14ac:dyDescent="0.3">
      <c r="B40" s="36" t="s">
        <v>99</v>
      </c>
      <c r="C40" s="41"/>
      <c r="D40" s="41"/>
      <c r="E40" s="41"/>
      <c r="F40" s="41"/>
      <c r="G40" s="42"/>
      <c r="H40" s="41"/>
      <c r="I40" s="42"/>
      <c r="J40" s="41"/>
      <c r="K40" s="41"/>
      <c r="L40" s="41"/>
      <c r="M40" s="42"/>
      <c r="N40" s="41"/>
      <c r="O40" s="42"/>
      <c r="P40" s="42"/>
      <c r="Q40" s="41"/>
      <c r="R40" s="41"/>
      <c r="S40" s="41"/>
    </row>
    <row r="41" spans="1:19" s="35" customFormat="1" x14ac:dyDescent="0.25">
      <c r="A41" s="38" t="s">
        <v>19</v>
      </c>
      <c r="B41" s="36" t="s">
        <v>88</v>
      </c>
      <c r="C41" s="37">
        <v>413</v>
      </c>
      <c r="D41" s="37">
        <v>362</v>
      </c>
      <c r="E41" s="37">
        <v>20994</v>
      </c>
      <c r="F41" s="37">
        <v>19487</v>
      </c>
      <c r="G41" s="37">
        <v>72158</v>
      </c>
      <c r="H41" s="37">
        <v>12.3</v>
      </c>
      <c r="I41" s="37">
        <v>53172</v>
      </c>
      <c r="J41" s="37">
        <v>18986</v>
      </c>
      <c r="K41" s="37">
        <v>13.1</v>
      </c>
      <c r="L41" s="37">
        <v>10</v>
      </c>
      <c r="M41" s="37">
        <v>170111</v>
      </c>
      <c r="N41" s="37">
        <v>10.3</v>
      </c>
      <c r="O41" s="37">
        <v>130955</v>
      </c>
      <c r="P41" s="37">
        <v>39156</v>
      </c>
      <c r="Q41" s="37">
        <v>10.8</v>
      </c>
      <c r="R41" s="37">
        <v>8.9</v>
      </c>
      <c r="S41" s="37">
        <v>2.4</v>
      </c>
    </row>
    <row r="42" spans="1:19" s="35" customFormat="1" x14ac:dyDescent="0.25">
      <c r="A42" s="38" t="s">
        <v>21</v>
      </c>
      <c r="B42" s="36" t="s">
        <v>89</v>
      </c>
      <c r="C42" s="37">
        <v>518</v>
      </c>
      <c r="D42" s="37">
        <v>478</v>
      </c>
      <c r="E42" s="37">
        <v>30254</v>
      </c>
      <c r="F42" s="37">
        <v>28341</v>
      </c>
      <c r="G42" s="37">
        <v>119855</v>
      </c>
      <c r="H42" s="37">
        <v>-3.2</v>
      </c>
      <c r="I42" s="37">
        <v>100371</v>
      </c>
      <c r="J42" s="37">
        <v>19484</v>
      </c>
      <c r="K42" s="37">
        <v>-2.9</v>
      </c>
      <c r="L42" s="37">
        <v>-4.8</v>
      </c>
      <c r="M42" s="37">
        <v>270481</v>
      </c>
      <c r="N42" s="37">
        <v>-4.9000000000000004</v>
      </c>
      <c r="O42" s="37">
        <v>230690</v>
      </c>
      <c r="P42" s="37">
        <v>39791</v>
      </c>
      <c r="Q42" s="37">
        <v>-3.4</v>
      </c>
      <c r="R42" s="37">
        <v>-12.8</v>
      </c>
      <c r="S42" s="37">
        <v>2.2999999999999998</v>
      </c>
    </row>
    <row r="43" spans="1:19" s="35" customFormat="1" x14ac:dyDescent="0.25">
      <c r="A43" s="38" t="s">
        <v>23</v>
      </c>
      <c r="B43" s="36" t="s">
        <v>90</v>
      </c>
      <c r="C43" s="37">
        <v>553</v>
      </c>
      <c r="D43" s="37">
        <v>529</v>
      </c>
      <c r="E43" s="37">
        <v>28410</v>
      </c>
      <c r="F43" s="37">
        <v>27113</v>
      </c>
      <c r="G43" s="37">
        <v>110186</v>
      </c>
      <c r="H43" s="37">
        <v>8.1999999999999993</v>
      </c>
      <c r="I43" s="37">
        <v>97938</v>
      </c>
      <c r="J43" s="37">
        <v>12248</v>
      </c>
      <c r="K43" s="37">
        <v>8.3000000000000007</v>
      </c>
      <c r="L43" s="37">
        <v>7.6</v>
      </c>
      <c r="M43" s="37">
        <v>273214</v>
      </c>
      <c r="N43" s="37">
        <v>0.5</v>
      </c>
      <c r="O43" s="37">
        <v>244028</v>
      </c>
      <c r="P43" s="37">
        <v>29186</v>
      </c>
      <c r="Q43" s="37">
        <v>0.1</v>
      </c>
      <c r="R43" s="37">
        <v>3.8</v>
      </c>
      <c r="S43" s="37">
        <v>2.5</v>
      </c>
    </row>
    <row r="44" spans="1:19" s="35" customFormat="1" x14ac:dyDescent="0.25">
      <c r="A44" s="38" t="s">
        <v>25</v>
      </c>
      <c r="B44" s="36" t="s">
        <v>91</v>
      </c>
      <c r="C44" s="37">
        <v>677</v>
      </c>
      <c r="D44" s="37">
        <v>612</v>
      </c>
      <c r="E44" s="37">
        <v>39657</v>
      </c>
      <c r="F44" s="37">
        <v>36760</v>
      </c>
      <c r="G44" s="37">
        <v>124565</v>
      </c>
      <c r="H44" s="37">
        <v>5.3</v>
      </c>
      <c r="I44" s="37">
        <v>114688</v>
      </c>
      <c r="J44" s="37">
        <v>9877</v>
      </c>
      <c r="K44" s="37">
        <v>5.8</v>
      </c>
      <c r="L44" s="37">
        <v>-0.9</v>
      </c>
      <c r="M44" s="37">
        <v>450571</v>
      </c>
      <c r="N44" s="37">
        <v>4.4000000000000004</v>
      </c>
      <c r="O44" s="37">
        <v>423658</v>
      </c>
      <c r="P44" s="37">
        <v>26913</v>
      </c>
      <c r="Q44" s="37">
        <v>4.7</v>
      </c>
      <c r="R44" s="37">
        <v>-1.2</v>
      </c>
      <c r="S44" s="37">
        <v>3.6</v>
      </c>
    </row>
    <row r="45" spans="1:19" s="35" customFormat="1" x14ac:dyDescent="0.25">
      <c r="A45" s="38" t="s">
        <v>27</v>
      </c>
      <c r="B45" s="36" t="s">
        <v>92</v>
      </c>
      <c r="C45" s="37">
        <v>771</v>
      </c>
      <c r="D45" s="37">
        <v>738</v>
      </c>
      <c r="E45" s="37">
        <v>41920</v>
      </c>
      <c r="F45" s="37">
        <v>39950</v>
      </c>
      <c r="G45" s="37">
        <v>156608</v>
      </c>
      <c r="H45" s="37">
        <v>-0.2</v>
      </c>
      <c r="I45" s="37">
        <v>113695</v>
      </c>
      <c r="J45" s="37">
        <v>42913</v>
      </c>
      <c r="K45" s="37">
        <v>3.8</v>
      </c>
      <c r="L45" s="37">
        <v>-9.3000000000000007</v>
      </c>
      <c r="M45" s="37">
        <v>498005</v>
      </c>
      <c r="N45" s="37">
        <v>0.3</v>
      </c>
      <c r="O45" s="37">
        <v>346183</v>
      </c>
      <c r="P45" s="37">
        <v>151822</v>
      </c>
      <c r="Q45" s="37">
        <v>3.1</v>
      </c>
      <c r="R45" s="37">
        <v>-5.6</v>
      </c>
      <c r="S45" s="37">
        <v>3.2</v>
      </c>
    </row>
    <row r="46" spans="1:19" s="35" customFormat="1" x14ac:dyDescent="0.25">
      <c r="A46" s="38" t="s">
        <v>29</v>
      </c>
      <c r="B46" s="36" t="s">
        <v>110</v>
      </c>
      <c r="C46" s="37">
        <v>95</v>
      </c>
      <c r="D46" s="37">
        <v>90</v>
      </c>
      <c r="E46" s="37">
        <v>5002</v>
      </c>
      <c r="F46" s="37">
        <v>4811</v>
      </c>
      <c r="G46" s="37">
        <v>15509</v>
      </c>
      <c r="H46" s="37">
        <v>1.8</v>
      </c>
      <c r="I46" s="37">
        <v>12700</v>
      </c>
      <c r="J46" s="37">
        <v>2809</v>
      </c>
      <c r="K46" s="37">
        <v>0.8</v>
      </c>
      <c r="L46" s="37">
        <v>6.4</v>
      </c>
      <c r="M46" s="37">
        <v>54872</v>
      </c>
      <c r="N46" s="37">
        <v>4.5999999999999996</v>
      </c>
      <c r="O46" s="37">
        <v>48560</v>
      </c>
      <c r="P46" s="37">
        <v>6312</v>
      </c>
      <c r="Q46" s="37">
        <v>4.0999999999999996</v>
      </c>
      <c r="R46" s="37">
        <v>8.9</v>
      </c>
      <c r="S46" s="37">
        <v>3.5</v>
      </c>
    </row>
    <row r="47" spans="1:19" s="35" customFormat="1" x14ac:dyDescent="0.25">
      <c r="A47" s="38" t="s">
        <v>30</v>
      </c>
      <c r="B47" s="36" t="s">
        <v>93</v>
      </c>
      <c r="C47" s="37">
        <v>170</v>
      </c>
      <c r="D47" s="37">
        <v>157</v>
      </c>
      <c r="E47" s="37">
        <v>10404</v>
      </c>
      <c r="F47" s="37">
        <v>9610</v>
      </c>
      <c r="G47" s="37">
        <v>35700</v>
      </c>
      <c r="H47" s="37">
        <v>5.7</v>
      </c>
      <c r="I47" s="37">
        <v>31784</v>
      </c>
      <c r="J47" s="37">
        <v>3916</v>
      </c>
      <c r="K47" s="37">
        <v>6.1</v>
      </c>
      <c r="L47" s="37">
        <v>1.9</v>
      </c>
      <c r="M47" s="37">
        <v>99265</v>
      </c>
      <c r="N47" s="37">
        <v>6.1</v>
      </c>
      <c r="O47" s="37">
        <v>90350</v>
      </c>
      <c r="P47" s="37">
        <v>8915</v>
      </c>
      <c r="Q47" s="37">
        <v>6.5</v>
      </c>
      <c r="R47" s="37">
        <v>2.2999999999999998</v>
      </c>
      <c r="S47" s="37">
        <v>2.8</v>
      </c>
    </row>
    <row r="48" spans="1:19" s="35" customFormat="1" x14ac:dyDescent="0.25">
      <c r="A48" s="38" t="s">
        <v>32</v>
      </c>
      <c r="B48" s="36" t="s">
        <v>94</v>
      </c>
      <c r="C48" s="37">
        <v>75</v>
      </c>
      <c r="D48" s="37">
        <v>71</v>
      </c>
      <c r="E48" s="37">
        <v>6206</v>
      </c>
      <c r="F48" s="37">
        <v>5691</v>
      </c>
      <c r="G48" s="37">
        <v>25323</v>
      </c>
      <c r="H48" s="37">
        <v>5.4</v>
      </c>
      <c r="I48" s="37">
        <v>21130</v>
      </c>
      <c r="J48" s="37">
        <v>4193</v>
      </c>
      <c r="K48" s="37">
        <v>1.3</v>
      </c>
      <c r="L48" s="37">
        <v>31.8</v>
      </c>
      <c r="M48" s="37">
        <v>59894</v>
      </c>
      <c r="N48" s="37">
        <v>1.8</v>
      </c>
      <c r="O48" s="37">
        <v>52126</v>
      </c>
      <c r="P48" s="37">
        <v>7768</v>
      </c>
      <c r="Q48" s="37">
        <v>-0.9</v>
      </c>
      <c r="R48" s="37">
        <v>24.4</v>
      </c>
      <c r="S48" s="37">
        <v>2.4</v>
      </c>
    </row>
    <row r="49" spans="1:19" s="35" customFormat="1" x14ac:dyDescent="0.25">
      <c r="A49" s="38" t="s">
        <v>34</v>
      </c>
      <c r="B49" s="36" t="s">
        <v>95</v>
      </c>
      <c r="C49" s="37">
        <v>213</v>
      </c>
      <c r="D49" s="37">
        <v>204</v>
      </c>
      <c r="E49" s="37">
        <v>19111</v>
      </c>
      <c r="F49" s="37">
        <v>18682</v>
      </c>
      <c r="G49" s="37">
        <v>90194</v>
      </c>
      <c r="H49" s="37">
        <v>8.3000000000000007</v>
      </c>
      <c r="I49" s="37">
        <v>78447</v>
      </c>
      <c r="J49" s="37">
        <v>11747</v>
      </c>
      <c r="K49" s="37">
        <v>9.1999999999999993</v>
      </c>
      <c r="L49" s="37">
        <v>2.6</v>
      </c>
      <c r="M49" s="37">
        <v>185874</v>
      </c>
      <c r="N49" s="37">
        <v>8.1999999999999993</v>
      </c>
      <c r="O49" s="37">
        <v>159990</v>
      </c>
      <c r="P49" s="37">
        <v>25884</v>
      </c>
      <c r="Q49" s="37">
        <v>9.6</v>
      </c>
      <c r="R49" s="37">
        <v>-0.3</v>
      </c>
      <c r="S49" s="37">
        <v>2.1</v>
      </c>
    </row>
    <row r="50" spans="1:19" s="35" customFormat="1" x14ac:dyDescent="0.25">
      <c r="A50" s="38" t="s">
        <v>36</v>
      </c>
      <c r="B50" s="36" t="s">
        <v>96</v>
      </c>
      <c r="C50" s="37">
        <v>364</v>
      </c>
      <c r="D50" s="37">
        <v>337</v>
      </c>
      <c r="E50" s="37">
        <v>48126</v>
      </c>
      <c r="F50" s="37">
        <v>45394</v>
      </c>
      <c r="G50" s="37">
        <v>316534</v>
      </c>
      <c r="H50" s="37">
        <v>3.7</v>
      </c>
      <c r="I50" s="37">
        <v>241559</v>
      </c>
      <c r="J50" s="37">
        <v>74975</v>
      </c>
      <c r="K50" s="37">
        <v>5.7</v>
      </c>
      <c r="L50" s="37">
        <v>-2.6</v>
      </c>
      <c r="M50" s="37">
        <v>581126</v>
      </c>
      <c r="N50" s="37">
        <v>3.8</v>
      </c>
      <c r="O50" s="37">
        <v>442340</v>
      </c>
      <c r="P50" s="37">
        <v>138786</v>
      </c>
      <c r="Q50" s="37">
        <v>6</v>
      </c>
      <c r="R50" s="37">
        <v>-2.7</v>
      </c>
      <c r="S50" s="37">
        <v>1.8</v>
      </c>
    </row>
    <row r="51" spans="1:19" s="35" customFormat="1" x14ac:dyDescent="0.25">
      <c r="A51" s="38" t="s">
        <v>38</v>
      </c>
      <c r="B51" s="36" t="s">
        <v>97</v>
      </c>
      <c r="C51" s="37">
        <v>322</v>
      </c>
      <c r="D51" s="37">
        <v>300</v>
      </c>
      <c r="E51" s="37">
        <v>45614</v>
      </c>
      <c r="F51" s="37">
        <v>43225</v>
      </c>
      <c r="G51" s="37">
        <v>250148</v>
      </c>
      <c r="H51" s="37">
        <v>15</v>
      </c>
      <c r="I51" s="37">
        <v>174649</v>
      </c>
      <c r="J51" s="37">
        <v>75499</v>
      </c>
      <c r="K51" s="37">
        <v>17.8</v>
      </c>
      <c r="L51" s="37">
        <v>9.1</v>
      </c>
      <c r="M51" s="37">
        <v>405819</v>
      </c>
      <c r="N51" s="37">
        <v>5</v>
      </c>
      <c r="O51" s="37">
        <v>275739</v>
      </c>
      <c r="P51" s="37">
        <v>130080</v>
      </c>
      <c r="Q51" s="37">
        <v>8.9</v>
      </c>
      <c r="R51" s="37">
        <v>-2.2000000000000002</v>
      </c>
      <c r="S51" s="37">
        <v>1.6</v>
      </c>
    </row>
    <row r="52" spans="1:19" s="35" customFormat="1" x14ac:dyDescent="0.25">
      <c r="A52" s="38" t="s">
        <v>40</v>
      </c>
      <c r="B52" s="36" t="s">
        <v>98</v>
      </c>
      <c r="C52" s="37">
        <v>579</v>
      </c>
      <c r="D52" s="37">
        <v>564</v>
      </c>
      <c r="E52" s="37">
        <v>50936</v>
      </c>
      <c r="F52" s="37">
        <v>49375</v>
      </c>
      <c r="G52" s="37">
        <v>271373</v>
      </c>
      <c r="H52" s="37">
        <v>11.4</v>
      </c>
      <c r="I52" s="37">
        <v>221717</v>
      </c>
      <c r="J52" s="37">
        <v>49656</v>
      </c>
      <c r="K52" s="37">
        <v>8.6</v>
      </c>
      <c r="L52" s="37">
        <v>25.7</v>
      </c>
      <c r="M52" s="37">
        <v>533906</v>
      </c>
      <c r="N52" s="37">
        <v>10.1</v>
      </c>
      <c r="O52" s="37">
        <v>441261</v>
      </c>
      <c r="P52" s="37">
        <v>92645</v>
      </c>
      <c r="Q52" s="37">
        <v>7.6</v>
      </c>
      <c r="R52" s="37">
        <v>23.7</v>
      </c>
      <c r="S52" s="37">
        <v>2</v>
      </c>
    </row>
    <row r="53" spans="1:19" s="35" customFormat="1" ht="33.75" customHeight="1" x14ac:dyDescent="0.3">
      <c r="A53" s="43" t="s">
        <v>43</v>
      </c>
      <c r="B53" s="41"/>
      <c r="C53" s="41"/>
      <c r="D53" s="41"/>
      <c r="E53" s="41"/>
      <c r="F53" s="41"/>
      <c r="G53" s="42"/>
      <c r="H53" s="41"/>
      <c r="I53" s="42"/>
      <c r="J53" s="41"/>
      <c r="K53" s="41"/>
      <c r="L53" s="41"/>
      <c r="M53" s="42"/>
      <c r="N53" s="41"/>
      <c r="O53" s="42"/>
      <c r="P53" s="42"/>
      <c r="Q53" s="41"/>
      <c r="R53" s="41"/>
      <c r="S53" s="41"/>
    </row>
    <row r="54" spans="1:19" s="35" customFormat="1" x14ac:dyDescent="0.25">
      <c r="B54" s="36" t="s">
        <v>87</v>
      </c>
      <c r="C54" s="37">
        <v>4746</v>
      </c>
      <c r="D54" s="37">
        <v>4518</v>
      </c>
      <c r="E54" s="37">
        <v>346142</v>
      </c>
      <c r="F54" s="37">
        <v>330365</v>
      </c>
      <c r="G54" s="37">
        <v>1878054</v>
      </c>
      <c r="H54" s="37">
        <v>0.9</v>
      </c>
      <c r="I54" s="37">
        <v>1499747</v>
      </c>
      <c r="J54" s="37">
        <v>378307</v>
      </c>
      <c r="K54" s="37">
        <v>-0.8</v>
      </c>
      <c r="L54" s="37">
        <v>8.1</v>
      </c>
      <c r="M54" s="37">
        <v>4226803</v>
      </c>
      <c r="N54" s="37">
        <v>-0.2</v>
      </c>
      <c r="O54" s="37">
        <v>3462241</v>
      </c>
      <c r="P54" s="37">
        <v>764562</v>
      </c>
      <c r="Q54" s="37">
        <v>-0.2</v>
      </c>
      <c r="R54" s="37">
        <v>0</v>
      </c>
      <c r="S54" s="37">
        <v>2.2999999999999998</v>
      </c>
    </row>
    <row r="55" spans="1:19" s="35" customFormat="1" ht="13.8" x14ac:dyDescent="0.3">
      <c r="B55" s="36" t="s">
        <v>99</v>
      </c>
      <c r="C55" s="41"/>
      <c r="D55" s="41"/>
      <c r="E55" s="41"/>
      <c r="F55" s="41"/>
      <c r="G55" s="42"/>
      <c r="H55" s="41"/>
      <c r="I55" s="42"/>
      <c r="J55" s="41"/>
      <c r="K55" s="41"/>
      <c r="L55" s="41"/>
      <c r="M55" s="42"/>
      <c r="N55" s="41"/>
      <c r="O55" s="42"/>
      <c r="P55" s="42"/>
      <c r="Q55" s="41"/>
      <c r="R55" s="41"/>
      <c r="S55" s="41"/>
    </row>
    <row r="56" spans="1:19" s="35" customFormat="1" x14ac:dyDescent="0.25">
      <c r="A56" s="38" t="s">
        <v>19</v>
      </c>
      <c r="B56" s="36" t="s">
        <v>88</v>
      </c>
      <c r="C56" s="37">
        <v>410</v>
      </c>
      <c r="D56" s="37">
        <v>379</v>
      </c>
      <c r="E56" s="37">
        <v>20844</v>
      </c>
      <c r="F56" s="37">
        <v>19795</v>
      </c>
      <c r="G56" s="37">
        <v>98487</v>
      </c>
      <c r="H56" s="37">
        <v>7.3</v>
      </c>
      <c r="I56" s="37">
        <v>76168</v>
      </c>
      <c r="J56" s="37">
        <v>22319</v>
      </c>
      <c r="K56" s="37">
        <v>6.3</v>
      </c>
      <c r="L56" s="37">
        <v>10.8</v>
      </c>
      <c r="M56" s="37">
        <v>231497</v>
      </c>
      <c r="N56" s="37">
        <v>7.3</v>
      </c>
      <c r="O56" s="37">
        <v>188809</v>
      </c>
      <c r="P56" s="37">
        <v>42688</v>
      </c>
      <c r="Q56" s="37">
        <v>7.9</v>
      </c>
      <c r="R56" s="37">
        <v>4.9000000000000004</v>
      </c>
      <c r="S56" s="37">
        <v>2.4</v>
      </c>
    </row>
    <row r="57" spans="1:19" s="35" customFormat="1" x14ac:dyDescent="0.25">
      <c r="A57" s="38" t="s">
        <v>21</v>
      </c>
      <c r="B57" s="36" t="s">
        <v>89</v>
      </c>
      <c r="C57" s="37">
        <v>518</v>
      </c>
      <c r="D57" s="37">
        <v>485</v>
      </c>
      <c r="E57" s="37">
        <v>30317</v>
      </c>
      <c r="F57" s="37">
        <v>28275</v>
      </c>
      <c r="G57" s="37">
        <v>152924</v>
      </c>
      <c r="H57" s="37">
        <v>-7.3</v>
      </c>
      <c r="I57" s="37">
        <v>126310</v>
      </c>
      <c r="J57" s="37">
        <v>26614</v>
      </c>
      <c r="K57" s="37">
        <v>-10.1</v>
      </c>
      <c r="L57" s="37">
        <v>8.6</v>
      </c>
      <c r="M57" s="37">
        <v>349840</v>
      </c>
      <c r="N57" s="37">
        <v>-3.1</v>
      </c>
      <c r="O57" s="37">
        <v>294478</v>
      </c>
      <c r="P57" s="37">
        <v>55362</v>
      </c>
      <c r="Q57" s="37">
        <v>-4.2</v>
      </c>
      <c r="R57" s="37">
        <v>2.9</v>
      </c>
      <c r="S57" s="37">
        <v>2.2999999999999998</v>
      </c>
    </row>
    <row r="58" spans="1:19" s="35" customFormat="1" x14ac:dyDescent="0.25">
      <c r="A58" s="38" t="s">
        <v>23</v>
      </c>
      <c r="B58" s="36" t="s">
        <v>90</v>
      </c>
      <c r="C58" s="37">
        <v>554</v>
      </c>
      <c r="D58" s="37">
        <v>539</v>
      </c>
      <c r="E58" s="37">
        <v>28430</v>
      </c>
      <c r="F58" s="37">
        <v>27256</v>
      </c>
      <c r="G58" s="37">
        <v>137274</v>
      </c>
      <c r="H58" s="37">
        <v>2.2000000000000002</v>
      </c>
      <c r="I58" s="37">
        <v>123590</v>
      </c>
      <c r="J58" s="37">
        <v>13684</v>
      </c>
      <c r="K58" s="37">
        <v>1.4</v>
      </c>
      <c r="L58" s="37">
        <v>10.199999999999999</v>
      </c>
      <c r="M58" s="37">
        <v>349051</v>
      </c>
      <c r="N58" s="37">
        <v>-0.7</v>
      </c>
      <c r="O58" s="37">
        <v>315156</v>
      </c>
      <c r="P58" s="37">
        <v>33895</v>
      </c>
      <c r="Q58" s="37">
        <v>-1.5</v>
      </c>
      <c r="R58" s="37">
        <v>7.2</v>
      </c>
      <c r="S58" s="37">
        <v>2.5</v>
      </c>
    </row>
    <row r="59" spans="1:19" s="35" customFormat="1" x14ac:dyDescent="0.25">
      <c r="A59" s="38" t="s">
        <v>25</v>
      </c>
      <c r="B59" s="36" t="s">
        <v>91</v>
      </c>
      <c r="C59" s="37">
        <v>679</v>
      </c>
      <c r="D59" s="37">
        <v>638</v>
      </c>
      <c r="E59" s="37">
        <v>39679</v>
      </c>
      <c r="F59" s="37">
        <v>37501</v>
      </c>
      <c r="G59" s="37">
        <v>151591</v>
      </c>
      <c r="H59" s="37">
        <v>0.9</v>
      </c>
      <c r="I59" s="37">
        <v>139274</v>
      </c>
      <c r="J59" s="37">
        <v>12317</v>
      </c>
      <c r="K59" s="37">
        <v>0.8</v>
      </c>
      <c r="L59" s="37">
        <v>2.2999999999999998</v>
      </c>
      <c r="M59" s="37">
        <v>532853</v>
      </c>
      <c r="N59" s="37">
        <v>1.6</v>
      </c>
      <c r="O59" s="37">
        <v>500213</v>
      </c>
      <c r="P59" s="37">
        <v>32640</v>
      </c>
      <c r="Q59" s="37">
        <v>1.6</v>
      </c>
      <c r="R59" s="37">
        <v>0.3</v>
      </c>
      <c r="S59" s="37">
        <v>3.5</v>
      </c>
    </row>
    <row r="60" spans="1:19" s="35" customFormat="1" x14ac:dyDescent="0.25">
      <c r="A60" s="38" t="s">
        <v>27</v>
      </c>
      <c r="B60" s="36" t="s">
        <v>92</v>
      </c>
      <c r="C60" s="37">
        <v>769</v>
      </c>
      <c r="D60" s="37">
        <v>744</v>
      </c>
      <c r="E60" s="37">
        <v>41798</v>
      </c>
      <c r="F60" s="37">
        <v>40455</v>
      </c>
      <c r="G60" s="37">
        <v>154909</v>
      </c>
      <c r="H60" s="37">
        <v>-0.9</v>
      </c>
      <c r="I60" s="37">
        <v>135841</v>
      </c>
      <c r="J60" s="37">
        <v>19068</v>
      </c>
      <c r="K60" s="37">
        <v>4.0999999999999996</v>
      </c>
      <c r="L60" s="37">
        <v>-25.9</v>
      </c>
      <c r="M60" s="37">
        <v>492633</v>
      </c>
      <c r="N60" s="37">
        <v>0.6</v>
      </c>
      <c r="O60" s="37">
        <v>435512</v>
      </c>
      <c r="P60" s="37">
        <v>57121</v>
      </c>
      <c r="Q60" s="37">
        <v>6.8</v>
      </c>
      <c r="R60" s="37">
        <v>-30.4</v>
      </c>
      <c r="S60" s="37">
        <v>3.2</v>
      </c>
    </row>
    <row r="61" spans="1:19" s="35" customFormat="1" x14ac:dyDescent="0.25">
      <c r="A61" s="38" t="s">
        <v>29</v>
      </c>
      <c r="B61" s="36" t="s">
        <v>110</v>
      </c>
      <c r="C61" s="37">
        <v>95</v>
      </c>
      <c r="D61" s="37">
        <v>90</v>
      </c>
      <c r="E61" s="37">
        <v>5002</v>
      </c>
      <c r="F61" s="37">
        <v>4868</v>
      </c>
      <c r="G61" s="37">
        <v>17650</v>
      </c>
      <c r="H61" s="37">
        <v>-4.8</v>
      </c>
      <c r="I61" s="37">
        <v>14507</v>
      </c>
      <c r="J61" s="37">
        <v>3143</v>
      </c>
      <c r="K61" s="37">
        <v>-7.1</v>
      </c>
      <c r="L61" s="37">
        <v>7.7</v>
      </c>
      <c r="M61" s="37">
        <v>62848</v>
      </c>
      <c r="N61" s="37">
        <v>0.8</v>
      </c>
      <c r="O61" s="37">
        <v>55631</v>
      </c>
      <c r="P61" s="37">
        <v>7217</v>
      </c>
      <c r="Q61" s="37">
        <v>-0.2</v>
      </c>
      <c r="R61" s="37">
        <v>8.6</v>
      </c>
      <c r="S61" s="37">
        <v>3.6</v>
      </c>
    </row>
    <row r="62" spans="1:19" s="35" customFormat="1" x14ac:dyDescent="0.25">
      <c r="A62" s="38" t="s">
        <v>30</v>
      </c>
      <c r="B62" s="36" t="s">
        <v>93</v>
      </c>
      <c r="C62" s="37">
        <v>170</v>
      </c>
      <c r="D62" s="37">
        <v>161</v>
      </c>
      <c r="E62" s="37">
        <v>10463</v>
      </c>
      <c r="F62" s="37">
        <v>9675</v>
      </c>
      <c r="G62" s="37">
        <v>45518</v>
      </c>
      <c r="H62" s="37">
        <v>-4.5999999999999996</v>
      </c>
      <c r="I62" s="37">
        <v>40188</v>
      </c>
      <c r="J62" s="37">
        <v>5330</v>
      </c>
      <c r="K62" s="37">
        <v>-5</v>
      </c>
      <c r="L62" s="37">
        <v>-1.1000000000000001</v>
      </c>
      <c r="M62" s="37">
        <v>122736</v>
      </c>
      <c r="N62" s="37">
        <v>-3.2</v>
      </c>
      <c r="O62" s="37">
        <v>110244</v>
      </c>
      <c r="P62" s="37">
        <v>12492</v>
      </c>
      <c r="Q62" s="37">
        <v>-3.5</v>
      </c>
      <c r="R62" s="37">
        <v>-0.5</v>
      </c>
      <c r="S62" s="37">
        <v>2.7</v>
      </c>
    </row>
    <row r="63" spans="1:19" s="35" customFormat="1" x14ac:dyDescent="0.25">
      <c r="A63" s="38" t="s">
        <v>32</v>
      </c>
      <c r="B63" s="36" t="s">
        <v>94</v>
      </c>
      <c r="C63" s="37">
        <v>72</v>
      </c>
      <c r="D63" s="37">
        <v>69</v>
      </c>
      <c r="E63" s="37">
        <v>5742</v>
      </c>
      <c r="F63" s="37">
        <v>5418</v>
      </c>
      <c r="G63" s="37">
        <v>26214</v>
      </c>
      <c r="H63" s="37">
        <v>-17</v>
      </c>
      <c r="I63" s="37">
        <v>21488</v>
      </c>
      <c r="J63" s="37">
        <v>4726</v>
      </c>
      <c r="K63" s="37">
        <v>-21.9</v>
      </c>
      <c r="L63" s="37">
        <v>15.5</v>
      </c>
      <c r="M63" s="37">
        <v>63096</v>
      </c>
      <c r="N63" s="37">
        <v>-12.4</v>
      </c>
      <c r="O63" s="37">
        <v>54436</v>
      </c>
      <c r="P63" s="37">
        <v>8660</v>
      </c>
      <c r="Q63" s="37">
        <v>-14.9</v>
      </c>
      <c r="R63" s="37">
        <v>7.4</v>
      </c>
      <c r="S63" s="37">
        <v>2.4</v>
      </c>
    </row>
    <row r="64" spans="1:19" s="35" customFormat="1" x14ac:dyDescent="0.25">
      <c r="A64" s="38" t="s">
        <v>34</v>
      </c>
      <c r="B64" s="36" t="s">
        <v>95</v>
      </c>
      <c r="C64" s="37">
        <v>214</v>
      </c>
      <c r="D64" s="37">
        <v>208</v>
      </c>
      <c r="E64" s="37">
        <v>19150</v>
      </c>
      <c r="F64" s="37">
        <v>18750</v>
      </c>
      <c r="G64" s="37">
        <v>112913</v>
      </c>
      <c r="H64" s="37">
        <v>-2.1</v>
      </c>
      <c r="I64" s="37">
        <v>96781</v>
      </c>
      <c r="J64" s="37">
        <v>16132</v>
      </c>
      <c r="K64" s="37">
        <v>-2.5</v>
      </c>
      <c r="L64" s="37">
        <v>0.8</v>
      </c>
      <c r="M64" s="37">
        <v>232586</v>
      </c>
      <c r="N64" s="37">
        <v>-2.2000000000000002</v>
      </c>
      <c r="O64" s="37">
        <v>197222</v>
      </c>
      <c r="P64" s="37">
        <v>35364</v>
      </c>
      <c r="Q64" s="37">
        <v>-0.7</v>
      </c>
      <c r="R64" s="37">
        <v>-9.6</v>
      </c>
      <c r="S64" s="37">
        <v>2.1</v>
      </c>
    </row>
    <row r="65" spans="1:19" s="35" customFormat="1" x14ac:dyDescent="0.25">
      <c r="A65" s="38" t="s">
        <v>36</v>
      </c>
      <c r="B65" s="36" t="s">
        <v>96</v>
      </c>
      <c r="C65" s="37">
        <v>363</v>
      </c>
      <c r="D65" s="37">
        <v>339</v>
      </c>
      <c r="E65" s="37">
        <v>48030</v>
      </c>
      <c r="F65" s="37">
        <v>45723</v>
      </c>
      <c r="G65" s="37">
        <v>364420</v>
      </c>
      <c r="H65" s="37">
        <v>6.3</v>
      </c>
      <c r="I65" s="37">
        <v>253022</v>
      </c>
      <c r="J65" s="37">
        <v>111398</v>
      </c>
      <c r="K65" s="37">
        <v>0.5</v>
      </c>
      <c r="L65" s="37">
        <v>22.5</v>
      </c>
      <c r="M65" s="37">
        <v>667762</v>
      </c>
      <c r="N65" s="37">
        <v>2.6</v>
      </c>
      <c r="O65" s="37">
        <v>455543</v>
      </c>
      <c r="P65" s="37">
        <v>212219</v>
      </c>
      <c r="Q65" s="37">
        <v>-3</v>
      </c>
      <c r="R65" s="37">
        <v>17.100000000000001</v>
      </c>
      <c r="S65" s="37">
        <v>1.8</v>
      </c>
    </row>
    <row r="66" spans="1:19" s="35" customFormat="1" x14ac:dyDescent="0.25">
      <c r="A66" s="38" t="s">
        <v>38</v>
      </c>
      <c r="B66" s="36" t="s">
        <v>97</v>
      </c>
      <c r="C66" s="37">
        <v>322</v>
      </c>
      <c r="D66" s="37">
        <v>302</v>
      </c>
      <c r="E66" s="37">
        <v>45545</v>
      </c>
      <c r="F66" s="37">
        <v>43351</v>
      </c>
      <c r="G66" s="37">
        <v>311121</v>
      </c>
      <c r="H66" s="37">
        <v>5.6</v>
      </c>
      <c r="I66" s="37">
        <v>217551</v>
      </c>
      <c r="J66" s="37">
        <v>93570</v>
      </c>
      <c r="K66" s="37">
        <v>5.5</v>
      </c>
      <c r="L66" s="37">
        <v>5.7</v>
      </c>
      <c r="M66" s="37">
        <v>525316</v>
      </c>
      <c r="N66" s="37">
        <v>0.6</v>
      </c>
      <c r="O66" s="37">
        <v>350157</v>
      </c>
      <c r="P66" s="37">
        <v>175159</v>
      </c>
      <c r="Q66" s="37">
        <v>2.5</v>
      </c>
      <c r="R66" s="37">
        <v>-3.1</v>
      </c>
      <c r="S66" s="37">
        <v>1.7</v>
      </c>
    </row>
    <row r="67" spans="1:19" s="35" customFormat="1" x14ac:dyDescent="0.25">
      <c r="A67" s="38" t="s">
        <v>40</v>
      </c>
      <c r="B67" s="36" t="s">
        <v>98</v>
      </c>
      <c r="C67" s="37">
        <v>580</v>
      </c>
      <c r="D67" s="37">
        <v>564</v>
      </c>
      <c r="E67" s="37">
        <v>51142</v>
      </c>
      <c r="F67" s="37">
        <v>49298</v>
      </c>
      <c r="G67" s="37">
        <v>305033</v>
      </c>
      <c r="H67" s="37">
        <v>-2.8</v>
      </c>
      <c r="I67" s="37">
        <v>255027</v>
      </c>
      <c r="J67" s="37">
        <v>50006</v>
      </c>
      <c r="K67" s="37">
        <v>-4.3</v>
      </c>
      <c r="L67" s="37">
        <v>5.6</v>
      </c>
      <c r="M67" s="37">
        <v>596585</v>
      </c>
      <c r="N67" s="37">
        <v>-3.6</v>
      </c>
      <c r="O67" s="37">
        <v>504840</v>
      </c>
      <c r="P67" s="37">
        <v>91745</v>
      </c>
      <c r="Q67" s="37">
        <v>-3.6</v>
      </c>
      <c r="R67" s="37">
        <v>-3.6</v>
      </c>
      <c r="S67" s="37">
        <v>2</v>
      </c>
    </row>
    <row r="68" spans="1:19" s="35" customFormat="1" ht="33.75" customHeight="1" x14ac:dyDescent="0.3">
      <c r="A68" s="43" t="s">
        <v>44</v>
      </c>
      <c r="B68" s="41"/>
      <c r="C68" s="41"/>
      <c r="D68" s="41"/>
      <c r="E68" s="41"/>
      <c r="F68" s="41"/>
      <c r="G68" s="42"/>
      <c r="H68" s="41"/>
      <c r="I68" s="42"/>
      <c r="J68" s="41"/>
      <c r="K68" s="41"/>
      <c r="L68" s="41"/>
      <c r="M68" s="42"/>
      <c r="N68" s="41"/>
      <c r="O68" s="42"/>
      <c r="P68" s="42"/>
      <c r="Q68" s="41"/>
      <c r="R68" s="41"/>
      <c r="S68" s="41"/>
    </row>
    <row r="69" spans="1:19" s="35" customFormat="1" x14ac:dyDescent="0.25">
      <c r="B69" s="36" t="s">
        <v>87</v>
      </c>
      <c r="C69" s="37">
        <v>4748</v>
      </c>
      <c r="D69" s="37">
        <v>4581</v>
      </c>
      <c r="E69" s="37">
        <v>346213</v>
      </c>
      <c r="F69" s="37">
        <v>331666</v>
      </c>
      <c r="G69" s="37">
        <v>2034737</v>
      </c>
      <c r="H69" s="37">
        <v>5.4</v>
      </c>
      <c r="I69" s="37">
        <v>1611504</v>
      </c>
      <c r="J69" s="37">
        <v>423233</v>
      </c>
      <c r="K69" s="37">
        <v>4.5</v>
      </c>
      <c r="L69" s="37">
        <v>9.1999999999999993</v>
      </c>
      <c r="M69" s="37">
        <v>4425872</v>
      </c>
      <c r="N69" s="37">
        <v>-0.9</v>
      </c>
      <c r="O69" s="37">
        <v>3589240</v>
      </c>
      <c r="P69" s="37">
        <v>836632</v>
      </c>
      <c r="Q69" s="37">
        <v>-2</v>
      </c>
      <c r="R69" s="37">
        <v>3.9</v>
      </c>
      <c r="S69" s="37">
        <v>2.2000000000000002</v>
      </c>
    </row>
    <row r="70" spans="1:19" s="35" customFormat="1" ht="13.8" x14ac:dyDescent="0.3">
      <c r="B70" s="36" t="s">
        <v>99</v>
      </c>
      <c r="C70" s="41"/>
      <c r="D70" s="41"/>
      <c r="E70" s="41"/>
      <c r="F70" s="41"/>
      <c r="G70" s="42"/>
      <c r="H70" s="41"/>
      <c r="I70" s="42"/>
      <c r="J70" s="41"/>
      <c r="K70" s="41"/>
      <c r="L70" s="41"/>
      <c r="M70" s="42"/>
      <c r="N70" s="41"/>
      <c r="O70" s="42"/>
      <c r="P70" s="42"/>
      <c r="Q70" s="41"/>
      <c r="R70" s="41"/>
      <c r="S70" s="41"/>
    </row>
    <row r="71" spans="1:19" s="35" customFormat="1" x14ac:dyDescent="0.25">
      <c r="A71" s="38" t="s">
        <v>19</v>
      </c>
      <c r="B71" s="36" t="s">
        <v>88</v>
      </c>
      <c r="C71" s="37">
        <v>409</v>
      </c>
      <c r="D71" s="37">
        <v>387</v>
      </c>
      <c r="E71" s="37">
        <v>20823</v>
      </c>
      <c r="F71" s="37">
        <v>19844</v>
      </c>
      <c r="G71" s="37">
        <v>113231</v>
      </c>
      <c r="H71" s="37">
        <v>2.2999999999999998</v>
      </c>
      <c r="I71" s="37">
        <v>83815</v>
      </c>
      <c r="J71" s="37">
        <v>29416</v>
      </c>
      <c r="K71" s="37">
        <v>3.8</v>
      </c>
      <c r="L71" s="37">
        <v>-1.7</v>
      </c>
      <c r="M71" s="37">
        <v>255634</v>
      </c>
      <c r="N71" s="37">
        <v>-5.3</v>
      </c>
      <c r="O71" s="37">
        <v>196557</v>
      </c>
      <c r="P71" s="37">
        <v>59077</v>
      </c>
      <c r="Q71" s="37">
        <v>-4.0999999999999996</v>
      </c>
      <c r="R71" s="37">
        <v>-9.3000000000000007</v>
      </c>
      <c r="S71" s="37">
        <v>2.2999999999999998</v>
      </c>
    </row>
    <row r="72" spans="1:19" s="35" customFormat="1" x14ac:dyDescent="0.25">
      <c r="A72" s="38" t="s">
        <v>21</v>
      </c>
      <c r="B72" s="36" t="s">
        <v>89</v>
      </c>
      <c r="C72" s="37">
        <v>518</v>
      </c>
      <c r="D72" s="37">
        <v>495</v>
      </c>
      <c r="E72" s="37">
        <v>30330</v>
      </c>
      <c r="F72" s="37">
        <v>28595</v>
      </c>
      <c r="G72" s="37">
        <v>168416</v>
      </c>
      <c r="H72" s="37">
        <v>-1.3</v>
      </c>
      <c r="I72" s="37">
        <v>141418</v>
      </c>
      <c r="J72" s="37">
        <v>26998</v>
      </c>
      <c r="K72" s="37">
        <v>-1</v>
      </c>
      <c r="L72" s="37">
        <v>-2.6</v>
      </c>
      <c r="M72" s="37">
        <v>378679</v>
      </c>
      <c r="N72" s="37">
        <v>-3.6</v>
      </c>
      <c r="O72" s="37">
        <v>323762</v>
      </c>
      <c r="P72" s="37">
        <v>54917</v>
      </c>
      <c r="Q72" s="37">
        <v>-2.1</v>
      </c>
      <c r="R72" s="37">
        <v>-11.5</v>
      </c>
      <c r="S72" s="37">
        <v>2.2000000000000002</v>
      </c>
    </row>
    <row r="73" spans="1:19" s="35" customFormat="1" x14ac:dyDescent="0.25">
      <c r="A73" s="38" t="s">
        <v>23</v>
      </c>
      <c r="B73" s="36" t="s">
        <v>90</v>
      </c>
      <c r="C73" s="37">
        <v>555</v>
      </c>
      <c r="D73" s="37">
        <v>542</v>
      </c>
      <c r="E73" s="37">
        <v>28555</v>
      </c>
      <c r="F73" s="37">
        <v>27458</v>
      </c>
      <c r="G73" s="37">
        <v>152947</v>
      </c>
      <c r="H73" s="37">
        <v>0.7</v>
      </c>
      <c r="I73" s="37">
        <v>132535</v>
      </c>
      <c r="J73" s="37">
        <v>20412</v>
      </c>
      <c r="K73" s="37">
        <v>-0.9</v>
      </c>
      <c r="L73" s="37">
        <v>12.3</v>
      </c>
      <c r="M73" s="37">
        <v>383132</v>
      </c>
      <c r="N73" s="37">
        <v>-5.4</v>
      </c>
      <c r="O73" s="37">
        <v>336273</v>
      </c>
      <c r="P73" s="37">
        <v>46859</v>
      </c>
      <c r="Q73" s="37">
        <v>-7.7</v>
      </c>
      <c r="R73" s="37">
        <v>14.9</v>
      </c>
      <c r="S73" s="37">
        <v>2.5</v>
      </c>
    </row>
    <row r="74" spans="1:19" s="35" customFormat="1" x14ac:dyDescent="0.25">
      <c r="A74" s="38" t="s">
        <v>25</v>
      </c>
      <c r="B74" s="36" t="s">
        <v>91</v>
      </c>
      <c r="C74" s="37">
        <v>683</v>
      </c>
      <c r="D74" s="37">
        <v>657</v>
      </c>
      <c r="E74" s="37">
        <v>39716</v>
      </c>
      <c r="F74" s="37">
        <v>37988</v>
      </c>
      <c r="G74" s="37">
        <v>165197</v>
      </c>
      <c r="H74" s="37">
        <v>-3.1</v>
      </c>
      <c r="I74" s="37">
        <v>149571</v>
      </c>
      <c r="J74" s="37">
        <v>15626</v>
      </c>
      <c r="K74" s="37">
        <v>-4.0999999999999996</v>
      </c>
      <c r="L74" s="37">
        <v>8.3000000000000007</v>
      </c>
      <c r="M74" s="37">
        <v>541491</v>
      </c>
      <c r="N74" s="37">
        <v>-5.6</v>
      </c>
      <c r="O74" s="37">
        <v>502179</v>
      </c>
      <c r="P74" s="37">
        <v>39312</v>
      </c>
      <c r="Q74" s="37">
        <v>-6.6</v>
      </c>
      <c r="R74" s="37">
        <v>9.1999999999999993</v>
      </c>
      <c r="S74" s="37">
        <v>3.3</v>
      </c>
    </row>
    <row r="75" spans="1:19" s="35" customFormat="1" x14ac:dyDescent="0.25">
      <c r="A75" s="38" t="s">
        <v>27</v>
      </c>
      <c r="B75" s="36" t="s">
        <v>92</v>
      </c>
      <c r="C75" s="37">
        <v>765</v>
      </c>
      <c r="D75" s="37">
        <v>747</v>
      </c>
      <c r="E75" s="37">
        <v>41682</v>
      </c>
      <c r="F75" s="37">
        <v>40524</v>
      </c>
      <c r="G75" s="37">
        <v>165090</v>
      </c>
      <c r="H75" s="37">
        <v>-0.5</v>
      </c>
      <c r="I75" s="37">
        <v>143088</v>
      </c>
      <c r="J75" s="37">
        <v>22002</v>
      </c>
      <c r="K75" s="37">
        <v>-1</v>
      </c>
      <c r="L75" s="37">
        <v>3</v>
      </c>
      <c r="M75" s="37">
        <v>503654</v>
      </c>
      <c r="N75" s="37">
        <v>-9.3000000000000007</v>
      </c>
      <c r="O75" s="37">
        <v>430688</v>
      </c>
      <c r="P75" s="37">
        <v>72966</v>
      </c>
      <c r="Q75" s="37">
        <v>-10.5</v>
      </c>
      <c r="R75" s="37">
        <v>-1.3</v>
      </c>
      <c r="S75" s="37">
        <v>3.1</v>
      </c>
    </row>
    <row r="76" spans="1:19" s="35" customFormat="1" x14ac:dyDescent="0.25">
      <c r="A76" s="38" t="s">
        <v>29</v>
      </c>
      <c r="B76" s="36" t="s">
        <v>110</v>
      </c>
      <c r="C76" s="37">
        <v>94</v>
      </c>
      <c r="D76" s="37">
        <v>90</v>
      </c>
      <c r="E76" s="37">
        <v>4984</v>
      </c>
      <c r="F76" s="37">
        <v>4809</v>
      </c>
      <c r="G76" s="37">
        <v>19365</v>
      </c>
      <c r="H76" s="37">
        <v>3.4</v>
      </c>
      <c r="I76" s="37">
        <v>16047</v>
      </c>
      <c r="J76" s="37">
        <v>3318</v>
      </c>
      <c r="K76" s="37">
        <v>0.1</v>
      </c>
      <c r="L76" s="37">
        <v>23.2</v>
      </c>
      <c r="M76" s="37">
        <v>64266</v>
      </c>
      <c r="N76" s="37">
        <v>0.2</v>
      </c>
      <c r="O76" s="37">
        <v>56836</v>
      </c>
      <c r="P76" s="37">
        <v>7430</v>
      </c>
      <c r="Q76" s="37">
        <v>-1.3</v>
      </c>
      <c r="R76" s="37">
        <v>13.9</v>
      </c>
      <c r="S76" s="37">
        <v>3.3</v>
      </c>
    </row>
    <row r="77" spans="1:19" s="35" customFormat="1" x14ac:dyDescent="0.25">
      <c r="A77" s="38" t="s">
        <v>30</v>
      </c>
      <c r="B77" s="36" t="s">
        <v>93</v>
      </c>
      <c r="C77" s="37">
        <v>169</v>
      </c>
      <c r="D77" s="37">
        <v>163</v>
      </c>
      <c r="E77" s="37">
        <v>10456</v>
      </c>
      <c r="F77" s="37">
        <v>9653</v>
      </c>
      <c r="G77" s="37">
        <v>49954</v>
      </c>
      <c r="H77" s="37">
        <v>7.9</v>
      </c>
      <c r="I77" s="37">
        <v>44296</v>
      </c>
      <c r="J77" s="37">
        <v>5658</v>
      </c>
      <c r="K77" s="37">
        <v>8</v>
      </c>
      <c r="L77" s="37">
        <v>7.3</v>
      </c>
      <c r="M77" s="37">
        <v>124965</v>
      </c>
      <c r="N77" s="37">
        <v>0.5</v>
      </c>
      <c r="O77" s="37">
        <v>113590</v>
      </c>
      <c r="P77" s="37">
        <v>11375</v>
      </c>
      <c r="Q77" s="37">
        <v>0.6</v>
      </c>
      <c r="R77" s="37">
        <v>-0.6</v>
      </c>
      <c r="S77" s="37">
        <v>2.5</v>
      </c>
    </row>
    <row r="78" spans="1:19" s="35" customFormat="1" x14ac:dyDescent="0.25">
      <c r="A78" s="38" t="s">
        <v>32</v>
      </c>
      <c r="B78" s="36" t="s">
        <v>94</v>
      </c>
      <c r="C78" s="37">
        <v>73</v>
      </c>
      <c r="D78" s="37">
        <v>70</v>
      </c>
      <c r="E78" s="37">
        <v>5774</v>
      </c>
      <c r="F78" s="37">
        <v>5448</v>
      </c>
      <c r="G78" s="37">
        <v>31578</v>
      </c>
      <c r="H78" s="37">
        <v>0.2</v>
      </c>
      <c r="I78" s="37">
        <v>25863</v>
      </c>
      <c r="J78" s="37">
        <v>5715</v>
      </c>
      <c r="K78" s="37">
        <v>-3.2</v>
      </c>
      <c r="L78" s="37">
        <v>19.5</v>
      </c>
      <c r="M78" s="37">
        <v>69247</v>
      </c>
      <c r="N78" s="37">
        <v>1.8</v>
      </c>
      <c r="O78" s="37">
        <v>59165</v>
      </c>
      <c r="P78" s="37">
        <v>10082</v>
      </c>
      <c r="Q78" s="37">
        <v>0.5</v>
      </c>
      <c r="R78" s="37">
        <v>10.1</v>
      </c>
      <c r="S78" s="37">
        <v>2.2000000000000002</v>
      </c>
    </row>
    <row r="79" spans="1:19" s="35" customFormat="1" x14ac:dyDescent="0.25">
      <c r="A79" s="38" t="s">
        <v>34</v>
      </c>
      <c r="B79" s="36" t="s">
        <v>95</v>
      </c>
      <c r="C79" s="37">
        <v>214</v>
      </c>
      <c r="D79" s="37">
        <v>212</v>
      </c>
      <c r="E79" s="37">
        <v>19124</v>
      </c>
      <c r="F79" s="37">
        <v>18759</v>
      </c>
      <c r="G79" s="37">
        <v>125508</v>
      </c>
      <c r="H79" s="37">
        <v>5.8</v>
      </c>
      <c r="I79" s="37">
        <v>106718</v>
      </c>
      <c r="J79" s="37">
        <v>18790</v>
      </c>
      <c r="K79" s="37">
        <v>6.4</v>
      </c>
      <c r="L79" s="37">
        <v>2.4</v>
      </c>
      <c r="M79" s="37">
        <v>242509</v>
      </c>
      <c r="N79" s="37">
        <v>2</v>
      </c>
      <c r="O79" s="37">
        <v>203783</v>
      </c>
      <c r="P79" s="37">
        <v>38726</v>
      </c>
      <c r="Q79" s="37">
        <v>2.2999999999999998</v>
      </c>
      <c r="R79" s="37">
        <v>0.3</v>
      </c>
      <c r="S79" s="37">
        <v>1.9</v>
      </c>
    </row>
    <row r="80" spans="1:19" s="35" customFormat="1" x14ac:dyDescent="0.25">
      <c r="A80" s="38" t="s">
        <v>36</v>
      </c>
      <c r="B80" s="36" t="s">
        <v>96</v>
      </c>
      <c r="C80" s="37">
        <v>364</v>
      </c>
      <c r="D80" s="37">
        <v>341</v>
      </c>
      <c r="E80" s="37">
        <v>48066</v>
      </c>
      <c r="F80" s="37">
        <v>45728</v>
      </c>
      <c r="G80" s="37">
        <v>409290</v>
      </c>
      <c r="H80" s="37">
        <v>9.6999999999999993</v>
      </c>
      <c r="I80" s="37">
        <v>291646</v>
      </c>
      <c r="J80" s="37">
        <v>117644</v>
      </c>
      <c r="K80" s="37">
        <v>13.5</v>
      </c>
      <c r="L80" s="37">
        <v>1.3</v>
      </c>
      <c r="M80" s="37">
        <v>720843</v>
      </c>
      <c r="N80" s="37">
        <v>3.9</v>
      </c>
      <c r="O80" s="37">
        <v>514848</v>
      </c>
      <c r="P80" s="37">
        <v>205995</v>
      </c>
      <c r="Q80" s="37">
        <v>8.3000000000000007</v>
      </c>
      <c r="R80" s="37">
        <v>-5.4</v>
      </c>
      <c r="S80" s="37">
        <v>1.8</v>
      </c>
    </row>
    <row r="81" spans="1:19" s="35" customFormat="1" x14ac:dyDescent="0.25">
      <c r="A81" s="38" t="s">
        <v>38</v>
      </c>
      <c r="B81" s="36" t="s">
        <v>97</v>
      </c>
      <c r="C81" s="37">
        <v>322</v>
      </c>
      <c r="D81" s="37">
        <v>304</v>
      </c>
      <c r="E81" s="37">
        <v>45406</v>
      </c>
      <c r="F81" s="37">
        <v>43412</v>
      </c>
      <c r="G81" s="37">
        <v>307759</v>
      </c>
      <c r="H81" s="37">
        <v>14.5</v>
      </c>
      <c r="I81" s="37">
        <v>207513</v>
      </c>
      <c r="J81" s="37">
        <v>100246</v>
      </c>
      <c r="K81" s="37">
        <v>8</v>
      </c>
      <c r="L81" s="37">
        <v>30.6</v>
      </c>
      <c r="M81" s="37">
        <v>512357</v>
      </c>
      <c r="N81" s="37">
        <v>7.6</v>
      </c>
      <c r="O81" s="37">
        <v>329941</v>
      </c>
      <c r="P81" s="37">
        <v>182416</v>
      </c>
      <c r="Q81" s="37">
        <v>-0.7</v>
      </c>
      <c r="R81" s="37">
        <v>26.8</v>
      </c>
      <c r="S81" s="37">
        <v>1.7</v>
      </c>
    </row>
    <row r="82" spans="1:19" s="35" customFormat="1" x14ac:dyDescent="0.25">
      <c r="A82" s="38" t="s">
        <v>40</v>
      </c>
      <c r="B82" s="36" t="s">
        <v>98</v>
      </c>
      <c r="C82" s="37">
        <v>582</v>
      </c>
      <c r="D82" s="37">
        <v>573</v>
      </c>
      <c r="E82" s="37">
        <v>51297</v>
      </c>
      <c r="F82" s="37">
        <v>49448</v>
      </c>
      <c r="G82" s="37">
        <v>326402</v>
      </c>
      <c r="H82" s="37">
        <v>7.4</v>
      </c>
      <c r="I82" s="37">
        <v>268994</v>
      </c>
      <c r="J82" s="37">
        <v>57408</v>
      </c>
      <c r="K82" s="37">
        <v>6.8</v>
      </c>
      <c r="L82" s="37">
        <v>10.5</v>
      </c>
      <c r="M82" s="37">
        <v>629095</v>
      </c>
      <c r="N82" s="37">
        <v>3.8</v>
      </c>
      <c r="O82" s="37">
        <v>521618</v>
      </c>
      <c r="P82" s="37">
        <v>107477</v>
      </c>
      <c r="Q82" s="37">
        <v>3</v>
      </c>
      <c r="R82" s="37">
        <v>7.7</v>
      </c>
      <c r="S82" s="37">
        <v>1.9</v>
      </c>
    </row>
    <row r="83" spans="1:19" s="35" customFormat="1" ht="33.75" customHeight="1" x14ac:dyDescent="0.3">
      <c r="A83" s="43" t="s">
        <v>45</v>
      </c>
      <c r="B83" s="41"/>
      <c r="C83" s="41"/>
      <c r="D83" s="41"/>
      <c r="E83" s="41"/>
      <c r="F83" s="41"/>
      <c r="G83" s="42"/>
      <c r="H83" s="41"/>
      <c r="I83" s="42"/>
      <c r="J83" s="41"/>
      <c r="K83" s="41"/>
      <c r="L83" s="41"/>
      <c r="M83" s="42"/>
      <c r="N83" s="41"/>
      <c r="O83" s="42"/>
      <c r="P83" s="42"/>
      <c r="Q83" s="41"/>
      <c r="R83" s="41"/>
      <c r="S83" s="41"/>
    </row>
    <row r="84" spans="1:19" s="35" customFormat="1" x14ac:dyDescent="0.25">
      <c r="B84" s="36" t="s">
        <v>87</v>
      </c>
      <c r="C84" s="37">
        <v>4752</v>
      </c>
      <c r="D84" s="37">
        <v>4625</v>
      </c>
      <c r="E84" s="37">
        <v>347228</v>
      </c>
      <c r="F84" s="37">
        <v>333109</v>
      </c>
      <c r="G84" s="37">
        <v>2242404</v>
      </c>
      <c r="H84" s="37">
        <v>-3</v>
      </c>
      <c r="I84" s="37">
        <v>1777934</v>
      </c>
      <c r="J84" s="37">
        <v>464470</v>
      </c>
      <c r="K84" s="37">
        <v>-3.2</v>
      </c>
      <c r="L84" s="37">
        <v>-2.5</v>
      </c>
      <c r="M84" s="37">
        <v>4996949</v>
      </c>
      <c r="N84" s="37">
        <v>-3.6</v>
      </c>
      <c r="O84" s="37">
        <v>4055331</v>
      </c>
      <c r="P84" s="37">
        <v>941618</v>
      </c>
      <c r="Q84" s="37">
        <v>-3</v>
      </c>
      <c r="R84" s="37">
        <v>-6</v>
      </c>
      <c r="S84" s="37">
        <v>2.2000000000000002</v>
      </c>
    </row>
    <row r="85" spans="1:19" s="35" customFormat="1" ht="13.8" x14ac:dyDescent="0.3">
      <c r="B85" s="36" t="s">
        <v>99</v>
      </c>
      <c r="C85" s="41"/>
      <c r="D85" s="41"/>
      <c r="E85" s="41"/>
      <c r="F85" s="41"/>
      <c r="G85" s="42"/>
      <c r="H85" s="41"/>
      <c r="I85" s="42"/>
      <c r="J85" s="41"/>
      <c r="K85" s="41"/>
      <c r="L85" s="41"/>
      <c r="M85" s="42"/>
      <c r="N85" s="41"/>
      <c r="O85" s="42"/>
      <c r="P85" s="42"/>
      <c r="Q85" s="41"/>
      <c r="R85" s="41"/>
      <c r="S85" s="41"/>
    </row>
    <row r="86" spans="1:19" s="35" customFormat="1" x14ac:dyDescent="0.25">
      <c r="A86" s="38" t="s">
        <v>19</v>
      </c>
      <c r="B86" s="36" t="s">
        <v>88</v>
      </c>
      <c r="C86" s="37">
        <v>410</v>
      </c>
      <c r="D86" s="37">
        <v>396</v>
      </c>
      <c r="E86" s="37">
        <v>20910</v>
      </c>
      <c r="F86" s="37">
        <v>20041</v>
      </c>
      <c r="G86" s="37">
        <v>139043</v>
      </c>
      <c r="H86" s="37">
        <v>1.9</v>
      </c>
      <c r="I86" s="37">
        <v>102438</v>
      </c>
      <c r="J86" s="37">
        <v>36605</v>
      </c>
      <c r="K86" s="37">
        <v>-0.6</v>
      </c>
      <c r="L86" s="37">
        <v>9.6999999999999993</v>
      </c>
      <c r="M86" s="37">
        <v>327057</v>
      </c>
      <c r="N86" s="37">
        <v>2.2000000000000002</v>
      </c>
      <c r="O86" s="37">
        <v>247753</v>
      </c>
      <c r="P86" s="37">
        <v>79304</v>
      </c>
      <c r="Q86" s="37">
        <v>0.3</v>
      </c>
      <c r="R86" s="37">
        <v>8.3000000000000007</v>
      </c>
      <c r="S86" s="37">
        <v>2.4</v>
      </c>
    </row>
    <row r="87" spans="1:19" s="35" customFormat="1" x14ac:dyDescent="0.25">
      <c r="A87" s="38" t="s">
        <v>21</v>
      </c>
      <c r="B87" s="36" t="s">
        <v>89</v>
      </c>
      <c r="C87" s="37">
        <v>518</v>
      </c>
      <c r="D87" s="37">
        <v>501</v>
      </c>
      <c r="E87" s="37">
        <v>30514</v>
      </c>
      <c r="F87" s="37">
        <v>28851</v>
      </c>
      <c r="G87" s="37">
        <v>196844</v>
      </c>
      <c r="H87" s="37">
        <v>-8.3000000000000007</v>
      </c>
      <c r="I87" s="37">
        <v>162128</v>
      </c>
      <c r="J87" s="37">
        <v>34716</v>
      </c>
      <c r="K87" s="37">
        <v>-8.5</v>
      </c>
      <c r="L87" s="37">
        <v>-7.7</v>
      </c>
      <c r="M87" s="37">
        <v>435971</v>
      </c>
      <c r="N87" s="37">
        <v>-6.2</v>
      </c>
      <c r="O87" s="37">
        <v>361971</v>
      </c>
      <c r="P87" s="37">
        <v>74000</v>
      </c>
      <c r="Q87" s="37">
        <v>-5.5</v>
      </c>
      <c r="R87" s="37">
        <v>-9.6</v>
      </c>
      <c r="S87" s="37">
        <v>2.2000000000000002</v>
      </c>
    </row>
    <row r="88" spans="1:19" s="35" customFormat="1" x14ac:dyDescent="0.25">
      <c r="A88" s="38" t="s">
        <v>23</v>
      </c>
      <c r="B88" s="36" t="s">
        <v>90</v>
      </c>
      <c r="C88" s="37">
        <v>555</v>
      </c>
      <c r="D88" s="37">
        <v>546</v>
      </c>
      <c r="E88" s="37">
        <v>28787</v>
      </c>
      <c r="F88" s="37">
        <v>27882</v>
      </c>
      <c r="G88" s="37">
        <v>195223</v>
      </c>
      <c r="H88" s="37">
        <v>3.7</v>
      </c>
      <c r="I88" s="37">
        <v>171032</v>
      </c>
      <c r="J88" s="37">
        <v>24191</v>
      </c>
      <c r="K88" s="37">
        <v>3.3</v>
      </c>
      <c r="L88" s="37">
        <v>6.2</v>
      </c>
      <c r="M88" s="37">
        <v>489622</v>
      </c>
      <c r="N88" s="37">
        <v>0.7</v>
      </c>
      <c r="O88" s="37">
        <v>437120</v>
      </c>
      <c r="P88" s="37">
        <v>52502</v>
      </c>
      <c r="Q88" s="37">
        <v>0.6</v>
      </c>
      <c r="R88" s="37">
        <v>1.7</v>
      </c>
      <c r="S88" s="37">
        <v>2.5</v>
      </c>
    </row>
    <row r="89" spans="1:19" s="35" customFormat="1" x14ac:dyDescent="0.25">
      <c r="A89" s="38" t="s">
        <v>25</v>
      </c>
      <c r="B89" s="36" t="s">
        <v>91</v>
      </c>
      <c r="C89" s="37">
        <v>688</v>
      </c>
      <c r="D89" s="37">
        <v>668</v>
      </c>
      <c r="E89" s="37">
        <v>39884</v>
      </c>
      <c r="F89" s="37">
        <v>38281</v>
      </c>
      <c r="G89" s="37">
        <v>203473</v>
      </c>
      <c r="H89" s="37">
        <v>-3.1</v>
      </c>
      <c r="I89" s="37">
        <v>184643</v>
      </c>
      <c r="J89" s="37">
        <v>18830</v>
      </c>
      <c r="K89" s="37">
        <v>-4.3</v>
      </c>
      <c r="L89" s="37">
        <v>10.1</v>
      </c>
      <c r="M89" s="37">
        <v>649337</v>
      </c>
      <c r="N89" s="37">
        <v>-1</v>
      </c>
      <c r="O89" s="37">
        <v>602632</v>
      </c>
      <c r="P89" s="37">
        <v>46705</v>
      </c>
      <c r="Q89" s="37">
        <v>-1.8</v>
      </c>
      <c r="R89" s="37">
        <v>10.9</v>
      </c>
      <c r="S89" s="37">
        <v>3.2</v>
      </c>
    </row>
    <row r="90" spans="1:19" s="35" customFormat="1" x14ac:dyDescent="0.25">
      <c r="A90" s="38" t="s">
        <v>27</v>
      </c>
      <c r="B90" s="36" t="s">
        <v>92</v>
      </c>
      <c r="C90" s="37">
        <v>763</v>
      </c>
      <c r="D90" s="37">
        <v>753</v>
      </c>
      <c r="E90" s="37">
        <v>41686</v>
      </c>
      <c r="F90" s="37">
        <v>40543</v>
      </c>
      <c r="G90" s="37">
        <v>210096</v>
      </c>
      <c r="H90" s="37">
        <v>2.9</v>
      </c>
      <c r="I90" s="37">
        <v>180862</v>
      </c>
      <c r="J90" s="37">
        <v>29234</v>
      </c>
      <c r="K90" s="37">
        <v>1.9</v>
      </c>
      <c r="L90" s="37">
        <v>9.1999999999999993</v>
      </c>
      <c r="M90" s="37">
        <v>631704</v>
      </c>
      <c r="N90" s="37">
        <v>2.2000000000000002</v>
      </c>
      <c r="O90" s="37">
        <v>539711</v>
      </c>
      <c r="P90" s="37">
        <v>91993</v>
      </c>
      <c r="Q90" s="37">
        <v>1.3</v>
      </c>
      <c r="R90" s="37">
        <v>7.9</v>
      </c>
      <c r="S90" s="37">
        <v>3</v>
      </c>
    </row>
    <row r="91" spans="1:19" s="35" customFormat="1" x14ac:dyDescent="0.25">
      <c r="A91" s="38" t="s">
        <v>29</v>
      </c>
      <c r="B91" s="36" t="s">
        <v>110</v>
      </c>
      <c r="C91" s="37">
        <v>95</v>
      </c>
      <c r="D91" s="37">
        <v>92</v>
      </c>
      <c r="E91" s="37">
        <v>5086</v>
      </c>
      <c r="F91" s="37">
        <v>4932</v>
      </c>
      <c r="G91" s="37">
        <v>22688</v>
      </c>
      <c r="H91" s="37">
        <v>-0.6</v>
      </c>
      <c r="I91" s="37">
        <v>18687</v>
      </c>
      <c r="J91" s="37">
        <v>4001</v>
      </c>
      <c r="K91" s="37">
        <v>-3.6</v>
      </c>
      <c r="L91" s="37">
        <v>16.2</v>
      </c>
      <c r="M91" s="37">
        <v>69495</v>
      </c>
      <c r="N91" s="37">
        <v>-3.2</v>
      </c>
      <c r="O91" s="37">
        <v>60745</v>
      </c>
      <c r="P91" s="37">
        <v>8750</v>
      </c>
      <c r="Q91" s="37">
        <v>-4.0999999999999996</v>
      </c>
      <c r="R91" s="37">
        <v>3.6</v>
      </c>
      <c r="S91" s="37">
        <v>3.1</v>
      </c>
    </row>
    <row r="92" spans="1:19" s="35" customFormat="1" x14ac:dyDescent="0.25">
      <c r="A92" s="38" t="s">
        <v>30</v>
      </c>
      <c r="B92" s="36" t="s">
        <v>93</v>
      </c>
      <c r="C92" s="37">
        <v>169</v>
      </c>
      <c r="D92" s="37">
        <v>166</v>
      </c>
      <c r="E92" s="37">
        <v>10465</v>
      </c>
      <c r="F92" s="37">
        <v>9691</v>
      </c>
      <c r="G92" s="37">
        <v>52099</v>
      </c>
      <c r="H92" s="37">
        <v>-11.7</v>
      </c>
      <c r="I92" s="37">
        <v>46018</v>
      </c>
      <c r="J92" s="37">
        <v>6081</v>
      </c>
      <c r="K92" s="37">
        <v>-11.8</v>
      </c>
      <c r="L92" s="37">
        <v>-10.8</v>
      </c>
      <c r="M92" s="37">
        <v>134266</v>
      </c>
      <c r="N92" s="37">
        <v>-9.5</v>
      </c>
      <c r="O92" s="37">
        <v>121547</v>
      </c>
      <c r="P92" s="37">
        <v>12719</v>
      </c>
      <c r="Q92" s="37">
        <v>-9</v>
      </c>
      <c r="R92" s="37">
        <v>-13.7</v>
      </c>
      <c r="S92" s="37">
        <v>2.6</v>
      </c>
    </row>
    <row r="93" spans="1:19" s="35" customFormat="1" x14ac:dyDescent="0.25">
      <c r="A93" s="38" t="s">
        <v>32</v>
      </c>
      <c r="B93" s="36" t="s">
        <v>94</v>
      </c>
      <c r="C93" s="37">
        <v>74</v>
      </c>
      <c r="D93" s="37">
        <v>71</v>
      </c>
      <c r="E93" s="37">
        <v>6015</v>
      </c>
      <c r="F93" s="37">
        <v>5510</v>
      </c>
      <c r="G93" s="37">
        <v>29488</v>
      </c>
      <c r="H93" s="37">
        <v>-17.2</v>
      </c>
      <c r="I93" s="37">
        <v>23617</v>
      </c>
      <c r="J93" s="37">
        <v>5871</v>
      </c>
      <c r="K93" s="37">
        <v>-17.5</v>
      </c>
      <c r="L93" s="37">
        <v>-16.2</v>
      </c>
      <c r="M93" s="37">
        <v>67909</v>
      </c>
      <c r="N93" s="37">
        <v>-15.5</v>
      </c>
      <c r="O93" s="37">
        <v>55689</v>
      </c>
      <c r="P93" s="37">
        <v>12220</v>
      </c>
      <c r="Q93" s="37">
        <v>-15.2</v>
      </c>
      <c r="R93" s="37">
        <v>-17</v>
      </c>
      <c r="S93" s="37">
        <v>2.2999999999999998</v>
      </c>
    </row>
    <row r="94" spans="1:19" s="35" customFormat="1" x14ac:dyDescent="0.25">
      <c r="A94" s="38" t="s">
        <v>34</v>
      </c>
      <c r="B94" s="36" t="s">
        <v>95</v>
      </c>
      <c r="C94" s="37">
        <v>214</v>
      </c>
      <c r="D94" s="37">
        <v>213</v>
      </c>
      <c r="E94" s="37">
        <v>19135</v>
      </c>
      <c r="F94" s="37">
        <v>18900</v>
      </c>
      <c r="G94" s="37">
        <v>134342</v>
      </c>
      <c r="H94" s="37">
        <v>-7.1</v>
      </c>
      <c r="I94" s="37">
        <v>114114</v>
      </c>
      <c r="J94" s="37">
        <v>20228</v>
      </c>
      <c r="K94" s="37">
        <v>-5.4</v>
      </c>
      <c r="L94" s="37">
        <v>-15.5</v>
      </c>
      <c r="M94" s="37">
        <v>267593</v>
      </c>
      <c r="N94" s="37">
        <v>-7.3</v>
      </c>
      <c r="O94" s="37">
        <v>224255</v>
      </c>
      <c r="P94" s="37">
        <v>43338</v>
      </c>
      <c r="Q94" s="37">
        <v>-4.8</v>
      </c>
      <c r="R94" s="37">
        <v>-18.5</v>
      </c>
      <c r="S94" s="37">
        <v>2</v>
      </c>
    </row>
    <row r="95" spans="1:19" s="35" customFormat="1" x14ac:dyDescent="0.25">
      <c r="A95" s="38" t="s">
        <v>36</v>
      </c>
      <c r="B95" s="36" t="s">
        <v>96</v>
      </c>
      <c r="C95" s="37">
        <v>363</v>
      </c>
      <c r="D95" s="37">
        <v>341</v>
      </c>
      <c r="E95" s="37">
        <v>48054</v>
      </c>
      <c r="F95" s="37">
        <v>45859</v>
      </c>
      <c r="G95" s="37">
        <v>404984</v>
      </c>
      <c r="H95" s="37">
        <v>-1.2</v>
      </c>
      <c r="I95" s="37">
        <v>283728</v>
      </c>
      <c r="J95" s="37">
        <v>121256</v>
      </c>
      <c r="K95" s="37">
        <v>0.8</v>
      </c>
      <c r="L95" s="37">
        <v>-5.5</v>
      </c>
      <c r="M95" s="37">
        <v>725120</v>
      </c>
      <c r="N95" s="37">
        <v>-2.7</v>
      </c>
      <c r="O95" s="37">
        <v>509848</v>
      </c>
      <c r="P95" s="37">
        <v>215272</v>
      </c>
      <c r="Q95" s="37">
        <v>0.4</v>
      </c>
      <c r="R95" s="37">
        <v>-9.1999999999999993</v>
      </c>
      <c r="S95" s="37">
        <v>1.8</v>
      </c>
    </row>
    <row r="96" spans="1:19" s="35" customFormat="1" x14ac:dyDescent="0.25">
      <c r="A96" s="38" t="s">
        <v>38</v>
      </c>
      <c r="B96" s="36" t="s">
        <v>97</v>
      </c>
      <c r="C96" s="37">
        <v>320</v>
      </c>
      <c r="D96" s="37">
        <v>303</v>
      </c>
      <c r="E96" s="37">
        <v>45377</v>
      </c>
      <c r="F96" s="37">
        <v>43075</v>
      </c>
      <c r="G96" s="37">
        <v>308235</v>
      </c>
      <c r="H96" s="37">
        <v>-2.5</v>
      </c>
      <c r="I96" s="37">
        <v>206309</v>
      </c>
      <c r="J96" s="37">
        <v>101926</v>
      </c>
      <c r="K96" s="37">
        <v>-3.1</v>
      </c>
      <c r="L96" s="37">
        <v>-1.2</v>
      </c>
      <c r="M96" s="37">
        <v>532355</v>
      </c>
      <c r="N96" s="37">
        <v>-8.8000000000000007</v>
      </c>
      <c r="O96" s="37">
        <v>342908</v>
      </c>
      <c r="P96" s="37">
        <v>189447</v>
      </c>
      <c r="Q96" s="37">
        <v>-8.1</v>
      </c>
      <c r="R96" s="37">
        <v>-10</v>
      </c>
      <c r="S96" s="37">
        <v>1.7</v>
      </c>
    </row>
    <row r="97" spans="1:19" s="35" customFormat="1" x14ac:dyDescent="0.25">
      <c r="A97" s="38" t="s">
        <v>40</v>
      </c>
      <c r="B97" s="36" t="s">
        <v>98</v>
      </c>
      <c r="C97" s="37">
        <v>583</v>
      </c>
      <c r="D97" s="37">
        <v>575</v>
      </c>
      <c r="E97" s="37">
        <v>51315</v>
      </c>
      <c r="F97" s="37">
        <v>49544</v>
      </c>
      <c r="G97" s="37">
        <v>345889</v>
      </c>
      <c r="H97" s="37">
        <v>-6.6</v>
      </c>
      <c r="I97" s="37">
        <v>284358</v>
      </c>
      <c r="J97" s="37">
        <v>61531</v>
      </c>
      <c r="K97" s="37">
        <v>-6.6</v>
      </c>
      <c r="L97" s="37">
        <v>-6.5</v>
      </c>
      <c r="M97" s="37">
        <v>666520</v>
      </c>
      <c r="N97" s="37">
        <v>-7.4</v>
      </c>
      <c r="O97" s="37">
        <v>551152</v>
      </c>
      <c r="P97" s="37">
        <v>115368</v>
      </c>
      <c r="Q97" s="37">
        <v>-6.7</v>
      </c>
      <c r="R97" s="37">
        <v>-10.7</v>
      </c>
      <c r="S97" s="37">
        <v>1.9</v>
      </c>
    </row>
    <row r="98" spans="1:19" s="35" customFormat="1" ht="33.75" customHeight="1" x14ac:dyDescent="0.3">
      <c r="A98" s="43" t="s">
        <v>46</v>
      </c>
      <c r="B98" s="41"/>
      <c r="C98" s="41"/>
      <c r="D98" s="41"/>
      <c r="E98" s="41"/>
      <c r="F98" s="41"/>
      <c r="G98" s="42"/>
      <c r="H98" s="41"/>
      <c r="I98" s="42"/>
      <c r="J98" s="41"/>
      <c r="K98" s="41"/>
      <c r="L98" s="41"/>
      <c r="M98" s="42"/>
      <c r="N98" s="41"/>
      <c r="O98" s="42"/>
      <c r="P98" s="42"/>
      <c r="Q98" s="41"/>
      <c r="R98" s="41"/>
      <c r="S98" s="41"/>
    </row>
    <row r="99" spans="1:19" s="35" customFormat="1" x14ac:dyDescent="0.25">
      <c r="B99" s="36" t="s">
        <v>87</v>
      </c>
      <c r="C99" s="37">
        <v>4754</v>
      </c>
      <c r="D99" s="37">
        <v>4632</v>
      </c>
      <c r="E99" s="37">
        <v>347283</v>
      </c>
      <c r="F99" s="37">
        <v>332985</v>
      </c>
      <c r="G99" s="37">
        <v>2367158</v>
      </c>
      <c r="H99" s="37">
        <v>7.4</v>
      </c>
      <c r="I99" s="37">
        <v>1724106</v>
      </c>
      <c r="J99" s="37">
        <v>643052</v>
      </c>
      <c r="K99" s="37">
        <v>-2.2999999999999998</v>
      </c>
      <c r="L99" s="37">
        <v>46.1</v>
      </c>
      <c r="M99" s="37">
        <v>5268051</v>
      </c>
      <c r="N99" s="37">
        <v>6.5</v>
      </c>
      <c r="O99" s="37">
        <v>3925648</v>
      </c>
      <c r="P99" s="37">
        <v>1342403</v>
      </c>
      <c r="Q99" s="37">
        <v>-2.4</v>
      </c>
      <c r="R99" s="37">
        <v>45</v>
      </c>
      <c r="S99" s="37">
        <v>2.2000000000000002</v>
      </c>
    </row>
    <row r="100" spans="1:19" s="35" customFormat="1" ht="13.8" x14ac:dyDescent="0.3">
      <c r="B100" s="36" t="s">
        <v>99</v>
      </c>
      <c r="C100" s="41"/>
      <c r="D100" s="41"/>
      <c r="E100" s="41"/>
      <c r="F100" s="41"/>
      <c r="G100" s="42"/>
      <c r="H100" s="41"/>
      <c r="I100" s="42"/>
      <c r="J100" s="41"/>
      <c r="K100" s="41"/>
      <c r="L100" s="41"/>
      <c r="M100" s="42"/>
      <c r="N100" s="41"/>
      <c r="O100" s="42"/>
      <c r="P100" s="42"/>
      <c r="Q100" s="41"/>
      <c r="R100" s="41"/>
      <c r="S100" s="41"/>
    </row>
    <row r="101" spans="1:19" s="35" customFormat="1" x14ac:dyDescent="0.25">
      <c r="A101" s="38" t="s">
        <v>19</v>
      </c>
      <c r="B101" s="36" t="s">
        <v>88</v>
      </c>
      <c r="C101" s="37">
        <v>410</v>
      </c>
      <c r="D101" s="37">
        <v>396</v>
      </c>
      <c r="E101" s="37">
        <v>20923</v>
      </c>
      <c r="F101" s="37">
        <v>20021</v>
      </c>
      <c r="G101" s="37">
        <v>133450</v>
      </c>
      <c r="H101" s="37">
        <v>4.4000000000000004</v>
      </c>
      <c r="I101" s="37">
        <v>96683</v>
      </c>
      <c r="J101" s="37">
        <v>36767</v>
      </c>
      <c r="K101" s="37">
        <v>-0.6</v>
      </c>
      <c r="L101" s="37">
        <v>20.6</v>
      </c>
      <c r="M101" s="37">
        <v>299781</v>
      </c>
      <c r="N101" s="37">
        <v>-1.8</v>
      </c>
      <c r="O101" s="37">
        <v>226422</v>
      </c>
      <c r="P101" s="37">
        <v>73359</v>
      </c>
      <c r="Q101" s="37">
        <v>-6</v>
      </c>
      <c r="R101" s="37">
        <v>14.2</v>
      </c>
      <c r="S101" s="37">
        <v>2.2000000000000002</v>
      </c>
    </row>
    <row r="102" spans="1:19" s="35" customFormat="1" x14ac:dyDescent="0.25">
      <c r="A102" s="38" t="s">
        <v>21</v>
      </c>
      <c r="B102" s="36" t="s">
        <v>89</v>
      </c>
      <c r="C102" s="37">
        <v>518</v>
      </c>
      <c r="D102" s="37">
        <v>504</v>
      </c>
      <c r="E102" s="37">
        <v>30533</v>
      </c>
      <c r="F102" s="37">
        <v>29002</v>
      </c>
      <c r="G102" s="37">
        <v>213419</v>
      </c>
      <c r="H102" s="37">
        <v>3.8</v>
      </c>
      <c r="I102" s="37">
        <v>175352</v>
      </c>
      <c r="J102" s="37">
        <v>38067</v>
      </c>
      <c r="K102" s="37">
        <v>2.7</v>
      </c>
      <c r="L102" s="37">
        <v>9.1</v>
      </c>
      <c r="M102" s="37">
        <v>463806</v>
      </c>
      <c r="N102" s="37">
        <v>3.9</v>
      </c>
      <c r="O102" s="37">
        <v>382858</v>
      </c>
      <c r="P102" s="37">
        <v>80948</v>
      </c>
      <c r="Q102" s="37">
        <v>2.2999999999999998</v>
      </c>
      <c r="R102" s="37">
        <v>12.2</v>
      </c>
      <c r="S102" s="37">
        <v>2.2000000000000002</v>
      </c>
    </row>
    <row r="103" spans="1:19" s="35" customFormat="1" x14ac:dyDescent="0.25">
      <c r="A103" s="38" t="s">
        <v>23</v>
      </c>
      <c r="B103" s="36" t="s">
        <v>90</v>
      </c>
      <c r="C103" s="37">
        <v>554</v>
      </c>
      <c r="D103" s="37">
        <v>545</v>
      </c>
      <c r="E103" s="37">
        <v>28862</v>
      </c>
      <c r="F103" s="37">
        <v>27914</v>
      </c>
      <c r="G103" s="37">
        <v>187060</v>
      </c>
      <c r="H103" s="37">
        <v>0</v>
      </c>
      <c r="I103" s="37">
        <v>161839</v>
      </c>
      <c r="J103" s="37">
        <v>25221</v>
      </c>
      <c r="K103" s="37">
        <v>-3.5</v>
      </c>
      <c r="L103" s="37">
        <v>31.1</v>
      </c>
      <c r="M103" s="37">
        <v>453648</v>
      </c>
      <c r="N103" s="37">
        <v>-4</v>
      </c>
      <c r="O103" s="37">
        <v>397702</v>
      </c>
      <c r="P103" s="37">
        <v>55946</v>
      </c>
      <c r="Q103" s="37">
        <v>-6.3</v>
      </c>
      <c r="R103" s="37">
        <v>16.399999999999999</v>
      </c>
      <c r="S103" s="37">
        <v>2.4</v>
      </c>
    </row>
    <row r="104" spans="1:19" s="35" customFormat="1" x14ac:dyDescent="0.25">
      <c r="A104" s="38" t="s">
        <v>25</v>
      </c>
      <c r="B104" s="36" t="s">
        <v>91</v>
      </c>
      <c r="C104" s="37">
        <v>691</v>
      </c>
      <c r="D104" s="37">
        <v>671</v>
      </c>
      <c r="E104" s="37">
        <v>39921</v>
      </c>
      <c r="F104" s="37">
        <v>38266</v>
      </c>
      <c r="G104" s="37">
        <v>206482</v>
      </c>
      <c r="H104" s="37">
        <v>1.6</v>
      </c>
      <c r="I104" s="37">
        <v>185638</v>
      </c>
      <c r="J104" s="37">
        <v>20844</v>
      </c>
      <c r="K104" s="37">
        <v>0.3</v>
      </c>
      <c r="L104" s="37">
        <v>15</v>
      </c>
      <c r="M104" s="37">
        <v>643938</v>
      </c>
      <c r="N104" s="37">
        <v>-0.8</v>
      </c>
      <c r="O104" s="37">
        <v>585959</v>
      </c>
      <c r="P104" s="37">
        <v>57979</v>
      </c>
      <c r="Q104" s="37">
        <v>-2.2999999999999998</v>
      </c>
      <c r="R104" s="37">
        <v>18.3</v>
      </c>
      <c r="S104" s="37">
        <v>3.1</v>
      </c>
    </row>
    <row r="105" spans="1:19" s="35" customFormat="1" x14ac:dyDescent="0.25">
      <c r="A105" s="38" t="s">
        <v>27</v>
      </c>
      <c r="B105" s="36" t="s">
        <v>92</v>
      </c>
      <c r="C105" s="37">
        <v>764</v>
      </c>
      <c r="D105" s="37">
        <v>754</v>
      </c>
      <c r="E105" s="37">
        <v>41833</v>
      </c>
      <c r="F105" s="37">
        <v>40629</v>
      </c>
      <c r="G105" s="37">
        <v>188139</v>
      </c>
      <c r="H105" s="37">
        <v>-0.9</v>
      </c>
      <c r="I105" s="37">
        <v>162780</v>
      </c>
      <c r="J105" s="37">
        <v>25359</v>
      </c>
      <c r="K105" s="37">
        <v>-2.2000000000000002</v>
      </c>
      <c r="L105" s="37">
        <v>8.6999999999999993</v>
      </c>
      <c r="M105" s="37">
        <v>557636</v>
      </c>
      <c r="N105" s="37">
        <v>-2.8</v>
      </c>
      <c r="O105" s="37">
        <v>477507</v>
      </c>
      <c r="P105" s="37">
        <v>80129</v>
      </c>
      <c r="Q105" s="37">
        <v>-4.2</v>
      </c>
      <c r="R105" s="37">
        <v>7.1</v>
      </c>
      <c r="S105" s="37">
        <v>3</v>
      </c>
    </row>
    <row r="106" spans="1:19" s="35" customFormat="1" x14ac:dyDescent="0.25">
      <c r="A106" s="38" t="s">
        <v>29</v>
      </c>
      <c r="B106" s="36" t="s">
        <v>110</v>
      </c>
      <c r="C106" s="37">
        <v>95</v>
      </c>
      <c r="D106" s="37">
        <v>92</v>
      </c>
      <c r="E106" s="37">
        <v>5090</v>
      </c>
      <c r="F106" s="37">
        <v>4879</v>
      </c>
      <c r="G106" s="37">
        <v>21781</v>
      </c>
      <c r="H106" s="37">
        <v>-0.3</v>
      </c>
      <c r="I106" s="37">
        <v>17864</v>
      </c>
      <c r="J106" s="37">
        <v>3917</v>
      </c>
      <c r="K106" s="37">
        <v>-2.7</v>
      </c>
      <c r="L106" s="37">
        <v>12.2</v>
      </c>
      <c r="M106" s="37">
        <v>67164</v>
      </c>
      <c r="N106" s="37">
        <v>-1</v>
      </c>
      <c r="O106" s="37">
        <v>57931</v>
      </c>
      <c r="P106" s="37">
        <v>9233</v>
      </c>
      <c r="Q106" s="37">
        <v>-2.2000000000000002</v>
      </c>
      <c r="R106" s="37">
        <v>7.8</v>
      </c>
      <c r="S106" s="37">
        <v>3.1</v>
      </c>
    </row>
    <row r="107" spans="1:19" s="35" customFormat="1" x14ac:dyDescent="0.25">
      <c r="A107" s="38" t="s">
        <v>30</v>
      </c>
      <c r="B107" s="36" t="s">
        <v>93</v>
      </c>
      <c r="C107" s="37">
        <v>170</v>
      </c>
      <c r="D107" s="37">
        <v>167</v>
      </c>
      <c r="E107" s="37">
        <v>10478</v>
      </c>
      <c r="F107" s="37">
        <v>9716</v>
      </c>
      <c r="G107" s="37">
        <v>59678</v>
      </c>
      <c r="H107" s="37">
        <v>7.2</v>
      </c>
      <c r="I107" s="37">
        <v>50103</v>
      </c>
      <c r="J107" s="37">
        <v>9575</v>
      </c>
      <c r="K107" s="37">
        <v>2.9</v>
      </c>
      <c r="L107" s="37">
        <v>37.4</v>
      </c>
      <c r="M107" s="37">
        <v>150981</v>
      </c>
      <c r="N107" s="37">
        <v>4.3</v>
      </c>
      <c r="O107" s="37">
        <v>130664</v>
      </c>
      <c r="P107" s="37">
        <v>20317</v>
      </c>
      <c r="Q107" s="37">
        <v>0.1</v>
      </c>
      <c r="R107" s="37">
        <v>43.2</v>
      </c>
      <c r="S107" s="37">
        <v>2.5</v>
      </c>
    </row>
    <row r="108" spans="1:19" s="35" customFormat="1" x14ac:dyDescent="0.25">
      <c r="A108" s="38" t="s">
        <v>32</v>
      </c>
      <c r="B108" s="36" t="s">
        <v>94</v>
      </c>
      <c r="C108" s="37">
        <v>74</v>
      </c>
      <c r="D108" s="37">
        <v>71</v>
      </c>
      <c r="E108" s="37">
        <v>6017</v>
      </c>
      <c r="F108" s="37">
        <v>5527</v>
      </c>
      <c r="G108" s="37">
        <v>34361</v>
      </c>
      <c r="H108" s="37">
        <v>5.9</v>
      </c>
      <c r="I108" s="37">
        <v>25330</v>
      </c>
      <c r="J108" s="37">
        <v>9031</v>
      </c>
      <c r="K108" s="37">
        <v>-6.8</v>
      </c>
      <c r="L108" s="37">
        <v>71.2</v>
      </c>
      <c r="M108" s="37">
        <v>83603</v>
      </c>
      <c r="N108" s="37">
        <v>11</v>
      </c>
      <c r="O108" s="37">
        <v>64172</v>
      </c>
      <c r="P108" s="37">
        <v>19431</v>
      </c>
      <c r="Q108" s="37">
        <v>-1.2</v>
      </c>
      <c r="R108" s="37">
        <v>87.6</v>
      </c>
      <c r="S108" s="37">
        <v>2.4</v>
      </c>
    </row>
    <row r="109" spans="1:19" s="35" customFormat="1" x14ac:dyDescent="0.25">
      <c r="A109" s="38" t="s">
        <v>34</v>
      </c>
      <c r="B109" s="36" t="s">
        <v>95</v>
      </c>
      <c r="C109" s="37">
        <v>215</v>
      </c>
      <c r="D109" s="37">
        <v>214</v>
      </c>
      <c r="E109" s="37">
        <v>19151</v>
      </c>
      <c r="F109" s="37">
        <v>18900</v>
      </c>
      <c r="G109" s="37">
        <v>141838</v>
      </c>
      <c r="H109" s="37">
        <v>5.5</v>
      </c>
      <c r="I109" s="37">
        <v>109940</v>
      </c>
      <c r="J109" s="37">
        <v>31898</v>
      </c>
      <c r="K109" s="37">
        <v>-1.2</v>
      </c>
      <c r="L109" s="37">
        <v>37.200000000000003</v>
      </c>
      <c r="M109" s="37">
        <v>298396</v>
      </c>
      <c r="N109" s="37">
        <v>4.9000000000000004</v>
      </c>
      <c r="O109" s="37">
        <v>219826</v>
      </c>
      <c r="P109" s="37">
        <v>78570</v>
      </c>
      <c r="Q109" s="37">
        <v>-1.1000000000000001</v>
      </c>
      <c r="R109" s="37">
        <v>26.3</v>
      </c>
      <c r="S109" s="37">
        <v>2.1</v>
      </c>
    </row>
    <row r="110" spans="1:19" s="35" customFormat="1" x14ac:dyDescent="0.25">
      <c r="A110" s="38" t="s">
        <v>36</v>
      </c>
      <c r="B110" s="36" t="s">
        <v>96</v>
      </c>
      <c r="C110" s="37">
        <v>362</v>
      </c>
      <c r="D110" s="37">
        <v>343</v>
      </c>
      <c r="E110" s="37">
        <v>47976</v>
      </c>
      <c r="F110" s="37">
        <v>45945</v>
      </c>
      <c r="G110" s="37">
        <v>426980</v>
      </c>
      <c r="H110" s="37">
        <v>9.1999999999999993</v>
      </c>
      <c r="I110" s="37">
        <v>237636</v>
      </c>
      <c r="J110" s="37">
        <v>189344</v>
      </c>
      <c r="K110" s="37">
        <v>-11.4</v>
      </c>
      <c r="L110" s="37">
        <v>53.9</v>
      </c>
      <c r="M110" s="37">
        <v>815477</v>
      </c>
      <c r="N110" s="37">
        <v>13.8</v>
      </c>
      <c r="O110" s="37">
        <v>450503</v>
      </c>
      <c r="P110" s="37">
        <v>364974</v>
      </c>
      <c r="Q110" s="37">
        <v>-7.6</v>
      </c>
      <c r="R110" s="37">
        <v>59.2</v>
      </c>
      <c r="S110" s="37">
        <v>1.9</v>
      </c>
    </row>
    <row r="111" spans="1:19" s="35" customFormat="1" x14ac:dyDescent="0.25">
      <c r="A111" s="38" t="s">
        <v>38</v>
      </c>
      <c r="B111" s="36" t="s">
        <v>97</v>
      </c>
      <c r="C111" s="37">
        <v>318</v>
      </c>
      <c r="D111" s="37">
        <v>301</v>
      </c>
      <c r="E111" s="37">
        <v>45164</v>
      </c>
      <c r="F111" s="37">
        <v>42680</v>
      </c>
      <c r="G111" s="37">
        <v>357132</v>
      </c>
      <c r="H111" s="37">
        <v>8.6</v>
      </c>
      <c r="I111" s="37">
        <v>211408</v>
      </c>
      <c r="J111" s="37">
        <v>145724</v>
      </c>
      <c r="K111" s="37">
        <v>-8</v>
      </c>
      <c r="L111" s="37">
        <v>47</v>
      </c>
      <c r="M111" s="37">
        <v>665128</v>
      </c>
      <c r="N111" s="37">
        <v>16.5</v>
      </c>
      <c r="O111" s="37">
        <v>370895</v>
      </c>
      <c r="P111" s="37">
        <v>294233</v>
      </c>
      <c r="Q111" s="37">
        <v>-2.5</v>
      </c>
      <c r="R111" s="37">
        <v>54.2</v>
      </c>
      <c r="S111" s="37">
        <v>1.9</v>
      </c>
    </row>
    <row r="112" spans="1:19" s="35" customFormat="1" x14ac:dyDescent="0.25">
      <c r="A112" s="38" t="s">
        <v>40</v>
      </c>
      <c r="B112" s="36" t="s">
        <v>98</v>
      </c>
      <c r="C112" s="37">
        <v>583</v>
      </c>
      <c r="D112" s="37">
        <v>574</v>
      </c>
      <c r="E112" s="37">
        <v>51335</v>
      </c>
      <c r="F112" s="37">
        <v>49506</v>
      </c>
      <c r="G112" s="37">
        <v>396838</v>
      </c>
      <c r="H112" s="37">
        <v>21.3</v>
      </c>
      <c r="I112" s="37">
        <v>289533</v>
      </c>
      <c r="J112" s="37">
        <v>107305</v>
      </c>
      <c r="K112" s="37">
        <v>5.6</v>
      </c>
      <c r="L112" s="37">
        <v>103.1</v>
      </c>
      <c r="M112" s="37">
        <v>768493</v>
      </c>
      <c r="N112" s="37">
        <v>20.100000000000001</v>
      </c>
      <c r="O112" s="37">
        <v>561209</v>
      </c>
      <c r="P112" s="37">
        <v>207284</v>
      </c>
      <c r="Q112" s="37">
        <v>4.4000000000000004</v>
      </c>
      <c r="R112" s="37">
        <v>102.5</v>
      </c>
      <c r="S112" s="37">
        <v>1.9</v>
      </c>
    </row>
    <row r="113" spans="1:19" s="35" customFormat="1" ht="33.75" customHeight="1" x14ac:dyDescent="0.3">
      <c r="A113" s="43" t="s">
        <v>47</v>
      </c>
      <c r="B113" s="41"/>
      <c r="C113" s="41"/>
      <c r="D113" s="41"/>
      <c r="E113" s="41"/>
      <c r="F113" s="41"/>
      <c r="G113" s="42"/>
      <c r="H113" s="41"/>
      <c r="I113" s="42"/>
      <c r="J113" s="41"/>
      <c r="K113" s="41"/>
      <c r="L113" s="41"/>
      <c r="M113" s="42"/>
      <c r="N113" s="41"/>
      <c r="O113" s="42"/>
      <c r="P113" s="42"/>
      <c r="Q113" s="41"/>
      <c r="R113" s="41"/>
      <c r="S113" s="41"/>
    </row>
    <row r="114" spans="1:19" s="35" customFormat="1" x14ac:dyDescent="0.25">
      <c r="B114" s="36" t="s">
        <v>87</v>
      </c>
      <c r="C114" s="37">
        <v>4747</v>
      </c>
      <c r="D114" s="37">
        <v>4621</v>
      </c>
      <c r="E114" s="37">
        <v>348086</v>
      </c>
      <c r="F114" s="37">
        <v>334313</v>
      </c>
      <c r="G114" s="37">
        <v>2139575</v>
      </c>
      <c r="H114" s="37">
        <v>11.2</v>
      </c>
      <c r="I114" s="37">
        <v>1589602</v>
      </c>
      <c r="J114" s="37">
        <v>549973</v>
      </c>
      <c r="K114" s="37">
        <v>7.5</v>
      </c>
      <c r="L114" s="37">
        <v>23.7</v>
      </c>
      <c r="M114" s="37">
        <v>4969854</v>
      </c>
      <c r="N114" s="37">
        <v>6.3</v>
      </c>
      <c r="O114" s="37">
        <v>3846708</v>
      </c>
      <c r="P114" s="37">
        <v>1123146</v>
      </c>
      <c r="Q114" s="37">
        <v>3.5</v>
      </c>
      <c r="R114" s="37">
        <v>17</v>
      </c>
      <c r="S114" s="37">
        <v>2.2999999999999998</v>
      </c>
    </row>
    <row r="115" spans="1:19" s="35" customFormat="1" ht="13.8" x14ac:dyDescent="0.3">
      <c r="B115" s="36" t="s">
        <v>99</v>
      </c>
      <c r="C115" s="41"/>
      <c r="D115" s="41"/>
      <c r="E115" s="41"/>
      <c r="F115" s="41"/>
      <c r="G115" s="42"/>
      <c r="H115" s="41"/>
      <c r="I115" s="42"/>
      <c r="J115" s="41"/>
      <c r="K115" s="41"/>
      <c r="L115" s="41"/>
      <c r="M115" s="42"/>
      <c r="N115" s="41"/>
      <c r="O115" s="42"/>
      <c r="P115" s="42"/>
      <c r="Q115" s="41"/>
      <c r="R115" s="41"/>
      <c r="S115" s="41"/>
    </row>
    <row r="116" spans="1:19" s="35" customFormat="1" x14ac:dyDescent="0.25">
      <c r="A116" s="38" t="s">
        <v>19</v>
      </c>
      <c r="B116" s="36" t="s">
        <v>88</v>
      </c>
      <c r="C116" s="37">
        <v>407</v>
      </c>
      <c r="D116" s="37">
        <v>392</v>
      </c>
      <c r="E116" s="37">
        <v>20854</v>
      </c>
      <c r="F116" s="37">
        <v>19967</v>
      </c>
      <c r="G116" s="37">
        <v>132962</v>
      </c>
      <c r="H116" s="37">
        <v>0.9</v>
      </c>
      <c r="I116" s="37">
        <v>87985</v>
      </c>
      <c r="J116" s="37">
        <v>44977</v>
      </c>
      <c r="K116" s="37">
        <v>0.6</v>
      </c>
      <c r="L116" s="37">
        <v>1.4</v>
      </c>
      <c r="M116" s="37">
        <v>337787</v>
      </c>
      <c r="N116" s="37">
        <v>-0.5</v>
      </c>
      <c r="O116" s="37">
        <v>228280</v>
      </c>
      <c r="P116" s="37">
        <v>109507</v>
      </c>
      <c r="Q116" s="37">
        <v>-3.5</v>
      </c>
      <c r="R116" s="37">
        <v>6.3</v>
      </c>
      <c r="S116" s="37">
        <v>2.5</v>
      </c>
    </row>
    <row r="117" spans="1:19" s="35" customFormat="1" x14ac:dyDescent="0.25">
      <c r="A117" s="38" t="s">
        <v>21</v>
      </c>
      <c r="B117" s="36" t="s">
        <v>89</v>
      </c>
      <c r="C117" s="37">
        <v>514</v>
      </c>
      <c r="D117" s="37">
        <v>498</v>
      </c>
      <c r="E117" s="37">
        <v>30342</v>
      </c>
      <c r="F117" s="37">
        <v>28695</v>
      </c>
      <c r="G117" s="37">
        <v>185656</v>
      </c>
      <c r="H117" s="37">
        <v>8.1999999999999993</v>
      </c>
      <c r="I117" s="37">
        <v>149765</v>
      </c>
      <c r="J117" s="37">
        <v>35891</v>
      </c>
      <c r="K117" s="37">
        <v>6.1</v>
      </c>
      <c r="L117" s="37">
        <v>18.100000000000001</v>
      </c>
      <c r="M117" s="37">
        <v>431727</v>
      </c>
      <c r="N117" s="37">
        <v>5.0999999999999996</v>
      </c>
      <c r="O117" s="37">
        <v>361019</v>
      </c>
      <c r="P117" s="37">
        <v>70708</v>
      </c>
      <c r="Q117" s="37">
        <v>4.8</v>
      </c>
      <c r="R117" s="37">
        <v>7.2</v>
      </c>
      <c r="S117" s="37">
        <v>2.2999999999999998</v>
      </c>
    </row>
    <row r="118" spans="1:19" s="35" customFormat="1" x14ac:dyDescent="0.25">
      <c r="A118" s="38" t="s">
        <v>23</v>
      </c>
      <c r="B118" s="36" t="s">
        <v>90</v>
      </c>
      <c r="C118" s="37">
        <v>557</v>
      </c>
      <c r="D118" s="37">
        <v>545</v>
      </c>
      <c r="E118" s="37">
        <v>28897</v>
      </c>
      <c r="F118" s="37">
        <v>27918</v>
      </c>
      <c r="G118" s="37">
        <v>175334</v>
      </c>
      <c r="H118" s="37">
        <v>6.2</v>
      </c>
      <c r="I118" s="37">
        <v>143544</v>
      </c>
      <c r="J118" s="37">
        <v>31790</v>
      </c>
      <c r="K118" s="37">
        <v>4.5999999999999996</v>
      </c>
      <c r="L118" s="37">
        <v>14</v>
      </c>
      <c r="M118" s="37">
        <v>428091</v>
      </c>
      <c r="N118" s="37">
        <v>4.8</v>
      </c>
      <c r="O118" s="37">
        <v>356397</v>
      </c>
      <c r="P118" s="37">
        <v>71694</v>
      </c>
      <c r="Q118" s="37">
        <v>3</v>
      </c>
      <c r="R118" s="37">
        <v>15</v>
      </c>
      <c r="S118" s="37">
        <v>2.4</v>
      </c>
    </row>
    <row r="119" spans="1:19" s="35" customFormat="1" x14ac:dyDescent="0.25">
      <c r="A119" s="38" t="s">
        <v>25</v>
      </c>
      <c r="B119" s="36" t="s">
        <v>91</v>
      </c>
      <c r="C119" s="37">
        <v>689</v>
      </c>
      <c r="D119" s="37">
        <v>673</v>
      </c>
      <c r="E119" s="37">
        <v>39973</v>
      </c>
      <c r="F119" s="37">
        <v>38490</v>
      </c>
      <c r="G119" s="37">
        <v>184038</v>
      </c>
      <c r="H119" s="37">
        <v>0.5</v>
      </c>
      <c r="I119" s="37">
        <v>161571</v>
      </c>
      <c r="J119" s="37">
        <v>22467</v>
      </c>
      <c r="K119" s="37">
        <v>-1</v>
      </c>
      <c r="L119" s="37">
        <v>13.4</v>
      </c>
      <c r="M119" s="37">
        <v>674194</v>
      </c>
      <c r="N119" s="37">
        <v>2.2000000000000002</v>
      </c>
      <c r="O119" s="37">
        <v>612569</v>
      </c>
      <c r="P119" s="37">
        <v>61625</v>
      </c>
      <c r="Q119" s="37">
        <v>1</v>
      </c>
      <c r="R119" s="37">
        <v>14.7</v>
      </c>
      <c r="S119" s="37">
        <v>3.7</v>
      </c>
    </row>
    <row r="120" spans="1:19" s="35" customFormat="1" x14ac:dyDescent="0.25">
      <c r="A120" s="38" t="s">
        <v>27</v>
      </c>
      <c r="B120" s="36" t="s">
        <v>92</v>
      </c>
      <c r="C120" s="37">
        <v>763</v>
      </c>
      <c r="D120" s="37">
        <v>752</v>
      </c>
      <c r="E120" s="37">
        <v>43055</v>
      </c>
      <c r="F120" s="37">
        <v>41936</v>
      </c>
      <c r="G120" s="37">
        <v>183705</v>
      </c>
      <c r="H120" s="37">
        <v>2.2999999999999998</v>
      </c>
      <c r="I120" s="37">
        <v>154099</v>
      </c>
      <c r="J120" s="37">
        <v>29606</v>
      </c>
      <c r="K120" s="37">
        <v>2.2000000000000002</v>
      </c>
      <c r="L120" s="37">
        <v>3.1</v>
      </c>
      <c r="M120" s="37">
        <v>647059</v>
      </c>
      <c r="N120" s="37">
        <v>1.7</v>
      </c>
      <c r="O120" s="37">
        <v>531960</v>
      </c>
      <c r="P120" s="37">
        <v>115099</v>
      </c>
      <c r="Q120" s="37">
        <v>2.4</v>
      </c>
      <c r="R120" s="37">
        <v>-1.5</v>
      </c>
      <c r="S120" s="37">
        <v>3.5</v>
      </c>
    </row>
    <row r="121" spans="1:19" s="35" customFormat="1" x14ac:dyDescent="0.25">
      <c r="A121" s="38" t="s">
        <v>29</v>
      </c>
      <c r="B121" s="36" t="s">
        <v>110</v>
      </c>
      <c r="C121" s="37">
        <v>96</v>
      </c>
      <c r="D121" s="37">
        <v>93</v>
      </c>
      <c r="E121" s="37">
        <v>5102</v>
      </c>
      <c r="F121" s="37">
        <v>4759</v>
      </c>
      <c r="G121" s="37">
        <v>18573</v>
      </c>
      <c r="H121" s="37">
        <v>6.6</v>
      </c>
      <c r="I121" s="37">
        <v>14693</v>
      </c>
      <c r="J121" s="37">
        <v>3880</v>
      </c>
      <c r="K121" s="37">
        <v>6</v>
      </c>
      <c r="L121" s="37">
        <v>8.8000000000000007</v>
      </c>
      <c r="M121" s="37">
        <v>64196</v>
      </c>
      <c r="N121" s="37">
        <v>1.5</v>
      </c>
      <c r="O121" s="37">
        <v>54712</v>
      </c>
      <c r="P121" s="37">
        <v>9484</v>
      </c>
      <c r="Q121" s="37">
        <v>1.6</v>
      </c>
      <c r="R121" s="37">
        <v>0.9</v>
      </c>
      <c r="S121" s="37">
        <v>3.5</v>
      </c>
    </row>
    <row r="122" spans="1:19" s="35" customFormat="1" x14ac:dyDescent="0.25">
      <c r="A122" s="38" t="s">
        <v>30</v>
      </c>
      <c r="B122" s="36" t="s">
        <v>93</v>
      </c>
      <c r="C122" s="37">
        <v>168</v>
      </c>
      <c r="D122" s="37">
        <v>165</v>
      </c>
      <c r="E122" s="37">
        <v>10384</v>
      </c>
      <c r="F122" s="37">
        <v>9650</v>
      </c>
      <c r="G122" s="37">
        <v>43003</v>
      </c>
      <c r="H122" s="37">
        <v>7.5</v>
      </c>
      <c r="I122" s="37">
        <v>36383</v>
      </c>
      <c r="J122" s="37">
        <v>6620</v>
      </c>
      <c r="K122" s="37">
        <v>4.2</v>
      </c>
      <c r="L122" s="37">
        <v>30.9</v>
      </c>
      <c r="M122" s="37">
        <v>128322</v>
      </c>
      <c r="N122" s="37">
        <v>0.7</v>
      </c>
      <c r="O122" s="37">
        <v>114413</v>
      </c>
      <c r="P122" s="37">
        <v>13909</v>
      </c>
      <c r="Q122" s="37">
        <v>-1.5</v>
      </c>
      <c r="R122" s="37">
        <v>24.3</v>
      </c>
      <c r="S122" s="37">
        <v>3</v>
      </c>
    </row>
    <row r="123" spans="1:19" s="35" customFormat="1" x14ac:dyDescent="0.25">
      <c r="A123" s="38" t="s">
        <v>32</v>
      </c>
      <c r="B123" s="36" t="s">
        <v>94</v>
      </c>
      <c r="C123" s="37">
        <v>74</v>
      </c>
      <c r="D123" s="37">
        <v>71</v>
      </c>
      <c r="E123" s="37">
        <v>6009</v>
      </c>
      <c r="F123" s="37">
        <v>5536</v>
      </c>
      <c r="G123" s="37">
        <v>27896</v>
      </c>
      <c r="H123" s="37">
        <v>8.5</v>
      </c>
      <c r="I123" s="37">
        <v>20746</v>
      </c>
      <c r="J123" s="37">
        <v>7150</v>
      </c>
      <c r="K123" s="37">
        <v>4.7</v>
      </c>
      <c r="L123" s="37">
        <v>21.4</v>
      </c>
      <c r="M123" s="37">
        <v>64615</v>
      </c>
      <c r="N123" s="37">
        <v>2</v>
      </c>
      <c r="O123" s="37">
        <v>50618</v>
      </c>
      <c r="P123" s="37">
        <v>13997</v>
      </c>
      <c r="Q123" s="37">
        <v>2.4</v>
      </c>
      <c r="R123" s="37">
        <v>0.7</v>
      </c>
      <c r="S123" s="37">
        <v>2.2999999999999998</v>
      </c>
    </row>
    <row r="124" spans="1:19" s="35" customFormat="1" x14ac:dyDescent="0.25">
      <c r="A124" s="38" t="s">
        <v>34</v>
      </c>
      <c r="B124" s="36" t="s">
        <v>95</v>
      </c>
      <c r="C124" s="37">
        <v>216</v>
      </c>
      <c r="D124" s="37">
        <v>215</v>
      </c>
      <c r="E124" s="37">
        <v>19282</v>
      </c>
      <c r="F124" s="37">
        <v>19040</v>
      </c>
      <c r="G124" s="37">
        <v>117656</v>
      </c>
      <c r="H124" s="37">
        <v>5.0999999999999996</v>
      </c>
      <c r="I124" s="37">
        <v>94226</v>
      </c>
      <c r="J124" s="37">
        <v>23430</v>
      </c>
      <c r="K124" s="37">
        <v>4.9000000000000004</v>
      </c>
      <c r="L124" s="37">
        <v>5.7</v>
      </c>
      <c r="M124" s="37">
        <v>250321</v>
      </c>
      <c r="N124" s="37">
        <v>3</v>
      </c>
      <c r="O124" s="37">
        <v>199765</v>
      </c>
      <c r="P124" s="37">
        <v>50556</v>
      </c>
      <c r="Q124" s="37">
        <v>3.5</v>
      </c>
      <c r="R124" s="37">
        <v>1.2</v>
      </c>
      <c r="S124" s="37">
        <v>2.1</v>
      </c>
    </row>
    <row r="125" spans="1:19" s="35" customFormat="1" x14ac:dyDescent="0.25">
      <c r="A125" s="38" t="s">
        <v>36</v>
      </c>
      <c r="B125" s="36" t="s">
        <v>96</v>
      </c>
      <c r="C125" s="37">
        <v>361</v>
      </c>
      <c r="D125" s="37">
        <v>341</v>
      </c>
      <c r="E125" s="37">
        <v>47839</v>
      </c>
      <c r="F125" s="37">
        <v>45799</v>
      </c>
      <c r="G125" s="37">
        <v>383914</v>
      </c>
      <c r="H125" s="37">
        <v>9.4</v>
      </c>
      <c r="I125" s="37">
        <v>247358</v>
      </c>
      <c r="J125" s="37">
        <v>136556</v>
      </c>
      <c r="K125" s="37">
        <v>3.8</v>
      </c>
      <c r="L125" s="37">
        <v>21.4</v>
      </c>
      <c r="M125" s="37">
        <v>715307</v>
      </c>
      <c r="N125" s="37">
        <v>7.9</v>
      </c>
      <c r="O125" s="37">
        <v>467221</v>
      </c>
      <c r="P125" s="37">
        <v>248086</v>
      </c>
      <c r="Q125" s="37">
        <v>1.9</v>
      </c>
      <c r="R125" s="37">
        <v>21.2</v>
      </c>
      <c r="S125" s="37">
        <v>1.9</v>
      </c>
    </row>
    <row r="126" spans="1:19" s="35" customFormat="1" x14ac:dyDescent="0.25">
      <c r="A126" s="38" t="s">
        <v>38</v>
      </c>
      <c r="B126" s="36" t="s">
        <v>97</v>
      </c>
      <c r="C126" s="37">
        <v>320</v>
      </c>
      <c r="D126" s="37">
        <v>305</v>
      </c>
      <c r="E126" s="37">
        <v>44945</v>
      </c>
      <c r="F126" s="37">
        <v>42523</v>
      </c>
      <c r="G126" s="37">
        <v>320960</v>
      </c>
      <c r="H126" s="37">
        <v>21</v>
      </c>
      <c r="I126" s="37">
        <v>200306</v>
      </c>
      <c r="J126" s="37">
        <v>120654</v>
      </c>
      <c r="K126" s="37">
        <v>8.9</v>
      </c>
      <c r="L126" s="37">
        <v>48.3</v>
      </c>
      <c r="M126" s="37">
        <v>536253</v>
      </c>
      <c r="N126" s="37">
        <v>11.7</v>
      </c>
      <c r="O126" s="37">
        <v>329102</v>
      </c>
      <c r="P126" s="37">
        <v>207151</v>
      </c>
      <c r="Q126" s="37">
        <v>0</v>
      </c>
      <c r="R126" s="37">
        <v>37.1</v>
      </c>
      <c r="S126" s="37">
        <v>1.7</v>
      </c>
    </row>
    <row r="127" spans="1:19" s="35" customFormat="1" x14ac:dyDescent="0.25">
      <c r="A127" s="38" t="s">
        <v>40</v>
      </c>
      <c r="B127" s="36" t="s">
        <v>98</v>
      </c>
      <c r="C127" s="37">
        <v>582</v>
      </c>
      <c r="D127" s="37">
        <v>571</v>
      </c>
      <c r="E127" s="37">
        <v>51404</v>
      </c>
      <c r="F127" s="37">
        <v>50000</v>
      </c>
      <c r="G127" s="37">
        <v>365878</v>
      </c>
      <c r="H127" s="37">
        <v>30.1</v>
      </c>
      <c r="I127" s="37">
        <v>278926</v>
      </c>
      <c r="J127" s="37">
        <v>86952</v>
      </c>
      <c r="K127" s="37">
        <v>27.7</v>
      </c>
      <c r="L127" s="37">
        <v>38.200000000000003</v>
      </c>
      <c r="M127" s="37">
        <v>691982</v>
      </c>
      <c r="N127" s="37">
        <v>19.3</v>
      </c>
      <c r="O127" s="37">
        <v>540652</v>
      </c>
      <c r="P127" s="37">
        <v>151330</v>
      </c>
      <c r="Q127" s="37">
        <v>16.899999999999999</v>
      </c>
      <c r="R127" s="37">
        <v>28.4</v>
      </c>
      <c r="S127" s="37">
        <v>1.9</v>
      </c>
    </row>
    <row r="128" spans="1:19" s="35" customFormat="1" ht="33.75" customHeight="1" x14ac:dyDescent="0.3">
      <c r="A128" s="43" t="s">
        <v>48</v>
      </c>
      <c r="B128" s="41"/>
      <c r="C128" s="41"/>
      <c r="D128" s="41"/>
      <c r="E128" s="41"/>
      <c r="F128" s="41"/>
      <c r="G128" s="42"/>
      <c r="H128" s="41"/>
      <c r="I128" s="42"/>
      <c r="J128" s="41"/>
      <c r="K128" s="41"/>
      <c r="L128" s="41"/>
      <c r="M128" s="42"/>
      <c r="N128" s="41"/>
      <c r="O128" s="42"/>
      <c r="P128" s="42"/>
      <c r="Q128" s="41"/>
      <c r="R128" s="41"/>
      <c r="S128" s="41"/>
    </row>
    <row r="129" spans="1:19" s="35" customFormat="1" x14ac:dyDescent="0.25">
      <c r="B129" s="36" t="s">
        <v>87</v>
      </c>
      <c r="C129" s="37">
        <v>4742</v>
      </c>
      <c r="D129" s="37">
        <v>4615</v>
      </c>
      <c r="E129" s="37">
        <v>347890</v>
      </c>
      <c r="F129" s="37">
        <v>334498</v>
      </c>
      <c r="G129" s="37">
        <v>2244121</v>
      </c>
      <c r="H129" s="37">
        <v>0.4</v>
      </c>
      <c r="I129" s="37">
        <v>1734784</v>
      </c>
      <c r="J129" s="37">
        <v>509337</v>
      </c>
      <c r="K129" s="37">
        <v>-0.9</v>
      </c>
      <c r="L129" s="37">
        <v>5.2</v>
      </c>
      <c r="M129" s="37">
        <v>5200552</v>
      </c>
      <c r="N129" s="37">
        <v>0.1</v>
      </c>
      <c r="O129" s="37">
        <v>4095460</v>
      </c>
      <c r="P129" s="37">
        <v>1105092</v>
      </c>
      <c r="Q129" s="37">
        <v>-0.3</v>
      </c>
      <c r="R129" s="37">
        <v>1.5</v>
      </c>
      <c r="S129" s="37">
        <v>2.2999999999999998</v>
      </c>
    </row>
    <row r="130" spans="1:19" s="35" customFormat="1" ht="13.8" x14ac:dyDescent="0.3">
      <c r="B130" s="36" t="s">
        <v>99</v>
      </c>
      <c r="C130" s="41"/>
      <c r="D130" s="41"/>
      <c r="E130" s="41"/>
      <c r="F130" s="41"/>
      <c r="G130" s="42"/>
      <c r="H130" s="41"/>
      <c r="I130" s="42"/>
      <c r="J130" s="41"/>
      <c r="K130" s="41"/>
      <c r="L130" s="41"/>
      <c r="M130" s="42"/>
      <c r="N130" s="41"/>
      <c r="O130" s="42"/>
      <c r="P130" s="42"/>
      <c r="Q130" s="41"/>
      <c r="R130" s="41"/>
      <c r="S130" s="41"/>
    </row>
    <row r="131" spans="1:19" s="35" customFormat="1" x14ac:dyDescent="0.25">
      <c r="A131" s="38" t="s">
        <v>19</v>
      </c>
      <c r="B131" s="36" t="s">
        <v>88</v>
      </c>
      <c r="C131" s="37">
        <v>406</v>
      </c>
      <c r="D131" s="37">
        <v>394</v>
      </c>
      <c r="E131" s="37">
        <v>20829</v>
      </c>
      <c r="F131" s="37">
        <v>20042</v>
      </c>
      <c r="G131" s="37">
        <v>148444</v>
      </c>
      <c r="H131" s="37">
        <v>1</v>
      </c>
      <c r="I131" s="37">
        <v>101887</v>
      </c>
      <c r="J131" s="37">
        <v>46557</v>
      </c>
      <c r="K131" s="37">
        <v>-0.4</v>
      </c>
      <c r="L131" s="37">
        <v>4.0999999999999996</v>
      </c>
      <c r="M131" s="37">
        <v>373051</v>
      </c>
      <c r="N131" s="37">
        <v>4.5999999999999996</v>
      </c>
      <c r="O131" s="37">
        <v>257054</v>
      </c>
      <c r="P131" s="37">
        <v>115997</v>
      </c>
      <c r="Q131" s="37">
        <v>1.4</v>
      </c>
      <c r="R131" s="37">
        <v>12.7</v>
      </c>
      <c r="S131" s="37">
        <v>2.5</v>
      </c>
    </row>
    <row r="132" spans="1:19" s="35" customFormat="1" x14ac:dyDescent="0.25">
      <c r="A132" s="38" t="s">
        <v>21</v>
      </c>
      <c r="B132" s="36" t="s">
        <v>89</v>
      </c>
      <c r="C132" s="37">
        <v>515</v>
      </c>
      <c r="D132" s="37">
        <v>498</v>
      </c>
      <c r="E132" s="37">
        <v>30273</v>
      </c>
      <c r="F132" s="37">
        <v>28655</v>
      </c>
      <c r="G132" s="37">
        <v>194732</v>
      </c>
      <c r="H132" s="37">
        <v>-7</v>
      </c>
      <c r="I132" s="37">
        <v>161252</v>
      </c>
      <c r="J132" s="37">
        <v>33480</v>
      </c>
      <c r="K132" s="37">
        <v>-7.6</v>
      </c>
      <c r="L132" s="37">
        <v>-4.3</v>
      </c>
      <c r="M132" s="37">
        <v>439876</v>
      </c>
      <c r="N132" s="37">
        <v>-6.4</v>
      </c>
      <c r="O132" s="37">
        <v>373514</v>
      </c>
      <c r="P132" s="37">
        <v>66362</v>
      </c>
      <c r="Q132" s="37">
        <v>-5</v>
      </c>
      <c r="R132" s="37">
        <v>-13.3</v>
      </c>
      <c r="S132" s="37">
        <v>2.2999999999999998</v>
      </c>
    </row>
    <row r="133" spans="1:19" s="35" customFormat="1" x14ac:dyDescent="0.25">
      <c r="A133" s="38" t="s">
        <v>23</v>
      </c>
      <c r="B133" s="36" t="s">
        <v>90</v>
      </c>
      <c r="C133" s="37">
        <v>555</v>
      </c>
      <c r="D133" s="37">
        <v>545</v>
      </c>
      <c r="E133" s="37">
        <v>28830</v>
      </c>
      <c r="F133" s="37">
        <v>27928</v>
      </c>
      <c r="G133" s="37">
        <v>196939</v>
      </c>
      <c r="H133" s="37">
        <v>3.5</v>
      </c>
      <c r="I133" s="37">
        <v>172775</v>
      </c>
      <c r="J133" s="37">
        <v>24164</v>
      </c>
      <c r="K133" s="37">
        <v>2.8</v>
      </c>
      <c r="L133" s="37">
        <v>9.1</v>
      </c>
      <c r="M133" s="37">
        <v>472965</v>
      </c>
      <c r="N133" s="37">
        <v>1.8</v>
      </c>
      <c r="O133" s="37">
        <v>410684</v>
      </c>
      <c r="P133" s="37">
        <v>62281</v>
      </c>
      <c r="Q133" s="37">
        <v>0.8</v>
      </c>
      <c r="R133" s="37">
        <v>8.8000000000000007</v>
      </c>
      <c r="S133" s="37">
        <v>2.4</v>
      </c>
    </row>
    <row r="134" spans="1:19" s="35" customFormat="1" x14ac:dyDescent="0.25">
      <c r="A134" s="38" t="s">
        <v>25</v>
      </c>
      <c r="B134" s="36" t="s">
        <v>91</v>
      </c>
      <c r="C134" s="37">
        <v>690</v>
      </c>
      <c r="D134" s="37">
        <v>671</v>
      </c>
      <c r="E134" s="37">
        <v>39964</v>
      </c>
      <c r="F134" s="37">
        <v>38395</v>
      </c>
      <c r="G134" s="37">
        <v>208955</v>
      </c>
      <c r="H134" s="37">
        <v>1.7</v>
      </c>
      <c r="I134" s="37">
        <v>184619</v>
      </c>
      <c r="J134" s="37">
        <v>24336</v>
      </c>
      <c r="K134" s="37">
        <v>-0.4</v>
      </c>
      <c r="L134" s="37">
        <v>21.6</v>
      </c>
      <c r="M134" s="37">
        <v>699686</v>
      </c>
      <c r="N134" s="37">
        <v>4</v>
      </c>
      <c r="O134" s="37">
        <v>638177</v>
      </c>
      <c r="P134" s="37">
        <v>61509</v>
      </c>
      <c r="Q134" s="37">
        <v>3.7</v>
      </c>
      <c r="R134" s="37">
        <v>7.9</v>
      </c>
      <c r="S134" s="37">
        <v>3.3</v>
      </c>
    </row>
    <row r="135" spans="1:19" s="35" customFormat="1" x14ac:dyDescent="0.25">
      <c r="A135" s="38" t="s">
        <v>27</v>
      </c>
      <c r="B135" s="36" t="s">
        <v>92</v>
      </c>
      <c r="C135" s="37">
        <v>762</v>
      </c>
      <c r="D135" s="37">
        <v>752</v>
      </c>
      <c r="E135" s="37">
        <v>43075</v>
      </c>
      <c r="F135" s="37">
        <v>41881</v>
      </c>
      <c r="G135" s="37">
        <v>212048</v>
      </c>
      <c r="H135" s="37">
        <v>4.0999999999999996</v>
      </c>
      <c r="I135" s="37">
        <v>175947</v>
      </c>
      <c r="J135" s="37">
        <v>36101</v>
      </c>
      <c r="K135" s="37">
        <v>4</v>
      </c>
      <c r="L135" s="37">
        <v>4.4000000000000004</v>
      </c>
      <c r="M135" s="37">
        <v>696648</v>
      </c>
      <c r="N135" s="37">
        <v>3.1</v>
      </c>
      <c r="O135" s="37">
        <v>550586</v>
      </c>
      <c r="P135" s="37">
        <v>146062</v>
      </c>
      <c r="Q135" s="37">
        <v>5</v>
      </c>
      <c r="R135" s="37">
        <v>-3.7</v>
      </c>
      <c r="S135" s="37">
        <v>3.3</v>
      </c>
    </row>
    <row r="136" spans="1:19" s="35" customFormat="1" x14ac:dyDescent="0.25">
      <c r="A136" s="38" t="s">
        <v>29</v>
      </c>
      <c r="B136" s="36" t="s">
        <v>108</v>
      </c>
      <c r="C136" s="37">
        <v>96</v>
      </c>
      <c r="D136" s="37">
        <v>93</v>
      </c>
      <c r="E136" s="37">
        <v>5107</v>
      </c>
      <c r="F136" s="37">
        <v>4893</v>
      </c>
      <c r="G136" s="37">
        <v>20034</v>
      </c>
      <c r="H136" s="37">
        <v>-5.7</v>
      </c>
      <c r="I136" s="37">
        <v>16570</v>
      </c>
      <c r="J136" s="37">
        <v>3464</v>
      </c>
      <c r="K136" s="37">
        <v>-3.5</v>
      </c>
      <c r="L136" s="37">
        <v>-15</v>
      </c>
      <c r="M136" s="37">
        <v>66830</v>
      </c>
      <c r="N136" s="37">
        <v>-6.9</v>
      </c>
      <c r="O136" s="37">
        <v>57998</v>
      </c>
      <c r="P136" s="37">
        <v>8832</v>
      </c>
      <c r="Q136" s="37">
        <v>-4.7</v>
      </c>
      <c r="R136" s="37">
        <v>-19.2</v>
      </c>
      <c r="S136" s="37">
        <v>3.3</v>
      </c>
    </row>
    <row r="137" spans="1:19" s="35" customFormat="1" x14ac:dyDescent="0.25">
      <c r="A137" s="38" t="s">
        <v>30</v>
      </c>
      <c r="B137" s="36" t="s">
        <v>93</v>
      </c>
      <c r="C137" s="37">
        <v>168</v>
      </c>
      <c r="D137" s="37">
        <v>165</v>
      </c>
      <c r="E137" s="37">
        <v>10384</v>
      </c>
      <c r="F137" s="37">
        <v>9663</v>
      </c>
      <c r="G137" s="37">
        <v>51129</v>
      </c>
      <c r="H137" s="37">
        <v>-8.6</v>
      </c>
      <c r="I137" s="37">
        <v>44252</v>
      </c>
      <c r="J137" s="37">
        <v>6877</v>
      </c>
      <c r="K137" s="37">
        <v>-10.4</v>
      </c>
      <c r="L137" s="37">
        <v>5.7</v>
      </c>
      <c r="M137" s="37">
        <v>142713</v>
      </c>
      <c r="N137" s="37">
        <v>-7.4</v>
      </c>
      <c r="O137" s="37">
        <v>127011</v>
      </c>
      <c r="P137" s="37">
        <v>15702</v>
      </c>
      <c r="Q137" s="37">
        <v>-8.1</v>
      </c>
      <c r="R137" s="37">
        <v>-1.1000000000000001</v>
      </c>
      <c r="S137" s="37">
        <v>2.8</v>
      </c>
    </row>
    <row r="138" spans="1:19" s="35" customFormat="1" x14ac:dyDescent="0.25">
      <c r="A138" s="38" t="s">
        <v>32</v>
      </c>
      <c r="B138" s="36" t="s">
        <v>94</v>
      </c>
      <c r="C138" s="37">
        <v>73</v>
      </c>
      <c r="D138" s="37">
        <v>70</v>
      </c>
      <c r="E138" s="37">
        <v>5993</v>
      </c>
      <c r="F138" s="37">
        <v>5341</v>
      </c>
      <c r="G138" s="37">
        <v>27726</v>
      </c>
      <c r="H138" s="37">
        <v>-10.1</v>
      </c>
      <c r="I138" s="37">
        <v>22005</v>
      </c>
      <c r="J138" s="37">
        <v>5721</v>
      </c>
      <c r="K138" s="37">
        <v>-11.4</v>
      </c>
      <c r="L138" s="37">
        <v>-4.7</v>
      </c>
      <c r="M138" s="37">
        <v>61882</v>
      </c>
      <c r="N138" s="37">
        <v>-12.5</v>
      </c>
      <c r="O138" s="37">
        <v>50729</v>
      </c>
      <c r="P138" s="37">
        <v>11153</v>
      </c>
      <c r="Q138" s="37">
        <v>-10.5</v>
      </c>
      <c r="R138" s="37">
        <v>-20.5</v>
      </c>
      <c r="S138" s="37">
        <v>2.2000000000000002</v>
      </c>
    </row>
    <row r="139" spans="1:19" s="35" customFormat="1" x14ac:dyDescent="0.25">
      <c r="A139" s="38" t="s">
        <v>34</v>
      </c>
      <c r="B139" s="36" t="s">
        <v>95</v>
      </c>
      <c r="C139" s="37">
        <v>216</v>
      </c>
      <c r="D139" s="37">
        <v>214</v>
      </c>
      <c r="E139" s="37">
        <v>19302</v>
      </c>
      <c r="F139" s="37">
        <v>19039</v>
      </c>
      <c r="G139" s="37">
        <v>137638</v>
      </c>
      <c r="H139" s="37">
        <v>1.6</v>
      </c>
      <c r="I139" s="37">
        <v>112482</v>
      </c>
      <c r="J139" s="37">
        <v>25156</v>
      </c>
      <c r="K139" s="37">
        <v>1.1000000000000001</v>
      </c>
      <c r="L139" s="37">
        <v>4.0999999999999996</v>
      </c>
      <c r="M139" s="37">
        <v>287240</v>
      </c>
      <c r="N139" s="37">
        <v>1.3</v>
      </c>
      <c r="O139" s="37">
        <v>233367</v>
      </c>
      <c r="P139" s="37">
        <v>53873</v>
      </c>
      <c r="Q139" s="37">
        <v>2.8</v>
      </c>
      <c r="R139" s="37">
        <v>-5</v>
      </c>
      <c r="S139" s="37">
        <v>2.1</v>
      </c>
    </row>
    <row r="140" spans="1:19" s="35" customFormat="1" x14ac:dyDescent="0.25">
      <c r="A140" s="38" t="s">
        <v>36</v>
      </c>
      <c r="B140" s="36" t="s">
        <v>96</v>
      </c>
      <c r="C140" s="37">
        <v>361</v>
      </c>
      <c r="D140" s="37">
        <v>341</v>
      </c>
      <c r="E140" s="37">
        <v>47913</v>
      </c>
      <c r="F140" s="37">
        <v>45968</v>
      </c>
      <c r="G140" s="37">
        <v>406389</v>
      </c>
      <c r="H140" s="37">
        <v>5.7</v>
      </c>
      <c r="I140" s="37">
        <v>262469</v>
      </c>
      <c r="J140" s="37">
        <v>143920</v>
      </c>
      <c r="K140" s="37">
        <v>1.5</v>
      </c>
      <c r="L140" s="37">
        <v>14.2</v>
      </c>
      <c r="M140" s="37">
        <v>782819</v>
      </c>
      <c r="N140" s="37">
        <v>6.1</v>
      </c>
      <c r="O140" s="37">
        <v>507753</v>
      </c>
      <c r="P140" s="37">
        <v>275066</v>
      </c>
      <c r="Q140" s="37">
        <v>2</v>
      </c>
      <c r="R140" s="37">
        <v>14.5</v>
      </c>
      <c r="S140" s="37">
        <v>1.9</v>
      </c>
    </row>
    <row r="141" spans="1:19" s="35" customFormat="1" x14ac:dyDescent="0.25">
      <c r="A141" s="38" t="s">
        <v>38</v>
      </c>
      <c r="B141" s="36" t="s">
        <v>97</v>
      </c>
      <c r="C141" s="37">
        <v>319</v>
      </c>
      <c r="D141" s="37">
        <v>302</v>
      </c>
      <c r="E141" s="37">
        <v>44920</v>
      </c>
      <c r="F141" s="37">
        <v>42713</v>
      </c>
      <c r="G141" s="37">
        <v>296372</v>
      </c>
      <c r="H141" s="37">
        <v>-4</v>
      </c>
      <c r="I141" s="37">
        <v>204792</v>
      </c>
      <c r="J141" s="37">
        <v>91580</v>
      </c>
      <c r="K141" s="37">
        <v>-3</v>
      </c>
      <c r="L141" s="37">
        <v>-6</v>
      </c>
      <c r="M141" s="37">
        <v>511612</v>
      </c>
      <c r="N141" s="37">
        <v>-10.199999999999999</v>
      </c>
      <c r="O141" s="37">
        <v>346100</v>
      </c>
      <c r="P141" s="37">
        <v>165512</v>
      </c>
      <c r="Q141" s="37">
        <v>-9.1</v>
      </c>
      <c r="R141" s="37">
        <v>-12.4</v>
      </c>
      <c r="S141" s="37">
        <v>1.7</v>
      </c>
    </row>
    <row r="142" spans="1:19" s="35" customFormat="1" x14ac:dyDescent="0.25">
      <c r="A142" s="38" t="s">
        <v>40</v>
      </c>
      <c r="B142" s="36" t="s">
        <v>98</v>
      </c>
      <c r="C142" s="37">
        <v>581</v>
      </c>
      <c r="D142" s="37">
        <v>570</v>
      </c>
      <c r="E142" s="37">
        <v>51300</v>
      </c>
      <c r="F142" s="37">
        <v>49980</v>
      </c>
      <c r="G142" s="37">
        <v>343715</v>
      </c>
      <c r="H142" s="37">
        <v>0.2</v>
      </c>
      <c r="I142" s="37">
        <v>275734</v>
      </c>
      <c r="J142" s="37">
        <v>67981</v>
      </c>
      <c r="K142" s="37">
        <v>-1.3</v>
      </c>
      <c r="L142" s="37">
        <v>6.8</v>
      </c>
      <c r="M142" s="37">
        <v>665230</v>
      </c>
      <c r="N142" s="37">
        <v>-0.4</v>
      </c>
      <c r="O142" s="37">
        <v>542487</v>
      </c>
      <c r="P142" s="37">
        <v>122743</v>
      </c>
      <c r="Q142" s="37">
        <v>-1.5</v>
      </c>
      <c r="R142" s="37">
        <v>5</v>
      </c>
      <c r="S142" s="37">
        <v>1.9</v>
      </c>
    </row>
    <row r="143" spans="1:19" s="35" customFormat="1" ht="33.75" customHeight="1" x14ac:dyDescent="0.25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</row>
    <row r="144" spans="1:19" s="35" customFormat="1" x14ac:dyDescent="0.25">
      <c r="B144" s="36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</row>
    <row r="145" spans="1:19" s="35" customFormat="1" ht="13.8" x14ac:dyDescent="0.3">
      <c r="B145" s="36"/>
      <c r="C145" s="41"/>
      <c r="D145" s="41"/>
      <c r="E145" s="41"/>
      <c r="F145" s="41"/>
      <c r="G145" s="42"/>
      <c r="H145" s="41"/>
      <c r="I145" s="42"/>
      <c r="J145" s="41"/>
      <c r="K145" s="41"/>
      <c r="L145" s="41"/>
      <c r="M145" s="42"/>
      <c r="N145" s="41"/>
      <c r="O145" s="42"/>
      <c r="P145" s="42"/>
      <c r="Q145" s="41"/>
      <c r="R145" s="41"/>
      <c r="S145" s="41"/>
    </row>
    <row r="146" spans="1:19" s="35" customFormat="1" x14ac:dyDescent="0.25">
      <c r="A146" s="38"/>
      <c r="B146" s="36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</row>
    <row r="147" spans="1:19" s="35" customFormat="1" x14ac:dyDescent="0.25">
      <c r="A147" s="38"/>
      <c r="B147" s="36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</row>
    <row r="148" spans="1:19" s="35" customFormat="1" x14ac:dyDescent="0.25">
      <c r="A148" s="38"/>
      <c r="B148" s="36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</row>
    <row r="149" spans="1:19" s="35" customFormat="1" x14ac:dyDescent="0.25">
      <c r="A149" s="38"/>
      <c r="B149" s="36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</row>
    <row r="150" spans="1:19" s="35" customFormat="1" x14ac:dyDescent="0.25">
      <c r="A150" s="38"/>
      <c r="B150" s="36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</row>
    <row r="151" spans="1:19" s="35" customFormat="1" x14ac:dyDescent="0.25">
      <c r="A151" s="38"/>
      <c r="B151" s="36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</row>
    <row r="152" spans="1:19" s="35" customFormat="1" x14ac:dyDescent="0.25">
      <c r="A152" s="38"/>
      <c r="B152" s="36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</row>
    <row r="153" spans="1:19" s="35" customFormat="1" x14ac:dyDescent="0.25">
      <c r="A153" s="38"/>
      <c r="B153" s="36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  <c r="Q153" s="37"/>
      <c r="R153" s="37"/>
      <c r="S153" s="37"/>
    </row>
    <row r="154" spans="1:19" s="35" customFormat="1" x14ac:dyDescent="0.25">
      <c r="A154" s="38"/>
      <c r="B154" s="36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</row>
    <row r="155" spans="1:19" s="35" customFormat="1" x14ac:dyDescent="0.25">
      <c r="A155" s="38"/>
      <c r="B155" s="36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  <c r="Q155" s="37"/>
      <c r="R155" s="37"/>
      <c r="S155" s="37"/>
    </row>
    <row r="156" spans="1:19" s="35" customFormat="1" x14ac:dyDescent="0.25">
      <c r="A156" s="38"/>
      <c r="B156" s="36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</row>
    <row r="157" spans="1:19" s="35" customFormat="1" x14ac:dyDescent="0.25">
      <c r="A157" s="38"/>
      <c r="B157" s="36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  <c r="Q157" s="37"/>
      <c r="R157" s="37"/>
      <c r="S157" s="37"/>
    </row>
    <row r="158" spans="1:19" s="35" customFormat="1" ht="33.75" customHeight="1" x14ac:dyDescent="0.3">
      <c r="A158" s="43"/>
      <c r="B158" s="41"/>
      <c r="C158" s="41"/>
      <c r="D158" s="41"/>
      <c r="E158" s="41"/>
      <c r="F158" s="41"/>
      <c r="G158" s="42"/>
      <c r="H158" s="41"/>
      <c r="I158" s="42"/>
      <c r="J158" s="41"/>
      <c r="K158" s="41"/>
      <c r="L158" s="41"/>
      <c r="M158" s="42"/>
      <c r="N158" s="41"/>
      <c r="O158" s="42"/>
      <c r="P158" s="42"/>
      <c r="Q158" s="41"/>
      <c r="R158" s="41"/>
      <c r="S158" s="41"/>
    </row>
    <row r="159" spans="1:19" s="35" customFormat="1" x14ac:dyDescent="0.25">
      <c r="B159" s="36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7"/>
    </row>
    <row r="160" spans="1:19" s="35" customFormat="1" ht="13.8" x14ac:dyDescent="0.3">
      <c r="B160" s="36"/>
      <c r="C160" s="41"/>
      <c r="D160" s="41"/>
      <c r="E160" s="41"/>
      <c r="F160" s="41"/>
      <c r="G160" s="42"/>
      <c r="H160" s="41"/>
      <c r="I160" s="42"/>
      <c r="J160" s="41"/>
      <c r="K160" s="41"/>
      <c r="L160" s="41"/>
      <c r="M160" s="42"/>
      <c r="N160" s="41"/>
      <c r="O160" s="42"/>
      <c r="P160" s="42"/>
      <c r="Q160" s="41"/>
      <c r="R160" s="41"/>
      <c r="S160" s="41"/>
    </row>
    <row r="161" spans="1:19" s="35" customFormat="1" x14ac:dyDescent="0.25">
      <c r="A161" s="38"/>
      <c r="B161" s="36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</row>
    <row r="162" spans="1:19" s="35" customFormat="1" x14ac:dyDescent="0.25">
      <c r="A162" s="38"/>
      <c r="B162" s="36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</row>
    <row r="163" spans="1:19" s="35" customFormat="1" x14ac:dyDescent="0.25">
      <c r="A163" s="38"/>
      <c r="B163" s="36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  <c r="S163" s="37"/>
    </row>
    <row r="164" spans="1:19" s="35" customFormat="1" x14ac:dyDescent="0.25">
      <c r="A164" s="38"/>
      <c r="B164" s="36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</row>
    <row r="165" spans="1:19" s="35" customFormat="1" x14ac:dyDescent="0.25">
      <c r="A165" s="38"/>
      <c r="B165" s="36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  <c r="S165" s="37"/>
    </row>
    <row r="166" spans="1:19" s="35" customFormat="1" x14ac:dyDescent="0.25">
      <c r="A166" s="38"/>
      <c r="B166" s="36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</row>
    <row r="167" spans="1:19" s="35" customFormat="1" x14ac:dyDescent="0.25">
      <c r="A167" s="38"/>
      <c r="B167" s="36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7"/>
    </row>
    <row r="168" spans="1:19" s="35" customFormat="1" x14ac:dyDescent="0.25">
      <c r="A168" s="38"/>
      <c r="B168" s="36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</row>
    <row r="169" spans="1:19" s="35" customFormat="1" x14ac:dyDescent="0.25">
      <c r="A169" s="38"/>
      <c r="B169" s="36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  <c r="Q169" s="37"/>
      <c r="R169" s="37"/>
      <c r="S169" s="37"/>
    </row>
    <row r="170" spans="1:19" s="35" customFormat="1" x14ac:dyDescent="0.25">
      <c r="A170" s="38"/>
      <c r="B170" s="36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</row>
    <row r="171" spans="1:19" s="35" customFormat="1" x14ac:dyDescent="0.25">
      <c r="A171" s="38"/>
      <c r="B171" s="36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</row>
    <row r="172" spans="1:19" s="35" customFormat="1" x14ac:dyDescent="0.25">
      <c r="A172" s="38"/>
      <c r="B172" s="36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</row>
    <row r="173" spans="1:19" s="35" customFormat="1" ht="33.75" customHeight="1" x14ac:dyDescent="0.3">
      <c r="A173" s="43"/>
      <c r="B173" s="41"/>
      <c r="C173" s="41"/>
      <c r="D173" s="41"/>
      <c r="E173" s="41"/>
      <c r="F173" s="41"/>
      <c r="G173" s="42"/>
      <c r="H173" s="41"/>
      <c r="I173" s="42"/>
      <c r="J173" s="41"/>
      <c r="K173" s="41"/>
      <c r="L173" s="41"/>
      <c r="M173" s="42"/>
      <c r="N173" s="41"/>
      <c r="O173" s="42"/>
      <c r="P173" s="42"/>
      <c r="Q173" s="41"/>
      <c r="R173" s="41"/>
      <c r="S173" s="41"/>
    </row>
    <row r="174" spans="1:19" s="35" customFormat="1" x14ac:dyDescent="0.25">
      <c r="B174" s="36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</row>
    <row r="175" spans="1:19" s="35" customFormat="1" ht="13.8" x14ac:dyDescent="0.3">
      <c r="B175" s="36"/>
      <c r="C175" s="41"/>
      <c r="D175" s="41"/>
      <c r="E175" s="41"/>
      <c r="F175" s="41"/>
      <c r="G175" s="42"/>
      <c r="H175" s="41"/>
      <c r="I175" s="42"/>
      <c r="J175" s="41"/>
      <c r="K175" s="41"/>
      <c r="L175" s="41"/>
      <c r="M175" s="42"/>
      <c r="N175" s="41"/>
      <c r="O175" s="42"/>
      <c r="P175" s="42"/>
      <c r="Q175" s="41"/>
      <c r="R175" s="41"/>
      <c r="S175" s="41"/>
    </row>
    <row r="176" spans="1:19" s="35" customFormat="1" x14ac:dyDescent="0.25">
      <c r="A176" s="38"/>
      <c r="B176" s="36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</row>
    <row r="177" spans="1:19" s="35" customFormat="1" x14ac:dyDescent="0.25">
      <c r="A177" s="38"/>
      <c r="B177" s="36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</row>
    <row r="178" spans="1:19" s="35" customFormat="1" x14ac:dyDescent="0.25">
      <c r="A178" s="38"/>
      <c r="B178" s="36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</row>
    <row r="179" spans="1:19" s="35" customFormat="1" x14ac:dyDescent="0.25">
      <c r="A179" s="38"/>
      <c r="B179" s="36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</row>
    <row r="180" spans="1:19" s="35" customFormat="1" x14ac:dyDescent="0.25">
      <c r="A180" s="38"/>
      <c r="B180" s="36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</row>
    <row r="181" spans="1:19" s="35" customFormat="1" x14ac:dyDescent="0.25">
      <c r="A181" s="38"/>
      <c r="B181" s="36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</row>
    <row r="182" spans="1:19" s="35" customFormat="1" x14ac:dyDescent="0.25">
      <c r="A182" s="38"/>
      <c r="B182" s="36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</row>
    <row r="183" spans="1:19" s="35" customFormat="1" x14ac:dyDescent="0.25">
      <c r="A183" s="38"/>
      <c r="B183" s="36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  <c r="Q183" s="37"/>
      <c r="R183" s="37"/>
      <c r="S183" s="37"/>
    </row>
    <row r="184" spans="1:19" s="35" customFormat="1" x14ac:dyDescent="0.25">
      <c r="A184" s="38"/>
      <c r="B184" s="36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</row>
    <row r="185" spans="1:19" s="35" customFormat="1" x14ac:dyDescent="0.25">
      <c r="A185" s="38"/>
      <c r="B185" s="36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</row>
    <row r="186" spans="1:19" s="35" customFormat="1" x14ac:dyDescent="0.25">
      <c r="A186" s="38"/>
      <c r="B186" s="36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</row>
    <row r="187" spans="1:19" s="35" customFormat="1" x14ac:dyDescent="0.25">
      <c r="A187" s="38"/>
      <c r="B187" s="36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  <c r="S187" s="37"/>
    </row>
    <row r="188" spans="1:19" s="35" customFormat="1" ht="33.75" customHeight="1" x14ac:dyDescent="0.3">
      <c r="A188" s="43"/>
      <c r="B188" s="41"/>
      <c r="C188" s="41"/>
      <c r="D188" s="41"/>
      <c r="E188" s="41"/>
      <c r="F188" s="41"/>
      <c r="G188" s="42"/>
      <c r="H188" s="41"/>
      <c r="I188" s="42"/>
      <c r="J188" s="41"/>
      <c r="K188" s="41"/>
      <c r="L188" s="41"/>
      <c r="M188" s="42"/>
      <c r="N188" s="41"/>
      <c r="O188" s="42"/>
      <c r="P188" s="42"/>
      <c r="Q188" s="41"/>
      <c r="R188" s="41"/>
      <c r="S188" s="41"/>
    </row>
    <row r="189" spans="1:19" s="35" customFormat="1" x14ac:dyDescent="0.25">
      <c r="B189" s="36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</row>
    <row r="190" spans="1:19" s="35" customFormat="1" ht="13.8" x14ac:dyDescent="0.3">
      <c r="B190" s="36"/>
      <c r="C190" s="41"/>
      <c r="D190" s="41"/>
      <c r="E190" s="41"/>
      <c r="F190" s="41"/>
      <c r="G190" s="42"/>
      <c r="H190" s="41"/>
      <c r="I190" s="42"/>
      <c r="J190" s="41"/>
      <c r="K190" s="41"/>
      <c r="L190" s="41"/>
      <c r="M190" s="42"/>
      <c r="N190" s="41"/>
      <c r="O190" s="42"/>
      <c r="P190" s="42"/>
      <c r="Q190" s="41"/>
      <c r="R190" s="41"/>
      <c r="S190" s="41"/>
    </row>
    <row r="191" spans="1:19" s="35" customFormat="1" x14ac:dyDescent="0.25">
      <c r="A191" s="38"/>
      <c r="B191" s="36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</row>
    <row r="192" spans="1:19" s="35" customFormat="1" x14ac:dyDescent="0.25">
      <c r="A192" s="38"/>
      <c r="B192" s="36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</row>
    <row r="193" spans="1:19" s="35" customFormat="1" x14ac:dyDescent="0.25">
      <c r="A193" s="38"/>
      <c r="B193" s="36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</row>
    <row r="194" spans="1:19" s="35" customFormat="1" x14ac:dyDescent="0.25">
      <c r="A194" s="38"/>
      <c r="B194" s="36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  <c r="Q194" s="37"/>
      <c r="R194" s="37"/>
      <c r="S194" s="37"/>
    </row>
    <row r="195" spans="1:19" s="35" customFormat="1" x14ac:dyDescent="0.25">
      <c r="A195" s="38"/>
      <c r="B195" s="36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  <c r="Q195" s="37"/>
      <c r="R195" s="37"/>
      <c r="S195" s="37"/>
    </row>
    <row r="196" spans="1:19" s="35" customFormat="1" x14ac:dyDescent="0.25">
      <c r="A196" s="38"/>
      <c r="B196" s="36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  <c r="Q196" s="37"/>
      <c r="R196" s="37"/>
      <c r="S196" s="37"/>
    </row>
    <row r="197" spans="1:19" s="35" customFormat="1" x14ac:dyDescent="0.25">
      <c r="A197" s="38"/>
      <c r="B197" s="36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  <c r="R197" s="37"/>
      <c r="S197" s="37"/>
    </row>
    <row r="198" spans="1:19" s="35" customFormat="1" x14ac:dyDescent="0.25">
      <c r="A198" s="38"/>
      <c r="B198" s="36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  <c r="R198" s="37"/>
      <c r="S198" s="37"/>
    </row>
    <row r="199" spans="1:19" s="35" customFormat="1" x14ac:dyDescent="0.25">
      <c r="A199" s="38"/>
      <c r="B199" s="36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  <c r="R199" s="37"/>
      <c r="S199" s="37"/>
    </row>
    <row r="200" spans="1:19" s="35" customFormat="1" x14ac:dyDescent="0.25">
      <c r="A200" s="38"/>
      <c r="B200" s="36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  <c r="R200" s="37"/>
      <c r="S200" s="37"/>
    </row>
    <row r="201" spans="1:19" s="35" customFormat="1" x14ac:dyDescent="0.25">
      <c r="A201" s="38"/>
      <c r="B201" s="36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  <c r="R201" s="37"/>
      <c r="S201" s="37"/>
    </row>
    <row r="202" spans="1:19" s="35" customFormat="1" x14ac:dyDescent="0.25">
      <c r="A202" s="38"/>
      <c r="B202" s="36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  <c r="R202" s="37"/>
      <c r="S202" s="37"/>
    </row>
    <row r="203" spans="1:19" ht="13.8" x14ac:dyDescent="0.3">
      <c r="A203" s="33" t="s">
        <v>53</v>
      </c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</row>
    <row r="204" spans="1:19" ht="13.8" x14ac:dyDescent="0.3">
      <c r="A204" s="33" t="s">
        <v>54</v>
      </c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</row>
    <row r="205" spans="1:19" ht="13.8" x14ac:dyDescent="0.3">
      <c r="A205" s="33" t="s">
        <v>55</v>
      </c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</row>
    <row r="206" spans="1:19" ht="13.8" x14ac:dyDescent="0.3">
      <c r="A206" s="33" t="s">
        <v>56</v>
      </c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</row>
    <row r="207" spans="1:19" ht="13.8" x14ac:dyDescent="0.3">
      <c r="A207" s="33" t="s">
        <v>57</v>
      </c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</row>
    <row r="208" spans="1:19" x14ac:dyDescent="0.25">
      <c r="A208" s="33" t="s">
        <v>58</v>
      </c>
    </row>
    <row r="209" spans="1:1" x14ac:dyDescent="0.25">
      <c r="A209" s="33" t="s">
        <v>59</v>
      </c>
    </row>
    <row r="210" spans="1:1" x14ac:dyDescent="0.25">
      <c r="A210" s="2"/>
    </row>
    <row r="211" spans="1:1" x14ac:dyDescent="0.25">
      <c r="A211" s="33" t="s">
        <v>60</v>
      </c>
    </row>
    <row r="212" spans="1:1" x14ac:dyDescent="0.25">
      <c r="A212" s="33" t="s">
        <v>61</v>
      </c>
    </row>
    <row r="213" spans="1:1" x14ac:dyDescent="0.25">
      <c r="A213" s="2"/>
    </row>
    <row r="214" spans="1:1" x14ac:dyDescent="0.25">
      <c r="A214" s="33" t="s">
        <v>62</v>
      </c>
    </row>
    <row r="215" spans="1:1" x14ac:dyDescent="0.25">
      <c r="A215" s="33" t="s">
        <v>63</v>
      </c>
    </row>
    <row r="216" spans="1:1" x14ac:dyDescent="0.25">
      <c r="A216" s="33" t="s">
        <v>64</v>
      </c>
    </row>
    <row r="217" spans="1:1" x14ac:dyDescent="0.25">
      <c r="A217" s="33" t="s">
        <v>65</v>
      </c>
    </row>
    <row r="218" spans="1:1" x14ac:dyDescent="0.25">
      <c r="A218" s="33" t="s">
        <v>66</v>
      </c>
    </row>
    <row r="219" spans="1:1" x14ac:dyDescent="0.25">
      <c r="A219" s="33" t="s">
        <v>67</v>
      </c>
    </row>
    <row r="220" spans="1:1" x14ac:dyDescent="0.25">
      <c r="A220" s="33" t="s">
        <v>68</v>
      </c>
    </row>
    <row r="221" spans="1:1" x14ac:dyDescent="0.25">
      <c r="A221" s="33" t="s">
        <v>69</v>
      </c>
    </row>
    <row r="222" spans="1:1" x14ac:dyDescent="0.25">
      <c r="A222" s="33" t="s">
        <v>70</v>
      </c>
    </row>
    <row r="223" spans="1:1" x14ac:dyDescent="0.25">
      <c r="A223" s="33" t="s">
        <v>71</v>
      </c>
    </row>
    <row r="224" spans="1:1" x14ac:dyDescent="0.25">
      <c r="A224" s="33" t="s">
        <v>72</v>
      </c>
    </row>
    <row r="225" spans="1:1" x14ac:dyDescent="0.25">
      <c r="A225" s="33" t="s">
        <v>73</v>
      </c>
    </row>
    <row r="226" spans="1:1" x14ac:dyDescent="0.25">
      <c r="A226" s="33" t="s">
        <v>74</v>
      </c>
    </row>
    <row r="227" spans="1:1" x14ac:dyDescent="0.25">
      <c r="A227" s="33" t="s">
        <v>75</v>
      </c>
    </row>
    <row r="228" spans="1:1" x14ac:dyDescent="0.25">
      <c r="A228" s="33" t="s">
        <v>76</v>
      </c>
    </row>
    <row r="229" spans="1:1" x14ac:dyDescent="0.25">
      <c r="A229" s="33" t="s">
        <v>77</v>
      </c>
    </row>
    <row r="230" spans="1:1" x14ac:dyDescent="0.25">
      <c r="A230" s="33" t="s">
        <v>78</v>
      </c>
    </row>
    <row r="231" spans="1:1" x14ac:dyDescent="0.25">
      <c r="A231" s="33" t="s">
        <v>79</v>
      </c>
    </row>
    <row r="232" spans="1:1" x14ac:dyDescent="0.25">
      <c r="A232" s="33" t="s">
        <v>80</v>
      </c>
    </row>
    <row r="233" spans="1:1" x14ac:dyDescent="0.25">
      <c r="A233" s="33" t="s">
        <v>81</v>
      </c>
    </row>
    <row r="234" spans="1:1" x14ac:dyDescent="0.25">
      <c r="A234" s="34"/>
    </row>
    <row r="235" spans="1:1" x14ac:dyDescent="0.25">
      <c r="A235" s="4"/>
    </row>
  </sheetData>
  <mergeCells count="40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  <mergeCell ref="A7:S7"/>
    <mergeCell ref="C100:S100"/>
    <mergeCell ref="A23:S23"/>
    <mergeCell ref="A68:S68"/>
    <mergeCell ref="C70:S70"/>
    <mergeCell ref="A83:S83"/>
    <mergeCell ref="C85:S85"/>
    <mergeCell ref="A98:S98"/>
    <mergeCell ref="A53:S53"/>
    <mergeCell ref="C25:S25"/>
    <mergeCell ref="A38:S38"/>
    <mergeCell ref="C55:S55"/>
    <mergeCell ref="C40:S40"/>
    <mergeCell ref="A8:S8"/>
    <mergeCell ref="C190:S190"/>
    <mergeCell ref="A113:S113"/>
    <mergeCell ref="C115:S115"/>
    <mergeCell ref="A128:S128"/>
    <mergeCell ref="C130:S130"/>
    <mergeCell ref="A143:S143"/>
    <mergeCell ref="C145:S145"/>
    <mergeCell ref="A158:S158"/>
    <mergeCell ref="C160:S160"/>
    <mergeCell ref="A173:S173"/>
    <mergeCell ref="C175:S175"/>
    <mergeCell ref="A188:S188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234"/>
  <sheetViews>
    <sheetView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M9" sqref="M9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9.88671875" style="1" customWidth="1" collapsed="1"/>
    <col min="10" max="12" width="9.109375" style="1" customWidth="1" collapsed="1"/>
    <col min="13" max="14" width="15.5546875" style="1" customWidth="1" collapsed="1"/>
    <col min="15" max="15" width="10.109375" style="1" bestFit="1" customWidth="1" collapsed="1"/>
    <col min="16" max="16" width="10.44140625" style="1" customWidth="1" collapsed="1"/>
    <col min="17" max="18" width="9.109375" style="1" customWidth="1" collapsed="1"/>
    <col min="19" max="19" width="17" style="1" customWidth="1" collapsed="1"/>
    <col min="20" max="25" width="12.6640625" style="1"/>
    <col min="26" max="26" width="12.6640625" style="1" collapsed="1"/>
    <col min="27" max="27" width="12.6640625" style="1"/>
    <col min="28" max="16384" width="12.6640625" style="1" collapsed="1"/>
  </cols>
  <sheetData>
    <row r="1" spans="1:20" ht="38.25" customHeight="1" x14ac:dyDescent="0.25">
      <c r="A1" s="46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</row>
    <row r="2" spans="1:20" ht="13.8" thickBot="1" x14ac:dyDescent="0.3">
      <c r="A2" s="46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</row>
    <row r="3" spans="1:20" ht="25.5" customHeight="1" x14ac:dyDescent="0.25">
      <c r="A3" s="47" t="s">
        <v>2</v>
      </c>
      <c r="B3" s="48"/>
      <c r="C3" s="53" t="s">
        <v>3</v>
      </c>
      <c r="D3" s="53" t="s">
        <v>4</v>
      </c>
      <c r="E3" s="53" t="s">
        <v>5</v>
      </c>
      <c r="F3" s="53" t="s">
        <v>6</v>
      </c>
      <c r="G3" s="54" t="s">
        <v>7</v>
      </c>
      <c r="H3" s="55"/>
      <c r="I3" s="60" t="s">
        <v>7</v>
      </c>
      <c r="J3" s="61"/>
      <c r="K3" s="61"/>
      <c r="L3" s="61"/>
      <c r="M3" s="54" t="s">
        <v>8</v>
      </c>
      <c r="N3" s="55"/>
      <c r="O3" s="60" t="s">
        <v>8</v>
      </c>
      <c r="P3" s="61"/>
      <c r="Q3" s="61"/>
      <c r="R3" s="61"/>
      <c r="S3" s="60" t="s">
        <v>9</v>
      </c>
    </row>
    <row r="4" spans="1:20" ht="12.75" customHeight="1" x14ac:dyDescent="0.25">
      <c r="A4" s="49"/>
      <c r="B4" s="50"/>
      <c r="C4" s="50"/>
      <c r="D4" s="50"/>
      <c r="E4" s="50"/>
      <c r="F4" s="50"/>
      <c r="G4" s="56"/>
      <c r="H4" s="57"/>
      <c r="I4" s="63" t="s">
        <v>10</v>
      </c>
      <c r="J4" s="64"/>
      <c r="K4" s="64"/>
      <c r="L4" s="64"/>
      <c r="M4" s="56"/>
      <c r="N4" s="57"/>
      <c r="O4" s="63" t="s">
        <v>10</v>
      </c>
      <c r="P4" s="64"/>
      <c r="Q4" s="64"/>
      <c r="R4" s="64"/>
      <c r="S4" s="62"/>
    </row>
    <row r="5" spans="1:20" ht="25.5" customHeight="1" x14ac:dyDescent="0.25">
      <c r="A5" s="49"/>
      <c r="B5" s="50"/>
      <c r="C5" s="50"/>
      <c r="D5" s="50"/>
      <c r="E5" s="50"/>
      <c r="F5" s="50"/>
      <c r="G5" s="58"/>
      <c r="H5" s="59"/>
      <c r="I5" s="6" t="s">
        <v>11</v>
      </c>
      <c r="J5" s="6" t="s">
        <v>12</v>
      </c>
      <c r="K5" s="15" t="s">
        <v>11</v>
      </c>
      <c r="L5" s="15" t="s">
        <v>12</v>
      </c>
      <c r="M5" s="58"/>
      <c r="N5" s="59"/>
      <c r="O5" s="6" t="s">
        <v>11</v>
      </c>
      <c r="P5" s="6" t="s">
        <v>12</v>
      </c>
      <c r="Q5" s="15" t="s">
        <v>11</v>
      </c>
      <c r="R5" s="15" t="s">
        <v>12</v>
      </c>
      <c r="S5" s="62"/>
    </row>
    <row r="6" spans="1:20" ht="38.25" customHeight="1" thickBot="1" x14ac:dyDescent="0.3">
      <c r="A6" s="51"/>
      <c r="B6" s="5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17" t="s">
        <v>84</v>
      </c>
      <c r="I6" s="7" t="s">
        <v>13</v>
      </c>
      <c r="J6" s="7" t="s">
        <v>13</v>
      </c>
      <c r="K6" s="17" t="s">
        <v>84</v>
      </c>
      <c r="L6" s="17" t="s">
        <v>84</v>
      </c>
      <c r="M6" s="7" t="s">
        <v>13</v>
      </c>
      <c r="N6" s="17" t="s">
        <v>84</v>
      </c>
      <c r="O6" s="7" t="s">
        <v>13</v>
      </c>
      <c r="P6" s="7" t="s">
        <v>13</v>
      </c>
      <c r="Q6" s="17" t="s">
        <v>84</v>
      </c>
      <c r="R6" s="17" t="s">
        <v>84</v>
      </c>
      <c r="S6" s="8" t="s">
        <v>13</v>
      </c>
    </row>
    <row r="7" spans="1:20" x14ac:dyDescent="0.25">
      <c r="A7" s="44" t="s">
        <v>106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</row>
    <row r="8" spans="1:20" x14ac:dyDescent="0.25">
      <c r="A8" s="44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</row>
    <row r="9" spans="1:20" x14ac:dyDescent="0.25">
      <c r="A9" s="2"/>
      <c r="B9" s="5" t="s">
        <v>18</v>
      </c>
      <c r="C9" s="3"/>
      <c r="D9" s="3"/>
      <c r="E9" s="3"/>
      <c r="F9" s="3"/>
      <c r="G9" s="9">
        <f>G24+G39+G54+G69+G84+G99+G114+G129+G144+G159+G174+G189</f>
        <v>16027708</v>
      </c>
      <c r="H9" s="18">
        <f>100*G9/'2019'!G9-100</f>
        <v>0.86801694321545142</v>
      </c>
      <c r="I9" s="9">
        <f t="shared" ref="I9:J9" si="0">I24+I39+I54+I69+I84+I99+I114+I129+I144+I159+I174+I189</f>
        <v>12393225</v>
      </c>
      <c r="J9" s="9">
        <f t="shared" si="0"/>
        <v>3634483</v>
      </c>
      <c r="K9" s="18">
        <f>100*I9/'2019'!I9-100</f>
        <v>4.4326105161772489E-2</v>
      </c>
      <c r="L9" s="18">
        <f>100*J9/'2019'!J9-100</f>
        <v>3.7816443406829308</v>
      </c>
      <c r="M9" s="9">
        <f>M24+M39+M54+M69+M84+M99+M114+M129+M144+M159+M174+M189</f>
        <v>36168924</v>
      </c>
      <c r="N9" s="18">
        <f>100*M9/'2019'!M9-100</f>
        <v>2.9961201172670116</v>
      </c>
      <c r="O9" s="9">
        <f>O24+O39+O54+O69+O84+O99+O114+O129+O144+O159+O174+O189</f>
        <v>28653066</v>
      </c>
      <c r="P9" s="9">
        <f t="shared" ref="P9" si="1">P24+P39+P54+P69+P84+P99+P114+P129+P144+P159+P174+P189</f>
        <v>7515858</v>
      </c>
      <c r="Q9" s="18">
        <f>100*O9/'2019'!O9-100</f>
        <v>2.9883222301756547</v>
      </c>
      <c r="R9" s="18">
        <f>100*P9/'2019'!P9-100</f>
        <v>3.025859211598771</v>
      </c>
      <c r="S9" s="14">
        <f t="shared" ref="S9:S22" si="2">M9/G9</f>
        <v>2.2566497967145396</v>
      </c>
      <c r="T9" s="14"/>
    </row>
    <row r="10" spans="1:20" x14ac:dyDescent="0.25">
      <c r="A10" s="2"/>
      <c r="B10" s="5" t="s">
        <v>99</v>
      </c>
      <c r="C10" s="3"/>
      <c r="D10" s="3"/>
      <c r="E10" s="3"/>
      <c r="F10" s="3"/>
      <c r="G10" s="9"/>
      <c r="H10" s="18"/>
      <c r="I10" s="9"/>
      <c r="J10" s="9"/>
      <c r="K10" s="18"/>
      <c r="L10" s="18"/>
      <c r="M10" s="9"/>
      <c r="N10" s="18"/>
      <c r="O10" s="9"/>
      <c r="P10" s="9"/>
      <c r="Q10" s="18"/>
      <c r="R10" s="18"/>
      <c r="S10" s="14"/>
    </row>
    <row r="11" spans="1:20" s="19" customFormat="1" x14ac:dyDescent="0.25">
      <c r="A11" s="2" t="s">
        <v>19</v>
      </c>
      <c r="B11" s="5" t="s">
        <v>88</v>
      </c>
      <c r="C11" s="3"/>
      <c r="D11" s="3"/>
      <c r="E11" s="3"/>
      <c r="F11" s="3"/>
      <c r="G11" s="9">
        <f t="shared" ref="G11:J22" si="3">G26+G41+G56+G71+G86+G101+G116+G131+G146+G161+G176+G191</f>
        <v>904341</v>
      </c>
      <c r="H11" s="18">
        <f>100*G11/'2019'!G11-100</f>
        <v>1.3961378602045755</v>
      </c>
      <c r="I11" s="9">
        <f t="shared" si="3"/>
        <v>651907</v>
      </c>
      <c r="J11" s="9">
        <f t="shared" si="3"/>
        <v>252434</v>
      </c>
      <c r="K11" s="18">
        <f>100*I11/'2019'!I11-100</f>
        <v>-1.4740198893691598</v>
      </c>
      <c r="L11" s="18">
        <f>100*J11/'2019'!J11-100</f>
        <v>9.6447450147461922</v>
      </c>
      <c r="M11" s="9">
        <f t="shared" ref="M11" si="4">M26+M41+M56+M71+M86+M101+M116+M131+M146+M161+M176+M191</f>
        <v>2159245</v>
      </c>
      <c r="N11" s="18">
        <f>100*M11/'2019'!M11-100</f>
        <v>3.9877848684359378</v>
      </c>
      <c r="O11" s="9">
        <f t="shared" ref="O11:P11" si="5">O26+O41+O56+O71+O86+O101+O116+O131+O146+O161+O176+O191</f>
        <v>1606518</v>
      </c>
      <c r="P11" s="9">
        <f t="shared" si="5"/>
        <v>552727</v>
      </c>
      <c r="Q11" s="18">
        <f>100*O11/'2019'!O11-100</f>
        <v>5.4889768045044889</v>
      </c>
      <c r="R11" s="18">
        <f>100*P11/'2019'!P11-100</f>
        <v>-0.14254330498124546</v>
      </c>
      <c r="S11" s="14">
        <f t="shared" si="2"/>
        <v>2.3876447048182046</v>
      </c>
    </row>
    <row r="12" spans="1:20" s="19" customFormat="1" x14ac:dyDescent="0.25">
      <c r="A12" s="2" t="s">
        <v>21</v>
      </c>
      <c r="B12" s="5" t="s">
        <v>89</v>
      </c>
      <c r="C12" s="3"/>
      <c r="D12" s="3"/>
      <c r="E12" s="3"/>
      <c r="F12" s="3"/>
      <c r="G12" s="9">
        <f t="shared" si="3"/>
        <v>1352653</v>
      </c>
      <c r="H12" s="18">
        <f>100*G12/'2019'!G12-100</f>
        <v>-9.7656239576690211</v>
      </c>
      <c r="I12" s="9">
        <f t="shared" si="3"/>
        <v>1117664</v>
      </c>
      <c r="J12" s="9">
        <f t="shared" si="3"/>
        <v>234989</v>
      </c>
      <c r="K12" s="18">
        <f>100*I12/'2019'!I12-100</f>
        <v>-7.4162954887909365</v>
      </c>
      <c r="L12" s="18">
        <f>100*J12/'2019'!J12-100</f>
        <v>-19.48322945612658</v>
      </c>
      <c r="M12" s="9">
        <f t="shared" ref="M12" si="6">M27+M42+M57+M72+M87+M102+M117+M132+M147+M162+M177+M192</f>
        <v>3051265</v>
      </c>
      <c r="N12" s="18">
        <f>100*M12/'2019'!M12-100</f>
        <v>0.36204164251849136</v>
      </c>
      <c r="O12" s="9">
        <f t="shared" ref="O12:P12" si="7">O27+O42+O57+O72+O87+O102+O117+O132+O147+O162+O177+O192</f>
        <v>2568571</v>
      </c>
      <c r="P12" s="9">
        <f t="shared" si="7"/>
        <v>482694</v>
      </c>
      <c r="Q12" s="18">
        <f>100*O12/'2019'!O12-100</f>
        <v>3.2944322683127893</v>
      </c>
      <c r="R12" s="18">
        <f>100*P12/'2019'!P12-100</f>
        <v>-12.809424719295961</v>
      </c>
      <c r="S12" s="14">
        <f t="shared" si="2"/>
        <v>2.2557633036706384</v>
      </c>
    </row>
    <row r="13" spans="1:20" s="19" customFormat="1" x14ac:dyDescent="0.25">
      <c r="A13" s="2" t="s">
        <v>23</v>
      </c>
      <c r="B13" s="5" t="s">
        <v>90</v>
      </c>
      <c r="C13" s="3"/>
      <c r="D13" s="3"/>
      <c r="E13" s="3"/>
      <c r="F13" s="3"/>
      <c r="G13" s="9">
        <f t="shared" si="3"/>
        <v>1254121</v>
      </c>
      <c r="H13" s="18">
        <f>100*G13/'2019'!G13-100</f>
        <v>8.3448593423738657</v>
      </c>
      <c r="I13" s="9">
        <f t="shared" si="3"/>
        <v>1092761</v>
      </c>
      <c r="J13" s="9">
        <f t="shared" si="3"/>
        <v>161360</v>
      </c>
      <c r="K13" s="18">
        <f>100*I13/'2019'!I13-100</f>
        <v>6.4036276674884789</v>
      </c>
      <c r="L13" s="18">
        <f>100*J13/'2019'!J13-100</f>
        <v>23.618144348851999</v>
      </c>
      <c r="M13" s="9">
        <f t="shared" ref="M13" si="8">M28+M43+M58+M73+M88+M103+M118+M133+M148+M163+M178+M193</f>
        <v>3120548</v>
      </c>
      <c r="N13" s="18">
        <f>100*M13/'2019'!M13-100</f>
        <v>17.346523975287852</v>
      </c>
      <c r="O13" s="9">
        <f t="shared" ref="O13:P13" si="9">O28+O43+O58+O73+O88+O103+O118+O133+O148+O163+O178+O193</f>
        <v>2743168</v>
      </c>
      <c r="P13" s="9">
        <f t="shared" si="9"/>
        <v>377380</v>
      </c>
      <c r="Q13" s="18">
        <f>100*O13/'2019'!O13-100</f>
        <v>15.785203953930193</v>
      </c>
      <c r="R13" s="18">
        <f>100*P13/'2019'!P13-100</f>
        <v>30.098734107394023</v>
      </c>
      <c r="S13" s="14">
        <f t="shared" si="2"/>
        <v>2.4882351862380103</v>
      </c>
    </row>
    <row r="14" spans="1:20" s="19" customFormat="1" x14ac:dyDescent="0.25">
      <c r="A14" s="2" t="s">
        <v>25</v>
      </c>
      <c r="B14" s="5" t="s">
        <v>91</v>
      </c>
      <c r="C14" s="3"/>
      <c r="D14" s="3"/>
      <c r="E14" s="3"/>
      <c r="F14" s="3"/>
      <c r="G14" s="9">
        <f t="shared" si="3"/>
        <v>1354071</v>
      </c>
      <c r="H14" s="18">
        <f>100*G14/'2019'!G14-100</f>
        <v>-4.906336951010374</v>
      </c>
      <c r="I14" s="9">
        <f t="shared" si="3"/>
        <v>1220176</v>
      </c>
      <c r="J14" s="9">
        <f t="shared" si="3"/>
        <v>133895</v>
      </c>
      <c r="K14" s="18">
        <f>100*I14/'2019'!I14-100</f>
        <v>-2.9486624755020472</v>
      </c>
      <c r="L14" s="18">
        <f>100*J14/'2019'!J14-100</f>
        <v>-19.672318011110704</v>
      </c>
      <c r="M14" s="9">
        <f t="shared" ref="M14" si="10">M29+M44+M59+M74+M89+M104+M119+M134+M149+M164+M179+M194</f>
        <v>4609272</v>
      </c>
      <c r="N14" s="18">
        <f>100*M14/'2019'!M14-100</f>
        <v>-2.1130358883530107</v>
      </c>
      <c r="O14" s="9">
        <f t="shared" ref="O14:P14" si="11">O29+O44+O59+O74+O89+O104+O119+O134+O149+O164+O179+O194</f>
        <v>4258110</v>
      </c>
      <c r="P14" s="9">
        <f t="shared" si="11"/>
        <v>351162</v>
      </c>
      <c r="Q14" s="18">
        <f>100*O14/'2019'!O14-100</f>
        <v>-0.93283126328316257</v>
      </c>
      <c r="R14" s="18">
        <f>100*P14/'2019'!P14-100</f>
        <v>-14.468598151328052</v>
      </c>
      <c r="S14" s="14">
        <f t="shared" si="2"/>
        <v>3.4040105725622953</v>
      </c>
    </row>
    <row r="15" spans="1:20" s="19" customFormat="1" x14ac:dyDescent="0.25">
      <c r="A15" s="2" t="s">
        <v>27</v>
      </c>
      <c r="B15" s="5" t="s">
        <v>92</v>
      </c>
      <c r="C15" s="3"/>
      <c r="D15" s="3"/>
      <c r="E15" s="3"/>
      <c r="F15" s="3"/>
      <c r="G15" s="9">
        <f t="shared" si="3"/>
        <v>1419217</v>
      </c>
      <c r="H15" s="18">
        <f>100*G15/'2019'!G15-100</f>
        <v>-4.6892565824201</v>
      </c>
      <c r="I15" s="9">
        <f t="shared" si="3"/>
        <v>1179618</v>
      </c>
      <c r="J15" s="9">
        <f t="shared" si="3"/>
        <v>239599</v>
      </c>
      <c r="K15" s="18">
        <f>100*I15/'2019'!I15-100</f>
        <v>-0.32346216050414967</v>
      </c>
      <c r="L15" s="18">
        <f>100*J15/'2019'!J15-100</f>
        <v>-21.596159635597331</v>
      </c>
      <c r="M15" s="9">
        <f t="shared" ref="M15" si="12">M30+M45+M60+M75+M90+M105+M120+M135+M150+M165+M180+M195</f>
        <v>4482787</v>
      </c>
      <c r="N15" s="18">
        <f>100*M15/'2019'!M15-100</f>
        <v>-3.6696867214290592</v>
      </c>
      <c r="O15" s="9">
        <f t="shared" ref="O15:P15" si="13">O30+O45+O60+O75+O90+O105+O120+O135+O150+O165+O180+O195</f>
        <v>3660873</v>
      </c>
      <c r="P15" s="9">
        <f t="shared" si="13"/>
        <v>821914</v>
      </c>
      <c r="Q15" s="18">
        <f>100*O15/'2019'!O15-100</f>
        <v>0.46761186157218049</v>
      </c>
      <c r="R15" s="18">
        <f>100*P15/'2019'!P15-100</f>
        <v>-18.600132313384648</v>
      </c>
      <c r="S15" s="14">
        <f t="shared" si="2"/>
        <v>3.1586339509743753</v>
      </c>
    </row>
    <row r="16" spans="1:20" s="19" customFormat="1" x14ac:dyDescent="0.25">
      <c r="A16" s="2" t="s">
        <v>29</v>
      </c>
      <c r="B16" s="5" t="s">
        <v>108</v>
      </c>
      <c r="C16" s="3"/>
      <c r="D16" s="3"/>
      <c r="E16" s="3"/>
      <c r="F16" s="3"/>
      <c r="G16" s="9">
        <f t="shared" si="3"/>
        <v>149258</v>
      </c>
      <c r="H16" s="18">
        <f>100*G16/'2019'!G16-100</f>
        <v>-11.534563386459141</v>
      </c>
      <c r="I16" s="9">
        <f t="shared" si="3"/>
        <v>122780</v>
      </c>
      <c r="J16" s="9">
        <f t="shared" si="3"/>
        <v>26478</v>
      </c>
      <c r="K16" s="18">
        <f>100*I16/'2019'!I16-100</f>
        <v>-7.7646563899155581</v>
      </c>
      <c r="L16" s="18">
        <f>100*J16/'2019'!J16-100</f>
        <v>-25.629862652023704</v>
      </c>
      <c r="M16" s="9">
        <f t="shared" ref="M16" si="14">M31+M46+M61+M76+M91+M106+M121+M136+M151+M166+M181+M196</f>
        <v>490387</v>
      </c>
      <c r="N16" s="18">
        <f>100*M16/'2019'!M16-100</f>
        <v>-10.973238615836806</v>
      </c>
      <c r="O16" s="9">
        <f t="shared" ref="O16:P16" si="15">O31+O46+O61+O76+O91+O106+O121+O136+O151+O166+O181+O196</f>
        <v>429082</v>
      </c>
      <c r="P16" s="9">
        <f t="shared" si="15"/>
        <v>61305</v>
      </c>
      <c r="Q16" s="18">
        <f>100*O16/'2019'!O16-100</f>
        <v>-8.8951454001902448</v>
      </c>
      <c r="R16" s="18">
        <f>100*P16/'2019'!P16-100</f>
        <v>-23.229603656627631</v>
      </c>
      <c r="S16" s="14">
        <f t="shared" si="2"/>
        <v>3.2854989347304668</v>
      </c>
    </row>
    <row r="17" spans="1:19" s="19" customFormat="1" x14ac:dyDescent="0.25">
      <c r="A17" s="2" t="s">
        <v>30</v>
      </c>
      <c r="B17" s="5" t="s">
        <v>93</v>
      </c>
      <c r="C17" s="3"/>
      <c r="D17" s="3"/>
      <c r="E17" s="3"/>
      <c r="F17" s="3"/>
      <c r="G17" s="9">
        <f t="shared" si="3"/>
        <v>369729</v>
      </c>
      <c r="H17" s="18">
        <f>100*G17/'2019'!G17-100</f>
        <v>-14.939321086353857</v>
      </c>
      <c r="I17" s="9">
        <f t="shared" si="3"/>
        <v>321887</v>
      </c>
      <c r="J17" s="9">
        <f t="shared" si="3"/>
        <v>47842</v>
      </c>
      <c r="K17" s="18">
        <f>100*I17/'2019'!I17-100</f>
        <v>-14.301954707858769</v>
      </c>
      <c r="L17" s="18">
        <f>100*J17/'2019'!J17-100</f>
        <v>-18.992871535244419</v>
      </c>
      <c r="M17" s="9">
        <f t="shared" ref="M17" si="16">M32+M47+M62+M77+M92+M107+M122+M137+M152+M167+M182+M197</f>
        <v>997214</v>
      </c>
      <c r="N17" s="18">
        <f>100*M17/'2019'!M17-100</f>
        <v>-10.746915745984921</v>
      </c>
      <c r="O17" s="9">
        <f t="shared" ref="O17:P17" si="17">O32+O47+O62+O77+O92+O107+O122+O137+O152+O167+O182+O197</f>
        <v>892115</v>
      </c>
      <c r="P17" s="9">
        <f t="shared" si="17"/>
        <v>105099</v>
      </c>
      <c r="Q17" s="18">
        <f>100*O17/'2019'!O17-100</f>
        <v>-9.4007919299916836</v>
      </c>
      <c r="R17" s="18">
        <f>100*P17/'2019'!P17-100</f>
        <v>-20.742807586440932</v>
      </c>
      <c r="S17" s="14">
        <f t="shared" si="2"/>
        <v>2.6971484519742837</v>
      </c>
    </row>
    <row r="18" spans="1:19" s="19" customFormat="1" x14ac:dyDescent="0.25">
      <c r="A18" s="2" t="s">
        <v>32</v>
      </c>
      <c r="B18" s="5" t="s">
        <v>94</v>
      </c>
      <c r="C18" s="3"/>
      <c r="D18" s="3"/>
      <c r="E18" s="3"/>
      <c r="F18" s="3"/>
      <c r="G18" s="9">
        <f t="shared" si="3"/>
        <v>226717</v>
      </c>
      <c r="H18" s="18">
        <f>100*G18/'2019'!G18-100</f>
        <v>-8.3723674691734686</v>
      </c>
      <c r="I18" s="9">
        <f t="shared" si="3"/>
        <v>180433</v>
      </c>
      <c r="J18" s="9">
        <f t="shared" si="3"/>
        <v>46284</v>
      </c>
      <c r="K18" s="18">
        <f>100*I18/'2019'!I18-100</f>
        <v>-12.403085721498584</v>
      </c>
      <c r="L18" s="18">
        <f>100*J18/'2019'!J18-100</f>
        <v>11.656856122744372</v>
      </c>
      <c r="M18" s="9">
        <f t="shared" ref="M18" si="18">M33+M48+M63+M78+M93+M108+M123+M138+M153+M168+M183+M198</f>
        <v>528398</v>
      </c>
      <c r="N18" s="18">
        <f>100*M18/'2019'!M18-100</f>
        <v>-5.1198485934018123</v>
      </c>
      <c r="O18" s="9">
        <f t="shared" ref="O18:P18" si="19">O33+O48+O63+O78+O93+O108+O123+O138+O153+O168+O183+O198</f>
        <v>437982</v>
      </c>
      <c r="P18" s="9">
        <f t="shared" si="19"/>
        <v>90416</v>
      </c>
      <c r="Q18" s="18">
        <f>100*O18/'2019'!O18-100</f>
        <v>-7.9600975915235779</v>
      </c>
      <c r="R18" s="18">
        <f>100*P18/'2019'!P18-100</f>
        <v>11.555829734731645</v>
      </c>
      <c r="S18" s="14">
        <f t="shared" si="2"/>
        <v>2.3306501056383069</v>
      </c>
    </row>
    <row r="19" spans="1:19" s="19" customFormat="1" x14ac:dyDescent="0.25">
      <c r="A19" s="2" t="s">
        <v>34</v>
      </c>
      <c r="B19" s="5" t="s">
        <v>95</v>
      </c>
      <c r="C19" s="3"/>
      <c r="D19" s="3"/>
      <c r="E19" s="3"/>
      <c r="F19" s="3"/>
      <c r="G19" s="9">
        <f t="shared" si="3"/>
        <v>946441</v>
      </c>
      <c r="H19" s="18">
        <f>100*G19/'2019'!G19-100</f>
        <v>-7.4457744137377944</v>
      </c>
      <c r="I19" s="9">
        <f t="shared" si="3"/>
        <v>786701</v>
      </c>
      <c r="J19" s="9">
        <f t="shared" si="3"/>
        <v>159740</v>
      </c>
      <c r="K19" s="18">
        <f>100*I19/'2019'!I19-100</f>
        <v>-7.1561761658275742</v>
      </c>
      <c r="L19" s="18">
        <f>100*J19/'2019'!J19-100</f>
        <v>-8.8460528868650243</v>
      </c>
      <c r="M19" s="9">
        <f t="shared" ref="M19" si="20">M34+M49+M64+M79+M94+M109+M124+M139+M154+M169+M184+M199</f>
        <v>1940308</v>
      </c>
      <c r="N19" s="18">
        <f>100*M19/'2019'!M19-100</f>
        <v>-3.4253185587571124</v>
      </c>
      <c r="O19" s="9">
        <f t="shared" ref="O19:P19" si="21">O34+O49+O64+O79+O94+O109+O124+O139+O154+O169+O184+O199</f>
        <v>1587574</v>
      </c>
      <c r="P19" s="9">
        <f t="shared" si="21"/>
        <v>352734</v>
      </c>
      <c r="Q19" s="18">
        <f>100*O19/'2019'!O19-100</f>
        <v>-2.8269163322130169</v>
      </c>
      <c r="R19" s="18">
        <f>100*P19/'2019'!P19-100</f>
        <v>-6.0298160738262254</v>
      </c>
      <c r="S19" s="14">
        <f t="shared" si="2"/>
        <v>2.0501098325199352</v>
      </c>
    </row>
    <row r="20" spans="1:19" s="19" customFormat="1" x14ac:dyDescent="0.25">
      <c r="A20" s="2" t="s">
        <v>36</v>
      </c>
      <c r="B20" s="5" t="s">
        <v>96</v>
      </c>
      <c r="C20" s="3"/>
      <c r="D20" s="3"/>
      <c r="E20" s="3"/>
      <c r="F20" s="3"/>
      <c r="G20" s="9">
        <f t="shared" si="3"/>
        <v>3022054</v>
      </c>
      <c r="H20" s="18">
        <f>100*G20/'2019'!G20-100</f>
        <v>7.2748209692614552</v>
      </c>
      <c r="I20" s="9">
        <f t="shared" si="3"/>
        <v>2035329</v>
      </c>
      <c r="J20" s="9">
        <f t="shared" si="3"/>
        <v>986725</v>
      </c>
      <c r="K20" s="18">
        <f>100*I20/'2019'!I20-100</f>
        <v>4.0734460792384795</v>
      </c>
      <c r="L20" s="18">
        <f>100*J20/'2019'!J20-100</f>
        <v>14.542607330912602</v>
      </c>
      <c r="M20" s="9">
        <f t="shared" ref="M20" si="22">M35+M50+M65+M80+M95+M110+M125+M140+M155+M170+M185+M200</f>
        <v>5578344</v>
      </c>
      <c r="N20" s="18">
        <f>100*M20/'2019'!M20-100</f>
        <v>7.8259867798570042</v>
      </c>
      <c r="O20" s="9">
        <f t="shared" ref="O20:P20" si="23">O35+O50+O65+O80+O95+O110+O125+O140+O155+O170+O185+O200</f>
        <v>3745072</v>
      </c>
      <c r="P20" s="9">
        <f t="shared" si="23"/>
        <v>1833272</v>
      </c>
      <c r="Q20" s="18">
        <f>100*O20/'2019'!O20-100</f>
        <v>4.8129635330665224</v>
      </c>
      <c r="R20" s="18">
        <f>100*P20/'2019'!P20-100</f>
        <v>14.553081195649256</v>
      </c>
      <c r="S20" s="14">
        <f t="shared" si="2"/>
        <v>1.8458783330807458</v>
      </c>
    </row>
    <row r="21" spans="1:19" s="19" customFormat="1" x14ac:dyDescent="0.25">
      <c r="A21" s="2" t="s">
        <v>38</v>
      </c>
      <c r="B21" s="5" t="s">
        <v>97</v>
      </c>
      <c r="C21" s="3"/>
      <c r="D21" s="3"/>
      <c r="E21" s="3"/>
      <c r="F21" s="3"/>
      <c r="G21" s="9">
        <f t="shared" si="3"/>
        <v>2430146</v>
      </c>
      <c r="H21" s="18">
        <f>100*G21/'2019'!G21-100</f>
        <v>3.2340038325976366</v>
      </c>
      <c r="I21" s="9">
        <f t="shared" si="3"/>
        <v>1609873</v>
      </c>
      <c r="J21" s="9">
        <f t="shared" si="3"/>
        <v>820273</v>
      </c>
      <c r="K21" s="18">
        <f>100*I21/'2019'!I21-100</f>
        <v>3.0800309904787468</v>
      </c>
      <c r="L21" s="18">
        <f>100*J21/'2019'!J21-100</f>
        <v>3.5375331178281471</v>
      </c>
      <c r="M21" s="9">
        <f t="shared" ref="M21" si="24">M36+M51+M66+M81+M96+M111+M126+M141+M156+M171+M186+M201</f>
        <v>4166891</v>
      </c>
      <c r="N21" s="18">
        <f>100*M21/'2019'!M21-100</f>
        <v>6.6589483874419244</v>
      </c>
      <c r="O21" s="9">
        <f t="shared" ref="O21:P21" si="25">O36+O51+O66+O81+O96+O111+O126+O141+O156+O171+O186+O201</f>
        <v>2651270</v>
      </c>
      <c r="P21" s="9">
        <f t="shared" si="25"/>
        <v>1515621</v>
      </c>
      <c r="Q21" s="18">
        <f>100*O21/'2019'!O21-100</f>
        <v>6.6275269678637869</v>
      </c>
      <c r="R21" s="18">
        <f>100*P21/'2019'!P21-100</f>
        <v>6.7139583105969649</v>
      </c>
      <c r="S21" s="14">
        <f t="shared" si="2"/>
        <v>1.7146669377066235</v>
      </c>
    </row>
    <row r="22" spans="1:19" s="19" customFormat="1" x14ac:dyDescent="0.25">
      <c r="A22" s="2" t="s">
        <v>40</v>
      </c>
      <c r="B22" s="5" t="s">
        <v>98</v>
      </c>
      <c r="C22" s="3"/>
      <c r="D22" s="3"/>
      <c r="E22" s="3"/>
      <c r="F22" s="3"/>
      <c r="G22" s="9">
        <f t="shared" si="3"/>
        <v>2598960</v>
      </c>
      <c r="H22" s="18">
        <f>100*G22/'2019'!G22-100</f>
        <v>9.0251017485395266</v>
      </c>
      <c r="I22" s="9">
        <f t="shared" si="3"/>
        <v>2074096</v>
      </c>
      <c r="J22" s="9">
        <f t="shared" si="3"/>
        <v>524864</v>
      </c>
      <c r="K22" s="18">
        <f>100*I22/'2019'!I22-100</f>
        <v>5.1925380658655342</v>
      </c>
      <c r="L22" s="18">
        <f>100*J22/'2019'!J22-100</f>
        <v>27.362025119872655</v>
      </c>
      <c r="M22" s="9">
        <f t="shared" ref="M22" si="26">M37+M52+M67+M82+M97+M112+M127+M142+M157+M172+M187+M202</f>
        <v>5044265</v>
      </c>
      <c r="N22" s="18">
        <f>100*M22/'2019'!M22-100</f>
        <v>8.1502265804026024</v>
      </c>
      <c r="O22" s="9">
        <f t="shared" ref="O22:P22" si="27">O37+O52+O67+O82+O97+O112+O127+O142+O157+O172+O187+O202</f>
        <v>4072731</v>
      </c>
      <c r="P22" s="9">
        <f t="shared" si="27"/>
        <v>971534</v>
      </c>
      <c r="Q22" s="18">
        <f>100*O22/'2019'!O22-100</f>
        <v>5.0754294303389997</v>
      </c>
      <c r="R22" s="18">
        <f>100*P22/'2019'!P22-100</f>
        <v>23.272187900081335</v>
      </c>
      <c r="S22" s="14">
        <f t="shared" si="2"/>
        <v>1.9408782743866777</v>
      </c>
    </row>
    <row r="23" spans="1:19" ht="33.75" customHeight="1" x14ac:dyDescent="0.25">
      <c r="A23" s="65" t="s">
        <v>16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</row>
    <row r="24" spans="1:19" x14ac:dyDescent="0.25">
      <c r="A24" s="2"/>
      <c r="B24" s="2" t="str">
        <f>'2024'!B24</f>
        <v>Insgesamt</v>
      </c>
      <c r="C24" s="9">
        <f>'2024'!C24</f>
        <v>4760</v>
      </c>
      <c r="D24" s="9">
        <f>'2024'!D24</f>
        <v>4451</v>
      </c>
      <c r="E24" s="9">
        <f>'2024'!E24</f>
        <v>345974</v>
      </c>
      <c r="F24" s="9">
        <f>'2024'!F24</f>
        <v>327999</v>
      </c>
      <c r="G24" s="9">
        <f>'2024'!G24</f>
        <v>1533506</v>
      </c>
      <c r="H24" s="18">
        <f>100*G24/'2019'!G24-100</f>
        <v>-5.7122707605888081</v>
      </c>
      <c r="I24" s="9">
        <f>'2024'!I24</f>
        <v>1193698</v>
      </c>
      <c r="J24" s="9">
        <f>'2024'!J24</f>
        <v>339808</v>
      </c>
      <c r="K24" s="18">
        <f>100*I24/'2019'!I24-100</f>
        <v>-3.5853671144539021</v>
      </c>
      <c r="L24" s="18">
        <f>100*J24/'2019'!J24-100</f>
        <v>-12.493465491356417</v>
      </c>
      <c r="M24" s="9">
        <f>'2024'!M24</f>
        <v>3497705</v>
      </c>
      <c r="N24" s="18">
        <f>100*M24/'2019'!M24-100</f>
        <v>-3.4870386343781803</v>
      </c>
      <c r="O24" s="9">
        <f>'2024'!O24</f>
        <v>2792558</v>
      </c>
      <c r="P24" s="9">
        <f>'2024'!P24</f>
        <v>705147</v>
      </c>
      <c r="Q24" s="18">
        <f>100*O24/'2019'!O24-100</f>
        <v>-0.66186106538074796</v>
      </c>
      <c r="R24" s="18">
        <f>100*P24/'2019'!P24-100</f>
        <v>-13.256875881089513</v>
      </c>
      <c r="S24" s="9">
        <f>'2024'!S24</f>
        <v>2.2999999999999998</v>
      </c>
    </row>
    <row r="25" spans="1:19" x14ac:dyDescent="0.25">
      <c r="A25" s="2"/>
      <c r="B25" s="2" t="str">
        <f>'2024'!B25</f>
        <v>davon:</v>
      </c>
      <c r="C25" s="9"/>
      <c r="D25" s="9"/>
      <c r="E25" s="9"/>
      <c r="F25" s="9"/>
      <c r="G25" s="9"/>
      <c r="H25" s="18"/>
      <c r="I25" s="9"/>
      <c r="J25" s="9"/>
      <c r="K25" s="18"/>
      <c r="L25" s="18"/>
      <c r="M25" s="9"/>
      <c r="N25" s="18"/>
      <c r="O25" s="9"/>
      <c r="P25" s="9"/>
      <c r="Q25" s="18"/>
      <c r="R25" s="18"/>
      <c r="S25" s="9"/>
    </row>
    <row r="26" spans="1:19" x14ac:dyDescent="0.25">
      <c r="A26" s="2" t="str">
        <f>'2024'!A26</f>
        <v>201</v>
      </c>
      <c r="B26" s="2" t="str">
        <f>'2024'!B26</f>
        <v>Eifel und Region Aachen</v>
      </c>
      <c r="C26" s="9">
        <f>'2024'!C26</f>
        <v>412</v>
      </c>
      <c r="D26" s="9">
        <f>'2024'!D26</f>
        <v>362</v>
      </c>
      <c r="E26" s="9">
        <f>'2024'!E26</f>
        <v>21132</v>
      </c>
      <c r="F26" s="9">
        <f>'2024'!F26</f>
        <v>19587</v>
      </c>
      <c r="G26" s="9">
        <f>'2024'!G26</f>
        <v>66566</v>
      </c>
      <c r="H26" s="18">
        <f>100*G26/'2019'!G26-100</f>
        <v>-3.6546004544730835</v>
      </c>
      <c r="I26" s="9">
        <f>'2024'!I26</f>
        <v>49759</v>
      </c>
      <c r="J26" s="9">
        <f>'2024'!J26</f>
        <v>16807</v>
      </c>
      <c r="K26" s="18">
        <f>100*I26/'2019'!I26-100</f>
        <v>-6.2406964255431348</v>
      </c>
      <c r="L26" s="18">
        <f>100*J26/'2019'!J26-100</f>
        <v>4.9126092384519353</v>
      </c>
      <c r="M26" s="9">
        <f>'2024'!M26</f>
        <v>164327</v>
      </c>
      <c r="N26" s="18">
        <f>100*M26/'2019'!M26-100</f>
        <v>4.6162367261707686</v>
      </c>
      <c r="O26" s="9">
        <f>'2024'!O26</f>
        <v>130688</v>
      </c>
      <c r="P26" s="9">
        <f>'2024'!P26</f>
        <v>33639</v>
      </c>
      <c r="Q26" s="18">
        <f>100*O26/'2019'!O26-100</f>
        <v>7.4436424026176837</v>
      </c>
      <c r="R26" s="18">
        <f>100*P26/'2019'!P26-100</f>
        <v>-5.087184696123245</v>
      </c>
      <c r="S26" s="9">
        <f>'2024'!S26</f>
        <v>2.5</v>
      </c>
    </row>
    <row r="27" spans="1:19" x14ac:dyDescent="0.25">
      <c r="A27" s="2" t="str">
        <f>'2024'!A27</f>
        <v>202</v>
      </c>
      <c r="B27" s="2" t="str">
        <f>'2024'!B27</f>
        <v>Niederrhein</v>
      </c>
      <c r="C27" s="9">
        <f>'2024'!C27</f>
        <v>519</v>
      </c>
      <c r="D27" s="9">
        <f>'2024'!D27</f>
        <v>481</v>
      </c>
      <c r="E27" s="9">
        <f>'2024'!E27</f>
        <v>30267</v>
      </c>
      <c r="F27" s="9">
        <f>'2024'!F27</f>
        <v>28376</v>
      </c>
      <c r="G27" s="9">
        <f>'2024'!G27</f>
        <v>120807</v>
      </c>
      <c r="H27" s="18">
        <f>100*G27/'2019'!G27-100</f>
        <v>-9.8589762721981771</v>
      </c>
      <c r="I27" s="9">
        <f>'2024'!I27</f>
        <v>101068</v>
      </c>
      <c r="J27" s="9">
        <f>'2024'!J27</f>
        <v>19739</v>
      </c>
      <c r="K27" s="18">
        <f>100*I27/'2019'!I27-100</f>
        <v>-6.0243428454536172</v>
      </c>
      <c r="L27" s="18">
        <f>100*J27/'2019'!J27-100</f>
        <v>-25.437237940543199</v>
      </c>
      <c r="M27" s="9">
        <f>'2024'!M27</f>
        <v>280885</v>
      </c>
      <c r="N27" s="18">
        <f>100*M27/'2019'!M27-100</f>
        <v>3.1842243504263195</v>
      </c>
      <c r="O27" s="9">
        <f>'2024'!O27</f>
        <v>240279</v>
      </c>
      <c r="P27" s="9">
        <f>'2024'!P27</f>
        <v>40606</v>
      </c>
      <c r="Q27" s="18">
        <f>100*O27/'2019'!O27-100</f>
        <v>8.1636235955056122</v>
      </c>
      <c r="R27" s="18">
        <f>100*P27/'2019'!P27-100</f>
        <v>-18.906396660875117</v>
      </c>
      <c r="S27" s="9">
        <f>'2024'!S27</f>
        <v>2.2999999999999998</v>
      </c>
    </row>
    <row r="28" spans="1:19" x14ac:dyDescent="0.25">
      <c r="A28" s="2" t="str">
        <f>'2024'!A28</f>
        <v>203</v>
      </c>
      <c r="B28" s="2" t="str">
        <f>'2024'!B28</f>
        <v>Münsterland</v>
      </c>
      <c r="C28" s="9">
        <f>'2024'!C28</f>
        <v>555</v>
      </c>
      <c r="D28" s="9">
        <f>'2024'!D28</f>
        <v>530</v>
      </c>
      <c r="E28" s="9">
        <f>'2024'!E28</f>
        <v>28480</v>
      </c>
      <c r="F28" s="9">
        <f>'2024'!F28</f>
        <v>26928</v>
      </c>
      <c r="G28" s="9">
        <f>'2024'!G28</f>
        <v>99158</v>
      </c>
      <c r="H28" s="18">
        <f>100*G28/'2019'!G28-100</f>
        <v>-0.61639922624357268</v>
      </c>
      <c r="I28" s="9">
        <f>'2024'!I28</f>
        <v>89508</v>
      </c>
      <c r="J28" s="9">
        <f>'2024'!J28</f>
        <v>9650</v>
      </c>
      <c r="K28" s="18">
        <f>100*I28/'2019'!I28-100</f>
        <v>-0.23295473544590095</v>
      </c>
      <c r="L28" s="18">
        <f>100*J28/'2019'!J28-100</f>
        <v>-4.0373906125696095</v>
      </c>
      <c r="M28" s="9">
        <f>'2024'!M28</f>
        <v>270825</v>
      </c>
      <c r="N28" s="18">
        <f>100*M28/'2019'!M28-100</f>
        <v>9.0321671564877875</v>
      </c>
      <c r="O28" s="9">
        <f>'2024'!O28</f>
        <v>245808</v>
      </c>
      <c r="P28" s="9">
        <f>'2024'!P28</f>
        <v>25017</v>
      </c>
      <c r="Q28" s="18">
        <f>100*O28/'2019'!O28-100</f>
        <v>9.5225364914719535</v>
      </c>
      <c r="R28" s="18">
        <f>100*P28/'2019'!P28-100</f>
        <v>4.4376722050596982</v>
      </c>
      <c r="S28" s="9">
        <f>'2024'!S28</f>
        <v>2.7</v>
      </c>
    </row>
    <row r="29" spans="1:19" x14ac:dyDescent="0.25">
      <c r="A29" s="2" t="str">
        <f>'2024'!A29</f>
        <v>204</v>
      </c>
      <c r="B29" s="2" t="str">
        <f>'2024'!B29</f>
        <v>Teutoburger Wald</v>
      </c>
      <c r="C29" s="9">
        <f>'2024'!C29</f>
        <v>678</v>
      </c>
      <c r="D29" s="9">
        <f>'2024'!D29</f>
        <v>614</v>
      </c>
      <c r="E29" s="9">
        <f>'2024'!E29</f>
        <v>39133</v>
      </c>
      <c r="F29" s="9">
        <f>'2024'!F29</f>
        <v>36420</v>
      </c>
      <c r="G29" s="9">
        <f>'2024'!G29</f>
        <v>109770</v>
      </c>
      <c r="H29" s="18">
        <f>100*G29/'2019'!G29-100</f>
        <v>-16.571029010511282</v>
      </c>
      <c r="I29" s="9">
        <f>'2024'!I29</f>
        <v>100172</v>
      </c>
      <c r="J29" s="9">
        <f>'2024'!J29</f>
        <v>9598</v>
      </c>
      <c r="K29" s="18">
        <f>100*I29/'2019'!I29-100</f>
        <v>-14.217205884871632</v>
      </c>
      <c r="L29" s="18">
        <f>100*J29/'2019'!J29-100</f>
        <v>-35.144266504493544</v>
      </c>
      <c r="M29" s="9">
        <f>'2024'!M29</f>
        <v>417202</v>
      </c>
      <c r="N29" s="18">
        <f>100*M29/'2019'!M29-100</f>
        <v>-5.276302614879171</v>
      </c>
      <c r="O29" s="9">
        <f>'2024'!O29</f>
        <v>392723</v>
      </c>
      <c r="P29" s="9">
        <f>'2024'!P29</f>
        <v>24479</v>
      </c>
      <c r="Q29" s="18">
        <f>100*O29/'2019'!O29-100</f>
        <v>-3.2280082696150743</v>
      </c>
      <c r="R29" s="18">
        <f>100*P29/'2019'!P29-100</f>
        <v>-29.28823155583801</v>
      </c>
      <c r="S29" s="9">
        <f>'2024'!S29</f>
        <v>3.8</v>
      </c>
    </row>
    <row r="30" spans="1:19" x14ac:dyDescent="0.25">
      <c r="A30" s="2" t="str">
        <f>'2024'!A30</f>
        <v>205</v>
      </c>
      <c r="B30" s="2" t="str">
        <f>'2024'!B30</f>
        <v>Sauerland</v>
      </c>
      <c r="C30" s="9">
        <f>'2024'!C30</f>
        <v>773</v>
      </c>
      <c r="D30" s="9">
        <f>'2024'!D30</f>
        <v>736</v>
      </c>
      <c r="E30" s="9">
        <f>'2024'!E30</f>
        <v>42131</v>
      </c>
      <c r="F30" s="9">
        <f>'2024'!F30</f>
        <v>39943</v>
      </c>
      <c r="G30" s="9">
        <f>'2024'!G30</f>
        <v>148622</v>
      </c>
      <c r="H30" s="18">
        <f>100*G30/'2019'!G30-100</f>
        <v>-10.941329450326876</v>
      </c>
      <c r="I30" s="9">
        <f>'2024'!I30</f>
        <v>113306</v>
      </c>
      <c r="J30" s="9">
        <f>'2024'!J30</f>
        <v>35316</v>
      </c>
      <c r="K30" s="18">
        <f>100*I30/'2019'!I30-100</f>
        <v>-9.1057862775455902</v>
      </c>
      <c r="L30" s="18">
        <f>100*J30/'2019'!J30-100</f>
        <v>-16.36036377415688</v>
      </c>
      <c r="M30" s="9">
        <f>'2024'!M30</f>
        <v>455448</v>
      </c>
      <c r="N30" s="18">
        <f>100*M30/'2019'!M30-100</f>
        <v>-9.2163409310623194</v>
      </c>
      <c r="O30" s="9">
        <f>'2024'!O30</f>
        <v>348726</v>
      </c>
      <c r="P30" s="9">
        <f>'2024'!P30</f>
        <v>106722</v>
      </c>
      <c r="Q30" s="18">
        <f>100*O30/'2019'!O30-100</f>
        <v>-7.5578482492438468</v>
      </c>
      <c r="R30" s="18">
        <f>100*P30/'2019'!P30-100</f>
        <v>-14.24370017999486</v>
      </c>
      <c r="S30" s="9">
        <f>'2024'!S30</f>
        <v>3.1</v>
      </c>
    </row>
    <row r="31" spans="1:19" x14ac:dyDescent="0.25">
      <c r="A31" s="2" t="str">
        <f>'2024'!A31</f>
        <v>206</v>
      </c>
      <c r="B31" s="2" t="str">
        <f>'2024'!B31</f>
        <v>Siegerland-Wittgenstein</v>
      </c>
      <c r="C31" s="9">
        <f>'2024'!C31</f>
        <v>96</v>
      </c>
      <c r="D31" s="9">
        <f>'2024'!D31</f>
        <v>91</v>
      </c>
      <c r="E31" s="9">
        <f>'2024'!E31</f>
        <v>5022</v>
      </c>
      <c r="F31" s="9">
        <f>'2024'!F31</f>
        <v>4901</v>
      </c>
      <c r="G31" s="9">
        <f>'2024'!G31</f>
        <v>13658</v>
      </c>
      <c r="H31" s="18">
        <f>100*G31/'2019'!G31-100</f>
        <v>-17.469333494470959</v>
      </c>
      <c r="I31" s="9">
        <f>'2024'!I31</f>
        <v>11712</v>
      </c>
      <c r="J31" s="9">
        <f>'2024'!J31</f>
        <v>1946</v>
      </c>
      <c r="K31" s="18">
        <f>100*I31/'2019'!I31-100</f>
        <v>-10.57494082614339</v>
      </c>
      <c r="L31" s="18">
        <f>100*J31/'2019'!J31-100</f>
        <v>-43.626882966396295</v>
      </c>
      <c r="M31" s="9">
        <f>'2024'!M31</f>
        <v>40716</v>
      </c>
      <c r="N31" s="18">
        <f>100*M31/'2019'!M31-100</f>
        <v>-27.083221404394777</v>
      </c>
      <c r="O31" s="9">
        <f>'2024'!O31</f>
        <v>36669</v>
      </c>
      <c r="P31" s="9">
        <f>'2024'!P31</f>
        <v>4047</v>
      </c>
      <c r="Q31" s="18">
        <f>100*O31/'2019'!O31-100</f>
        <v>-24.445222838068943</v>
      </c>
      <c r="R31" s="18">
        <f>100*P31/'2019'!P31-100</f>
        <v>-44.607172187243364</v>
      </c>
      <c r="S31" s="9">
        <f>'2024'!S31</f>
        <v>3</v>
      </c>
    </row>
    <row r="32" spans="1:19" x14ac:dyDescent="0.25">
      <c r="A32" s="2" t="str">
        <f>'2024'!A32</f>
        <v>207</v>
      </c>
      <c r="B32" s="2" t="str">
        <f>'2024'!B32</f>
        <v>Bergisches Land</v>
      </c>
      <c r="C32" s="9">
        <f>'2024'!C32</f>
        <v>171</v>
      </c>
      <c r="D32" s="9">
        <f>'2024'!D32</f>
        <v>158</v>
      </c>
      <c r="E32" s="9">
        <f>'2024'!E32</f>
        <v>10428</v>
      </c>
      <c r="F32" s="9">
        <f>'2024'!F32</f>
        <v>9646</v>
      </c>
      <c r="G32" s="9">
        <f>'2024'!G32</f>
        <v>32648</v>
      </c>
      <c r="H32" s="18">
        <f>100*G32/'2019'!G32-100</f>
        <v>-21.622854399231784</v>
      </c>
      <c r="I32" s="9">
        <f>'2024'!I32</f>
        <v>28863</v>
      </c>
      <c r="J32" s="9">
        <f>'2024'!J32</f>
        <v>3785</v>
      </c>
      <c r="K32" s="18">
        <f>100*I32/'2019'!I32-100</f>
        <v>-18.962854816520206</v>
      </c>
      <c r="L32" s="18">
        <f>100*J32/'2019'!J32-100</f>
        <v>-37.313680026498844</v>
      </c>
      <c r="M32" s="9">
        <f>'2024'!M32</f>
        <v>93966</v>
      </c>
      <c r="N32" s="18">
        <f>100*M32/'2019'!M32-100</f>
        <v>-15.332216035032701</v>
      </c>
      <c r="O32" s="9">
        <f>'2024'!O32</f>
        <v>84296</v>
      </c>
      <c r="P32" s="9">
        <f>'2024'!P32</f>
        <v>9670</v>
      </c>
      <c r="Q32" s="18">
        <f>100*O32/'2019'!O32-100</f>
        <v>-13.585106819206956</v>
      </c>
      <c r="R32" s="18">
        <f>100*P32/'2019'!P32-100</f>
        <v>-28.018460622301617</v>
      </c>
      <c r="S32" s="9">
        <f>'2024'!S32</f>
        <v>2.9</v>
      </c>
    </row>
    <row r="33" spans="1:20" x14ac:dyDescent="0.25">
      <c r="A33" s="2" t="str">
        <f>'2024'!A33</f>
        <v>208</v>
      </c>
      <c r="B33" s="2" t="str">
        <f>'2024'!B33</f>
        <v>Bergisches Städtedreieck</v>
      </c>
      <c r="C33" s="9">
        <f>'2024'!C33</f>
        <v>74</v>
      </c>
      <c r="D33" s="9">
        <f>'2024'!D33</f>
        <v>71</v>
      </c>
      <c r="E33" s="9">
        <f>'2024'!E33</f>
        <v>6041</v>
      </c>
      <c r="F33" s="9">
        <f>'2024'!F33</f>
        <v>5761</v>
      </c>
      <c r="G33" s="9">
        <f>'2024'!G33</f>
        <v>24131</v>
      </c>
      <c r="H33" s="18">
        <f>100*G33/'2019'!G33-100</f>
        <v>-7.213442534702196</v>
      </c>
      <c r="I33" s="9">
        <f>'2024'!I33</f>
        <v>20254</v>
      </c>
      <c r="J33" s="9">
        <f>'2024'!J33</f>
        <v>3877</v>
      </c>
      <c r="K33" s="18">
        <f>100*I33/'2019'!I33-100</f>
        <v>-7.7224474919130728</v>
      </c>
      <c r="L33" s="18">
        <f>100*J33/'2019'!J33-100</f>
        <v>-4.46032528339083</v>
      </c>
      <c r="M33" s="9">
        <f>'2024'!M33</f>
        <v>58152</v>
      </c>
      <c r="N33" s="18">
        <f>100*M33/'2019'!M33-100</f>
        <v>-6.9582886673813249</v>
      </c>
      <c r="O33" s="9">
        <f>'2024'!O33</f>
        <v>51047</v>
      </c>
      <c r="P33" s="9">
        <f>'2024'!P33</f>
        <v>7105</v>
      </c>
      <c r="Q33" s="18">
        <f>100*O33/'2019'!O33-100</f>
        <v>-6.3031148473779837</v>
      </c>
      <c r="R33" s="18">
        <f>100*P33/'2019'!P33-100</f>
        <v>-11.408977556109733</v>
      </c>
      <c r="S33" s="9">
        <f>'2024'!S33</f>
        <v>2.4</v>
      </c>
    </row>
    <row r="34" spans="1:20" x14ac:dyDescent="0.25">
      <c r="A34" s="2" t="str">
        <f>'2024'!A34</f>
        <v>209</v>
      </c>
      <c r="B34" s="2" t="str">
        <f>'2024'!B34</f>
        <v>Bonn und Rhein-Sieg-Kreis</v>
      </c>
      <c r="C34" s="9">
        <f>'2024'!C34</f>
        <v>213</v>
      </c>
      <c r="D34" s="9">
        <f>'2024'!D34</f>
        <v>203</v>
      </c>
      <c r="E34" s="9">
        <f>'2024'!E34</f>
        <v>19110</v>
      </c>
      <c r="F34" s="9">
        <f>'2024'!F34</f>
        <v>18505</v>
      </c>
      <c r="G34" s="9">
        <f>'2024'!G34</f>
        <v>86352</v>
      </c>
      <c r="H34" s="18">
        <f>100*G34/'2019'!G34-100</f>
        <v>-14.637353077827967</v>
      </c>
      <c r="I34" s="9">
        <f>'2024'!I34</f>
        <v>73993</v>
      </c>
      <c r="J34" s="9">
        <f>'2024'!J34</f>
        <v>12359</v>
      </c>
      <c r="K34" s="18">
        <f>100*I34/'2019'!I34-100</f>
        <v>-13.680587960802612</v>
      </c>
      <c r="L34" s="18">
        <f>100*J34/'2019'!J34-100</f>
        <v>-19.94947859317314</v>
      </c>
      <c r="M34" s="9">
        <f>'2024'!M34</f>
        <v>175789</v>
      </c>
      <c r="N34" s="18">
        <f>100*M34/'2019'!M34-100</f>
        <v>-8.8713439985070153</v>
      </c>
      <c r="O34" s="9">
        <f>'2024'!O34</f>
        <v>149366</v>
      </c>
      <c r="P34" s="9">
        <f>'2024'!P34</f>
        <v>26423</v>
      </c>
      <c r="Q34" s="18">
        <f>100*O34/'2019'!O34-100</f>
        <v>-8.3880227180726479</v>
      </c>
      <c r="R34" s="18">
        <f>100*P34/'2019'!P34-100</f>
        <v>-11.510381781647695</v>
      </c>
      <c r="S34" s="9">
        <f>'2024'!S34</f>
        <v>2</v>
      </c>
    </row>
    <row r="35" spans="1:20" x14ac:dyDescent="0.25">
      <c r="A35" s="2" t="str">
        <f>'2024'!A35</f>
        <v>210</v>
      </c>
      <c r="B35" s="2" t="str">
        <f>'2024'!B35</f>
        <v>Köln und Rhein-Erft-Kreis</v>
      </c>
      <c r="C35" s="9">
        <f>'2024'!C35</f>
        <v>367</v>
      </c>
      <c r="D35" s="9">
        <f>'2024'!D35</f>
        <v>342</v>
      </c>
      <c r="E35" s="9">
        <f>'2024'!E35</f>
        <v>48190</v>
      </c>
      <c r="F35" s="9">
        <f>'2024'!F35</f>
        <v>45673</v>
      </c>
      <c r="G35" s="9">
        <f>'2024'!G35</f>
        <v>309543</v>
      </c>
      <c r="H35" s="18">
        <f>100*G35/'2019'!G35-100</f>
        <v>0.69124124156685696</v>
      </c>
      <c r="I35" s="9">
        <f>'2024'!I35</f>
        <v>217911</v>
      </c>
      <c r="J35" s="9">
        <f>'2024'!J35</f>
        <v>91632</v>
      </c>
      <c r="K35" s="18">
        <f>100*I35/'2019'!I35-100</f>
        <v>4.2920796580885678</v>
      </c>
      <c r="L35" s="18">
        <f>100*J35/'2019'!J35-100</f>
        <v>-6.9489718202589472</v>
      </c>
      <c r="M35" s="9">
        <f>'2024'!M35</f>
        <v>569890</v>
      </c>
      <c r="N35" s="18">
        <f>100*M35/'2019'!M35-100</f>
        <v>-2.9670569165491827</v>
      </c>
      <c r="O35" s="9">
        <f>'2024'!O35</f>
        <v>397016</v>
      </c>
      <c r="P35" s="9">
        <f>'2024'!P35</f>
        <v>172874</v>
      </c>
      <c r="Q35" s="18">
        <f>100*O35/'2019'!O35-100</f>
        <v>1.4550676936129321</v>
      </c>
      <c r="R35" s="18">
        <f>100*P35/'2019'!P35-100</f>
        <v>-11.796279477943202</v>
      </c>
      <c r="S35" s="9">
        <f>'2024'!S35</f>
        <v>1.8</v>
      </c>
    </row>
    <row r="36" spans="1:20" x14ac:dyDescent="0.25">
      <c r="A36" s="2" t="str">
        <f>'2024'!A36</f>
        <v>211</v>
      </c>
      <c r="B36" s="2" t="str">
        <f>'2024'!B36</f>
        <v>Düsseldorf und Kreis Mettmann</v>
      </c>
      <c r="C36" s="9">
        <f>'2024'!C36</f>
        <v>321</v>
      </c>
      <c r="D36" s="9">
        <f>'2024'!D36</f>
        <v>301</v>
      </c>
      <c r="E36" s="9">
        <f>'2024'!E36</f>
        <v>45531</v>
      </c>
      <c r="F36" s="9">
        <f>'2024'!F36</f>
        <v>43492</v>
      </c>
      <c r="G36" s="9">
        <f>'2024'!G36</f>
        <v>278419</v>
      </c>
      <c r="H36" s="18">
        <f>100*G36/'2019'!G36-100</f>
        <v>-2.5331256235668889</v>
      </c>
      <c r="I36" s="9">
        <f>'2024'!I36</f>
        <v>187345</v>
      </c>
      <c r="J36" s="9">
        <f>'2024'!J36</f>
        <v>91074</v>
      </c>
      <c r="K36" s="18">
        <f>100*I36/'2019'!I36-100</f>
        <v>5.4561727422151165</v>
      </c>
      <c r="L36" s="18">
        <f>100*J36/'2019'!J36-100</f>
        <v>-15.67456459542791</v>
      </c>
      <c r="M36" s="9">
        <f>'2024'!M36</f>
        <v>478051</v>
      </c>
      <c r="N36" s="18">
        <f>100*M36/'2019'!M36-100</f>
        <v>-4.4866505363561373</v>
      </c>
      <c r="O36" s="9">
        <f>'2024'!O36</f>
        <v>306428</v>
      </c>
      <c r="P36" s="9">
        <f>'2024'!P36</f>
        <v>171623</v>
      </c>
      <c r="Q36" s="18">
        <f>100*O36/'2019'!O36-100</f>
        <v>4.0559079610437294</v>
      </c>
      <c r="R36" s="18">
        <f>100*P36/'2019'!P36-100</f>
        <v>-16.697164879649364</v>
      </c>
      <c r="S36" s="9">
        <f>'2024'!S36</f>
        <v>1.7</v>
      </c>
    </row>
    <row r="37" spans="1:20" x14ac:dyDescent="0.25">
      <c r="A37" s="2" t="str">
        <f>'2024'!A37</f>
        <v>212</v>
      </c>
      <c r="B37" s="2" t="str">
        <f>'2024'!B37</f>
        <v>Ruhrgebiet</v>
      </c>
      <c r="C37" s="9">
        <f>'2024'!C37</f>
        <v>581</v>
      </c>
      <c r="D37" s="9">
        <f>'2024'!D37</f>
        <v>562</v>
      </c>
      <c r="E37" s="9">
        <f>'2024'!E37</f>
        <v>50509</v>
      </c>
      <c r="F37" s="9">
        <f>'2024'!F37</f>
        <v>48767</v>
      </c>
      <c r="G37" s="9">
        <f>'2024'!G37</f>
        <v>243832</v>
      </c>
      <c r="H37" s="18">
        <f>100*G37/'2019'!G37-100</f>
        <v>-1.1344929651704945</v>
      </c>
      <c r="I37" s="9">
        <f>'2024'!I37</f>
        <v>199807</v>
      </c>
      <c r="J37" s="9">
        <f>'2024'!J37</f>
        <v>44025</v>
      </c>
      <c r="K37" s="18">
        <f>100*I37/'2019'!I37-100</f>
        <v>-1.7394169486190947</v>
      </c>
      <c r="L37" s="18">
        <f>100*J37/'2019'!J37-100</f>
        <v>1.7072494570992944</v>
      </c>
      <c r="M37" s="9">
        <f>'2024'!M37</f>
        <v>492454</v>
      </c>
      <c r="N37" s="18">
        <f>100*M37/'2019'!M37-100</f>
        <v>-0.3577339738012455</v>
      </c>
      <c r="O37" s="9">
        <f>'2024'!O37</f>
        <v>409512</v>
      </c>
      <c r="P37" s="9">
        <f>'2024'!P37</f>
        <v>82942</v>
      </c>
      <c r="Q37" s="18">
        <f>100*O37/'2019'!O37-100</f>
        <v>-0.23582147729487701</v>
      </c>
      <c r="R37" s="18">
        <f>100*P37/'2019'!P37-100</f>
        <v>-0.95531513458001882</v>
      </c>
      <c r="S37" s="9">
        <f>'2024'!S37</f>
        <v>2</v>
      </c>
    </row>
    <row r="38" spans="1:20" ht="33.75" customHeight="1" x14ac:dyDescent="0.25">
      <c r="A38" s="65" t="s">
        <v>42</v>
      </c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</row>
    <row r="39" spans="1:20" x14ac:dyDescent="0.25">
      <c r="A39" s="2"/>
      <c r="B39" s="2" t="str">
        <f>'2024'!B39</f>
        <v>Insgesamt</v>
      </c>
      <c r="C39" s="9">
        <f>'2024'!C39</f>
        <v>4750</v>
      </c>
      <c r="D39" s="9">
        <f>'2024'!D39</f>
        <v>4442</v>
      </c>
      <c r="E39" s="9">
        <f>'2024'!E39</f>
        <v>346634</v>
      </c>
      <c r="F39" s="9">
        <f>'2024'!F39</f>
        <v>328439</v>
      </c>
      <c r="G39" s="9">
        <f>'2024'!G39</f>
        <v>1588153</v>
      </c>
      <c r="H39" s="18">
        <f>100*G39/'2019'!G39-100</f>
        <v>-4.7036346540529195</v>
      </c>
      <c r="I39" s="9">
        <f>'2024'!I39</f>
        <v>1261850</v>
      </c>
      <c r="J39" s="9">
        <f>'2024'!J39</f>
        <v>326303</v>
      </c>
      <c r="K39" s="18">
        <f>100*I39/'2019'!I39-100</f>
        <v>-3.4809134146882457</v>
      </c>
      <c r="L39" s="18">
        <f>100*J39/'2019'!J39-100</f>
        <v>-9.1541080730435453</v>
      </c>
      <c r="M39" s="9">
        <f>'2024'!M39</f>
        <v>3583138</v>
      </c>
      <c r="N39" s="18">
        <f>100*M39/'2019'!M39-100</f>
        <v>-0.31326525331918731</v>
      </c>
      <c r="O39" s="9">
        <f>'2024'!O39</f>
        <v>2885880</v>
      </c>
      <c r="P39" s="9">
        <f>'2024'!P39</f>
        <v>697258</v>
      </c>
      <c r="Q39" s="18">
        <f>100*O39/'2019'!O39-100</f>
        <v>1.7697242581715358</v>
      </c>
      <c r="R39" s="18">
        <f>100*P39/'2019'!P39-100</f>
        <v>-8.0985683443565506</v>
      </c>
      <c r="S39" s="9">
        <f>'2024'!S39</f>
        <v>2.2999999999999998</v>
      </c>
      <c r="T39" s="14"/>
    </row>
    <row r="40" spans="1:20" x14ac:dyDescent="0.25">
      <c r="A40" s="2"/>
      <c r="B40" s="2" t="str">
        <f>'2024'!B40</f>
        <v>davon:</v>
      </c>
      <c r="C40" s="9"/>
      <c r="D40" s="9"/>
      <c r="E40" s="9"/>
      <c r="F40" s="9"/>
      <c r="G40" s="9"/>
      <c r="H40" s="18"/>
      <c r="I40" s="9"/>
      <c r="J40" s="9"/>
      <c r="K40" s="18"/>
      <c r="L40" s="18"/>
      <c r="M40" s="9"/>
      <c r="N40" s="18"/>
      <c r="O40" s="9"/>
      <c r="P40" s="9"/>
      <c r="Q40" s="18"/>
      <c r="R40" s="18"/>
      <c r="S40" s="9"/>
    </row>
    <row r="41" spans="1:20" x14ac:dyDescent="0.25">
      <c r="A41" s="2" t="str">
        <f>'2024'!A41</f>
        <v>201</v>
      </c>
      <c r="B41" s="2" t="str">
        <f>'2024'!B41</f>
        <v>Eifel und Region Aachen</v>
      </c>
      <c r="C41" s="9">
        <f>'2024'!C41</f>
        <v>413</v>
      </c>
      <c r="D41" s="9">
        <f>'2024'!D41</f>
        <v>362</v>
      </c>
      <c r="E41" s="9">
        <f>'2024'!E41</f>
        <v>20994</v>
      </c>
      <c r="F41" s="9">
        <f>'2024'!F41</f>
        <v>19487</v>
      </c>
      <c r="G41" s="9">
        <f>'2024'!G41</f>
        <v>72158</v>
      </c>
      <c r="H41" s="18">
        <f>100*G41/'2019'!G41-100</f>
        <v>2.7833171899037126</v>
      </c>
      <c r="I41" s="9">
        <f>'2024'!I41</f>
        <v>53172</v>
      </c>
      <c r="J41" s="9">
        <f>'2024'!J41</f>
        <v>18986</v>
      </c>
      <c r="K41" s="18">
        <f>100*I41/'2019'!I41-100</f>
        <v>0.80955540809554805</v>
      </c>
      <c r="L41" s="18">
        <f>100*J41/'2019'!J41-100</f>
        <v>8.7462053954980234</v>
      </c>
      <c r="M41" s="9">
        <f>'2024'!M41</f>
        <v>170111</v>
      </c>
      <c r="N41" s="18">
        <f>100*M41/'2019'!M41-100</f>
        <v>9.7256713086891153</v>
      </c>
      <c r="O41" s="9">
        <f>'2024'!O41</f>
        <v>130955</v>
      </c>
      <c r="P41" s="9">
        <f>'2024'!P41</f>
        <v>39156</v>
      </c>
      <c r="Q41" s="18">
        <f>100*O41/'2019'!O41-100</f>
        <v>10.290897453173429</v>
      </c>
      <c r="R41" s="18">
        <f>100*P41/'2019'!P41-100</f>
        <v>7.8766840234730182</v>
      </c>
      <c r="S41" s="9">
        <f>'2024'!S41</f>
        <v>2.4</v>
      </c>
    </row>
    <row r="42" spans="1:20" x14ac:dyDescent="0.25">
      <c r="A42" s="2" t="str">
        <f>'2024'!A42</f>
        <v>202</v>
      </c>
      <c r="B42" s="2" t="str">
        <f>'2024'!B42</f>
        <v>Niederrhein</v>
      </c>
      <c r="C42" s="9">
        <f>'2024'!C42</f>
        <v>518</v>
      </c>
      <c r="D42" s="9">
        <f>'2024'!D42</f>
        <v>478</v>
      </c>
      <c r="E42" s="9">
        <f>'2024'!E42</f>
        <v>30254</v>
      </c>
      <c r="F42" s="9">
        <f>'2024'!F42</f>
        <v>28341</v>
      </c>
      <c r="G42" s="9">
        <f>'2024'!G42</f>
        <v>119855</v>
      </c>
      <c r="H42" s="18">
        <f>100*G42/'2019'!G42-100</f>
        <v>-13.606810252861635</v>
      </c>
      <c r="I42" s="9">
        <f>'2024'!I42</f>
        <v>100371</v>
      </c>
      <c r="J42" s="9">
        <f>'2024'!J42</f>
        <v>19484</v>
      </c>
      <c r="K42" s="18">
        <f>100*I42/'2019'!I42-100</f>
        <v>-11.483954035963421</v>
      </c>
      <c r="L42" s="18">
        <f>100*J42/'2019'!J42-100</f>
        <v>-23.106673507241794</v>
      </c>
      <c r="M42" s="9">
        <f>'2024'!M42</f>
        <v>270481</v>
      </c>
      <c r="N42" s="18">
        <f>100*M42/'2019'!M42-100</f>
        <v>-1.0213267367311687</v>
      </c>
      <c r="O42" s="9">
        <f>'2024'!O42</f>
        <v>230690</v>
      </c>
      <c r="P42" s="9">
        <f>'2024'!P42</f>
        <v>39791</v>
      </c>
      <c r="Q42" s="18">
        <f>100*O42/'2019'!O42-100</f>
        <v>1.4472359157252299</v>
      </c>
      <c r="R42" s="18">
        <f>100*P42/'2019'!P42-100</f>
        <v>-13.258343688008196</v>
      </c>
      <c r="S42" s="9">
        <f>'2024'!S42</f>
        <v>2.2999999999999998</v>
      </c>
    </row>
    <row r="43" spans="1:20" x14ac:dyDescent="0.25">
      <c r="A43" s="2" t="str">
        <f>'2024'!A43</f>
        <v>203</v>
      </c>
      <c r="B43" s="2" t="str">
        <f>'2024'!B43</f>
        <v>Münsterland</v>
      </c>
      <c r="C43" s="9">
        <f>'2024'!C43</f>
        <v>553</v>
      </c>
      <c r="D43" s="9">
        <f>'2024'!D43</f>
        <v>529</v>
      </c>
      <c r="E43" s="9">
        <f>'2024'!E43</f>
        <v>28410</v>
      </c>
      <c r="F43" s="9">
        <f>'2024'!F43</f>
        <v>27113</v>
      </c>
      <c r="G43" s="9">
        <f>'2024'!G43</f>
        <v>110186</v>
      </c>
      <c r="H43" s="18">
        <f>100*G43/'2019'!G43-100</f>
        <v>0.71754371532253458</v>
      </c>
      <c r="I43" s="9">
        <f>'2024'!I43</f>
        <v>97938</v>
      </c>
      <c r="J43" s="9">
        <f>'2024'!J43</f>
        <v>12248</v>
      </c>
      <c r="K43" s="18">
        <f>100*I43/'2019'!I43-100</f>
        <v>-0.76499853079752711</v>
      </c>
      <c r="L43" s="18">
        <f>100*J43/'2019'!J43-100</f>
        <v>14.381770638774753</v>
      </c>
      <c r="M43" s="9">
        <f>'2024'!M43</f>
        <v>273214</v>
      </c>
      <c r="N43" s="18">
        <f>100*M43/'2019'!M43-100</f>
        <v>8.6424367742961721</v>
      </c>
      <c r="O43" s="9">
        <f>'2024'!O43</f>
        <v>244028</v>
      </c>
      <c r="P43" s="9">
        <f>'2024'!P43</f>
        <v>29186</v>
      </c>
      <c r="Q43" s="18">
        <f>100*O43/'2019'!O43-100</f>
        <v>7.3490467266696555</v>
      </c>
      <c r="R43" s="18">
        <f>100*P43/'2019'!P43-100</f>
        <v>20.812981207053568</v>
      </c>
      <c r="S43" s="9">
        <f>'2024'!S43</f>
        <v>2.5</v>
      </c>
    </row>
    <row r="44" spans="1:20" x14ac:dyDescent="0.25">
      <c r="A44" s="2" t="str">
        <f>'2024'!A44</f>
        <v>204</v>
      </c>
      <c r="B44" s="2" t="str">
        <f>'2024'!B44</f>
        <v>Teutoburger Wald</v>
      </c>
      <c r="C44" s="9">
        <f>'2024'!C44</f>
        <v>677</v>
      </c>
      <c r="D44" s="9">
        <f>'2024'!D44</f>
        <v>612</v>
      </c>
      <c r="E44" s="9">
        <f>'2024'!E44</f>
        <v>39657</v>
      </c>
      <c r="F44" s="9">
        <f>'2024'!F44</f>
        <v>36760</v>
      </c>
      <c r="G44" s="9">
        <f>'2024'!G44</f>
        <v>124565</v>
      </c>
      <c r="H44" s="18">
        <f>100*G44/'2019'!G44-100</f>
        <v>-11.48779239973851</v>
      </c>
      <c r="I44" s="9">
        <f>'2024'!I44</f>
        <v>114688</v>
      </c>
      <c r="J44" s="9">
        <f>'2024'!J44</f>
        <v>9877</v>
      </c>
      <c r="K44" s="18">
        <f>100*I44/'2019'!I44-100</f>
        <v>-7.7855770235826611</v>
      </c>
      <c r="L44" s="18">
        <f>100*J44/'2019'!J44-100</f>
        <v>-39.630829411405173</v>
      </c>
      <c r="M44" s="9">
        <f>'2024'!M44</f>
        <v>450571</v>
      </c>
      <c r="N44" s="18">
        <f>100*M44/'2019'!M44-100</f>
        <v>-4.5200158507822579</v>
      </c>
      <c r="O44" s="9">
        <f>'2024'!O44</f>
        <v>423658</v>
      </c>
      <c r="P44" s="9">
        <f>'2024'!P44</f>
        <v>26913</v>
      </c>
      <c r="Q44" s="18">
        <f>100*O44/'2019'!O44-100</f>
        <v>-1.7160223173376892</v>
      </c>
      <c r="R44" s="18">
        <f>100*P44/'2019'!P44-100</f>
        <v>-34.111051265729813</v>
      </c>
      <c r="S44" s="9">
        <f>'2024'!S44</f>
        <v>3.6</v>
      </c>
    </row>
    <row r="45" spans="1:20" x14ac:dyDescent="0.25">
      <c r="A45" s="2" t="str">
        <f>'2024'!A45</f>
        <v>205</v>
      </c>
      <c r="B45" s="2" t="str">
        <f>'2024'!B45</f>
        <v>Sauerland</v>
      </c>
      <c r="C45" s="9">
        <f>'2024'!C45</f>
        <v>771</v>
      </c>
      <c r="D45" s="9">
        <f>'2024'!D45</f>
        <v>738</v>
      </c>
      <c r="E45" s="9">
        <f>'2024'!E45</f>
        <v>41920</v>
      </c>
      <c r="F45" s="9">
        <f>'2024'!F45</f>
        <v>39950</v>
      </c>
      <c r="G45" s="9">
        <f>'2024'!G45</f>
        <v>156608</v>
      </c>
      <c r="H45" s="18">
        <f>100*G45/'2019'!G45-100</f>
        <v>-12.844000957220061</v>
      </c>
      <c r="I45" s="9">
        <f>'2024'!I45</f>
        <v>113695</v>
      </c>
      <c r="J45" s="9">
        <f>'2024'!J45</f>
        <v>42913</v>
      </c>
      <c r="K45" s="18">
        <f>100*I45/'2019'!I45-100</f>
        <v>-5.0539888264424206</v>
      </c>
      <c r="L45" s="18">
        <f>100*J45/'2019'!J45-100</f>
        <v>-28.406740073406738</v>
      </c>
      <c r="M45" s="9">
        <f>'2024'!M45</f>
        <v>498005</v>
      </c>
      <c r="N45" s="18">
        <f>100*M45/'2019'!M45-100</f>
        <v>-9.4834245457404052</v>
      </c>
      <c r="O45" s="9">
        <f>'2024'!O45</f>
        <v>346183</v>
      </c>
      <c r="P45" s="9">
        <f>'2024'!P45</f>
        <v>151822</v>
      </c>
      <c r="Q45" s="18">
        <f>100*O45/'2019'!O45-100</f>
        <v>-1.4770628363590816</v>
      </c>
      <c r="R45" s="18">
        <f>100*P45/'2019'!P45-100</f>
        <v>-23.633857792442967</v>
      </c>
      <c r="S45" s="9">
        <f>'2024'!S45</f>
        <v>3.2</v>
      </c>
    </row>
    <row r="46" spans="1:20" x14ac:dyDescent="0.25">
      <c r="A46" s="2" t="str">
        <f>'2024'!A46</f>
        <v>206</v>
      </c>
      <c r="B46" s="2" t="str">
        <f>'2024'!B46</f>
        <v>Siegerland-Wittgenstein</v>
      </c>
      <c r="C46" s="9">
        <f>'2024'!C46</f>
        <v>95</v>
      </c>
      <c r="D46" s="9">
        <f>'2024'!D46</f>
        <v>90</v>
      </c>
      <c r="E46" s="9">
        <f>'2024'!E46</f>
        <v>5002</v>
      </c>
      <c r="F46" s="9">
        <f>'2024'!F46</f>
        <v>4811</v>
      </c>
      <c r="G46" s="9">
        <f>'2024'!G46</f>
        <v>15509</v>
      </c>
      <c r="H46" s="18">
        <f>100*G46/'2019'!G46-100</f>
        <v>-14.902606310013724</v>
      </c>
      <c r="I46" s="9">
        <f>'2024'!I46</f>
        <v>12700</v>
      </c>
      <c r="J46" s="9">
        <f>'2024'!J46</f>
        <v>2809</v>
      </c>
      <c r="K46" s="18">
        <f>100*I46/'2019'!I46-100</f>
        <v>-11.529083942877051</v>
      </c>
      <c r="L46" s="18">
        <f>100*J46/'2019'!J46-100</f>
        <v>-27.41602067183463</v>
      </c>
      <c r="M46" s="9">
        <f>'2024'!M46</f>
        <v>54872</v>
      </c>
      <c r="N46" s="18">
        <f>100*M46/'2019'!M46-100</f>
        <v>-7.4046574417819784</v>
      </c>
      <c r="O46" s="9">
        <f>'2024'!O46</f>
        <v>48560</v>
      </c>
      <c r="P46" s="9">
        <f>'2024'!P46</f>
        <v>6312</v>
      </c>
      <c r="Q46" s="18">
        <f>100*O46/'2019'!O46-100</f>
        <v>-4.8626621213902297</v>
      </c>
      <c r="R46" s="18">
        <f>100*P46/'2019'!P46-100</f>
        <v>-23.192990995376007</v>
      </c>
      <c r="S46" s="9">
        <f>'2024'!S46</f>
        <v>3.5</v>
      </c>
    </row>
    <row r="47" spans="1:20" x14ac:dyDescent="0.25">
      <c r="A47" s="2" t="str">
        <f>'2024'!A47</f>
        <v>207</v>
      </c>
      <c r="B47" s="2" t="str">
        <f>'2024'!B47</f>
        <v>Bergisches Land</v>
      </c>
      <c r="C47" s="9">
        <f>'2024'!C47</f>
        <v>170</v>
      </c>
      <c r="D47" s="9">
        <f>'2024'!D47</f>
        <v>157</v>
      </c>
      <c r="E47" s="9">
        <f>'2024'!E47</f>
        <v>10404</v>
      </c>
      <c r="F47" s="9">
        <f>'2024'!F47</f>
        <v>9610</v>
      </c>
      <c r="G47" s="9">
        <f>'2024'!G47</f>
        <v>35700</v>
      </c>
      <c r="H47" s="18">
        <f>100*G47/'2019'!G47-100</f>
        <v>-12.235415591120287</v>
      </c>
      <c r="I47" s="9">
        <f>'2024'!I47</f>
        <v>31784</v>
      </c>
      <c r="J47" s="9">
        <f>'2024'!J47</f>
        <v>3916</v>
      </c>
      <c r="K47" s="18">
        <f>100*I47/'2019'!I47-100</f>
        <v>-12.755620213554394</v>
      </c>
      <c r="L47" s="18">
        <f>100*J47/'2019'!J47-100</f>
        <v>-7.7720207253886002</v>
      </c>
      <c r="M47" s="9">
        <f>'2024'!M47</f>
        <v>99265</v>
      </c>
      <c r="N47" s="18">
        <f>100*M47/'2019'!M47-100</f>
        <v>-5.2552710196523833</v>
      </c>
      <c r="O47" s="9">
        <f>'2024'!O47</f>
        <v>90350</v>
      </c>
      <c r="P47" s="9">
        <f>'2024'!P47</f>
        <v>8915</v>
      </c>
      <c r="Q47" s="18">
        <f>100*O47/'2019'!O47-100</f>
        <v>-4.5551541273161291</v>
      </c>
      <c r="R47" s="18">
        <f>100*P47/'2019'!P47-100</f>
        <v>-11.81125729547928</v>
      </c>
      <c r="S47" s="9">
        <f>'2024'!S47</f>
        <v>2.8</v>
      </c>
    </row>
    <row r="48" spans="1:20" x14ac:dyDescent="0.25">
      <c r="A48" s="2" t="str">
        <f>'2024'!A48</f>
        <v>208</v>
      </c>
      <c r="B48" s="2" t="str">
        <f>'2024'!B48</f>
        <v>Bergisches Städtedreieck</v>
      </c>
      <c r="C48" s="9">
        <f>'2024'!C48</f>
        <v>75</v>
      </c>
      <c r="D48" s="9">
        <f>'2024'!D48</f>
        <v>71</v>
      </c>
      <c r="E48" s="9">
        <f>'2024'!E48</f>
        <v>6206</v>
      </c>
      <c r="F48" s="9">
        <f>'2024'!F48</f>
        <v>5691</v>
      </c>
      <c r="G48" s="9">
        <f>'2024'!G48</f>
        <v>25323</v>
      </c>
      <c r="H48" s="18">
        <f>100*G48/'2019'!G48-100</f>
        <v>-2.9955947136563879</v>
      </c>
      <c r="I48" s="9">
        <f>'2024'!I48</f>
        <v>21130</v>
      </c>
      <c r="J48" s="9">
        <f>'2024'!J48</f>
        <v>4193</v>
      </c>
      <c r="K48" s="18">
        <f>100*I48/'2019'!I48-100</f>
        <v>-3.6611498654994818</v>
      </c>
      <c r="L48" s="18">
        <f>100*J48/'2019'!J48-100</f>
        <v>0.50335570469798085</v>
      </c>
      <c r="M48" s="9">
        <f>'2024'!M48</f>
        <v>59894</v>
      </c>
      <c r="N48" s="18">
        <f>100*M48/'2019'!M48-100</f>
        <v>-2.349392679546753</v>
      </c>
      <c r="O48" s="9">
        <f>'2024'!O48</f>
        <v>52126</v>
      </c>
      <c r="P48" s="9">
        <f>'2024'!P48</f>
        <v>7768</v>
      </c>
      <c r="Q48" s="18">
        <f>100*O48/'2019'!O48-100</f>
        <v>-1.6787384940395356</v>
      </c>
      <c r="R48" s="18">
        <f>100*P48/'2019'!P48-100</f>
        <v>-6.6233922346435889</v>
      </c>
      <c r="S48" s="9">
        <f>'2024'!S48</f>
        <v>2.4</v>
      </c>
    </row>
    <row r="49" spans="1:19" x14ac:dyDescent="0.25">
      <c r="A49" s="2" t="str">
        <f>'2024'!A49</f>
        <v>209</v>
      </c>
      <c r="B49" s="2" t="str">
        <f>'2024'!B49</f>
        <v>Bonn und Rhein-Sieg-Kreis</v>
      </c>
      <c r="C49" s="9">
        <f>'2024'!C49</f>
        <v>213</v>
      </c>
      <c r="D49" s="9">
        <f>'2024'!D49</f>
        <v>204</v>
      </c>
      <c r="E49" s="9">
        <f>'2024'!E49</f>
        <v>19111</v>
      </c>
      <c r="F49" s="9">
        <f>'2024'!F49</f>
        <v>18682</v>
      </c>
      <c r="G49" s="9">
        <f>'2024'!G49</f>
        <v>90194</v>
      </c>
      <c r="H49" s="18">
        <f>100*G49/'2019'!G49-100</f>
        <v>-16.050968456519513</v>
      </c>
      <c r="I49" s="9">
        <f>'2024'!I49</f>
        <v>78447</v>
      </c>
      <c r="J49" s="9">
        <f>'2024'!J49</f>
        <v>11747</v>
      </c>
      <c r="K49" s="18">
        <f>100*I49/'2019'!I49-100</f>
        <v>-15.614814496089849</v>
      </c>
      <c r="L49" s="18">
        <f>100*J49/'2019'!J49-100</f>
        <v>-18.851892788062997</v>
      </c>
      <c r="M49" s="9">
        <f>'2024'!M49</f>
        <v>185874</v>
      </c>
      <c r="N49" s="18">
        <f>100*M49/'2019'!M49-100</f>
        <v>-7.840366508500793</v>
      </c>
      <c r="O49" s="9">
        <f>'2024'!O49</f>
        <v>159990</v>
      </c>
      <c r="P49" s="9">
        <f>'2024'!P49</f>
        <v>25884</v>
      </c>
      <c r="Q49" s="18">
        <f>100*O49/'2019'!O49-100</f>
        <v>-7.7239851887739235</v>
      </c>
      <c r="R49" s="18">
        <f>100*P49/'2019'!P49-100</f>
        <v>-8.5532591414944363</v>
      </c>
      <c r="S49" s="9">
        <f>'2024'!S49</f>
        <v>2.1</v>
      </c>
    </row>
    <row r="50" spans="1:19" x14ac:dyDescent="0.25">
      <c r="A50" s="2" t="str">
        <f>'2024'!A50</f>
        <v>210</v>
      </c>
      <c r="B50" s="2" t="str">
        <f>'2024'!B50</f>
        <v>Köln und Rhein-Erft-Kreis</v>
      </c>
      <c r="C50" s="9">
        <f>'2024'!C50</f>
        <v>364</v>
      </c>
      <c r="D50" s="9">
        <f>'2024'!D50</f>
        <v>337</v>
      </c>
      <c r="E50" s="9">
        <f>'2024'!E50</f>
        <v>48126</v>
      </c>
      <c r="F50" s="9">
        <f>'2024'!F50</f>
        <v>45394</v>
      </c>
      <c r="G50" s="9">
        <f>'2024'!G50</f>
        <v>316534</v>
      </c>
      <c r="H50" s="18">
        <f>100*G50/'2019'!G50-100</f>
        <v>1.6836228247985048</v>
      </c>
      <c r="I50" s="9">
        <f>'2024'!I50</f>
        <v>241559</v>
      </c>
      <c r="J50" s="9">
        <f>'2024'!J50</f>
        <v>74975</v>
      </c>
      <c r="K50" s="18">
        <f>100*I50/'2019'!I50-100</f>
        <v>1.9257790248739468</v>
      </c>
      <c r="L50" s="18">
        <f>100*J50/'2019'!J50-100</f>
        <v>0.91119545613609887</v>
      </c>
      <c r="M50" s="9">
        <f>'2024'!M50</f>
        <v>581126</v>
      </c>
      <c r="N50" s="18">
        <f>100*M50/'2019'!M50-100</f>
        <v>7.1460705646350817</v>
      </c>
      <c r="O50" s="9">
        <f>'2024'!O50</f>
        <v>442340</v>
      </c>
      <c r="P50" s="9">
        <f>'2024'!P50</f>
        <v>138786</v>
      </c>
      <c r="Q50" s="18">
        <f>100*O50/'2019'!O50-100</f>
        <v>8.0467126041470749</v>
      </c>
      <c r="R50" s="18">
        <f>100*P50/'2019'!P50-100</f>
        <v>4.3731339916222396</v>
      </c>
      <c r="S50" s="9">
        <f>'2024'!S50</f>
        <v>1.8</v>
      </c>
    </row>
    <row r="51" spans="1:19" x14ac:dyDescent="0.25">
      <c r="A51" s="2" t="str">
        <f>'2024'!A51</f>
        <v>211</v>
      </c>
      <c r="B51" s="2" t="str">
        <f>'2024'!B51</f>
        <v>Düsseldorf und Kreis Mettmann</v>
      </c>
      <c r="C51" s="9">
        <f>'2024'!C51</f>
        <v>322</v>
      </c>
      <c r="D51" s="9">
        <f>'2024'!D51</f>
        <v>300</v>
      </c>
      <c r="E51" s="9">
        <f>'2024'!E51</f>
        <v>45614</v>
      </c>
      <c r="F51" s="9">
        <f>'2024'!F51</f>
        <v>43225</v>
      </c>
      <c r="G51" s="9">
        <f>'2024'!G51</f>
        <v>250148</v>
      </c>
      <c r="H51" s="18">
        <f>100*G51/'2019'!G51-100</f>
        <v>-4.2147383737627138</v>
      </c>
      <c r="I51" s="9">
        <f>'2024'!I51</f>
        <v>174649</v>
      </c>
      <c r="J51" s="9">
        <f>'2024'!J51</f>
        <v>75499</v>
      </c>
      <c r="K51" s="18">
        <f>100*I51/'2019'!I51-100</f>
        <v>-0.7659221464002286</v>
      </c>
      <c r="L51" s="18">
        <f>100*J51/'2019'!J51-100</f>
        <v>-11.342445806618286</v>
      </c>
      <c r="M51" s="9">
        <f>'2024'!M51</f>
        <v>405819</v>
      </c>
      <c r="N51" s="18">
        <f>100*M51/'2019'!M51-100</f>
        <v>-1.820280009580415</v>
      </c>
      <c r="O51" s="9">
        <f>'2024'!O51</f>
        <v>275739</v>
      </c>
      <c r="P51" s="9">
        <f>'2024'!P51</f>
        <v>130080</v>
      </c>
      <c r="Q51" s="18">
        <f>100*O51/'2019'!O51-100</f>
        <v>1.8302478368287467</v>
      </c>
      <c r="R51" s="18">
        <f>100*P51/'2019'!P51-100</f>
        <v>-8.7542087542087472</v>
      </c>
      <c r="S51" s="9">
        <f>'2024'!S51</f>
        <v>1.6</v>
      </c>
    </row>
    <row r="52" spans="1:19" x14ac:dyDescent="0.25">
      <c r="A52" s="2" t="str">
        <f>'2024'!A52</f>
        <v>212</v>
      </c>
      <c r="B52" s="2" t="str">
        <f>'2024'!B52</f>
        <v>Ruhrgebiet</v>
      </c>
      <c r="C52" s="9">
        <f>'2024'!C52</f>
        <v>579</v>
      </c>
      <c r="D52" s="9">
        <f>'2024'!D52</f>
        <v>564</v>
      </c>
      <c r="E52" s="9">
        <f>'2024'!E52</f>
        <v>50936</v>
      </c>
      <c r="F52" s="9">
        <f>'2024'!F52</f>
        <v>49375</v>
      </c>
      <c r="G52" s="9">
        <f>'2024'!G52</f>
        <v>271373</v>
      </c>
      <c r="H52" s="18">
        <f>100*G52/'2019'!G52-100</f>
        <v>3.2264322475855067</v>
      </c>
      <c r="I52" s="9">
        <f>'2024'!I52</f>
        <v>221717</v>
      </c>
      <c r="J52" s="9">
        <f>'2024'!J52</f>
        <v>49656</v>
      </c>
      <c r="K52" s="18">
        <f>100*I52/'2019'!I52-100</f>
        <v>0.90199558559173454</v>
      </c>
      <c r="L52" s="18">
        <f>100*J52/'2019'!J52-100</f>
        <v>15.061636852349622</v>
      </c>
      <c r="M52" s="9">
        <f>'2024'!M52</f>
        <v>533906</v>
      </c>
      <c r="N52" s="18">
        <f>100*M52/'2019'!M52-100</f>
        <v>4.7353006373500079</v>
      </c>
      <c r="O52" s="9">
        <f>'2024'!O52</f>
        <v>441261</v>
      </c>
      <c r="P52" s="9">
        <f>'2024'!P52</f>
        <v>92645</v>
      </c>
      <c r="Q52" s="18">
        <f>100*O52/'2019'!O52-100</f>
        <v>3.2119458563044816</v>
      </c>
      <c r="R52" s="18">
        <f>100*P52/'2019'!P52-100</f>
        <v>12.65473382134779</v>
      </c>
      <c r="S52" s="9">
        <f>'2024'!S52</f>
        <v>2</v>
      </c>
    </row>
    <row r="53" spans="1:19" ht="33.75" customHeight="1" x14ac:dyDescent="0.25">
      <c r="A53" s="65" t="s">
        <v>43</v>
      </c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5"/>
    </row>
    <row r="54" spans="1:19" x14ac:dyDescent="0.25">
      <c r="A54" s="2"/>
      <c r="B54" s="2" t="str">
        <f>'2024'!B54</f>
        <v>Insgesamt</v>
      </c>
      <c r="C54" s="9">
        <f>'2024'!C54</f>
        <v>4746</v>
      </c>
      <c r="D54" s="9">
        <f>'2024'!D54</f>
        <v>4518</v>
      </c>
      <c r="E54" s="9">
        <f>'2024'!E54</f>
        <v>346142</v>
      </c>
      <c r="F54" s="9">
        <f>'2024'!F54</f>
        <v>330365</v>
      </c>
      <c r="G54" s="9">
        <f>'2024'!G54</f>
        <v>1878054</v>
      </c>
      <c r="H54" s="18">
        <f>100*G54/'2019'!G54-100</f>
        <v>-5.0982694828459216</v>
      </c>
      <c r="I54" s="9">
        <f>'2024'!I54</f>
        <v>1499747</v>
      </c>
      <c r="J54" s="9">
        <f>'2024'!J54</f>
        <v>378307</v>
      </c>
      <c r="K54" s="18">
        <f>100*I54/'2019'!I54-100</f>
        <v>-3.2599791264321567</v>
      </c>
      <c r="L54" s="18">
        <f>100*J54/'2019'!J54-100</f>
        <v>-11.746605701488363</v>
      </c>
      <c r="M54" s="9">
        <f>'2024'!M54</f>
        <v>4226803</v>
      </c>
      <c r="N54" s="18">
        <f>100*M54/'2019'!M54-100</f>
        <v>-0.78749343070867894</v>
      </c>
      <c r="O54" s="9">
        <f>'2024'!O54</f>
        <v>3462241</v>
      </c>
      <c r="P54" s="9">
        <f>'2024'!P54</f>
        <v>764562</v>
      </c>
      <c r="Q54" s="18">
        <f>100*O54/'2019'!O54-100</f>
        <v>2.3122072248312406</v>
      </c>
      <c r="R54" s="18">
        <f>100*P54/'2019'!P54-100</f>
        <v>-12.756787473598095</v>
      </c>
      <c r="S54" s="9">
        <f>'2024'!S54</f>
        <v>2.2999999999999998</v>
      </c>
    </row>
    <row r="55" spans="1:19" x14ac:dyDescent="0.25">
      <c r="A55" s="2"/>
      <c r="B55" s="2" t="str">
        <f>'2024'!B55</f>
        <v>davon:</v>
      </c>
      <c r="C55" s="9"/>
      <c r="D55" s="9"/>
      <c r="E55" s="9"/>
      <c r="F55" s="9"/>
      <c r="G55" s="9"/>
      <c r="H55" s="18"/>
      <c r="I55" s="9"/>
      <c r="J55" s="9"/>
      <c r="K55" s="18"/>
      <c r="L55" s="18"/>
      <c r="M55" s="9"/>
      <c r="N55" s="18"/>
      <c r="O55" s="9"/>
      <c r="P55" s="9"/>
      <c r="Q55" s="18"/>
      <c r="R55" s="18"/>
      <c r="S55" s="9"/>
    </row>
    <row r="56" spans="1:19" x14ac:dyDescent="0.25">
      <c r="A56" s="2" t="str">
        <f>'2024'!A56</f>
        <v>201</v>
      </c>
      <c r="B56" s="2" t="str">
        <f>'2024'!B56</f>
        <v>Eifel und Region Aachen</v>
      </c>
      <c r="C56" s="9">
        <f>'2024'!C56</f>
        <v>410</v>
      </c>
      <c r="D56" s="9">
        <f>'2024'!D56</f>
        <v>379</v>
      </c>
      <c r="E56" s="9">
        <f>'2024'!E56</f>
        <v>20844</v>
      </c>
      <c r="F56" s="9">
        <f>'2024'!F56</f>
        <v>19795</v>
      </c>
      <c r="G56" s="9">
        <f>'2024'!G56</f>
        <v>98487</v>
      </c>
      <c r="H56" s="18">
        <f>100*G56/'2019'!G56-100</f>
        <v>5.5221625791520665</v>
      </c>
      <c r="I56" s="9">
        <f>'2024'!I56</f>
        <v>76168</v>
      </c>
      <c r="J56" s="9">
        <f>'2024'!J56</f>
        <v>22319</v>
      </c>
      <c r="K56" s="18">
        <f>100*I56/'2019'!I56-100</f>
        <v>5.1071522210109492</v>
      </c>
      <c r="L56" s="18">
        <f>100*J56/'2019'!J56-100</f>
        <v>6.9634812613821566</v>
      </c>
      <c r="M56" s="9">
        <f>'2024'!M56</f>
        <v>231497</v>
      </c>
      <c r="N56" s="18">
        <f>100*M56/'2019'!M56-100</f>
        <v>14.233760337919193</v>
      </c>
      <c r="O56" s="9">
        <f>'2024'!O56</f>
        <v>188809</v>
      </c>
      <c r="P56" s="9">
        <f>'2024'!P56</f>
        <v>42688</v>
      </c>
      <c r="Q56" s="18">
        <f>100*O56/'2019'!O56-100</f>
        <v>17.699606024336731</v>
      </c>
      <c r="R56" s="18">
        <f>100*P56/'2019'!P56-100</f>
        <v>1.0701771001041749</v>
      </c>
      <c r="S56" s="9">
        <f>'2024'!S56</f>
        <v>2.4</v>
      </c>
    </row>
    <row r="57" spans="1:19" x14ac:dyDescent="0.25">
      <c r="A57" s="2" t="str">
        <f>'2024'!A57</f>
        <v>202</v>
      </c>
      <c r="B57" s="2" t="str">
        <f>'2024'!B57</f>
        <v>Niederrhein</v>
      </c>
      <c r="C57" s="9">
        <f>'2024'!C57</f>
        <v>518</v>
      </c>
      <c r="D57" s="9">
        <f>'2024'!D57</f>
        <v>485</v>
      </c>
      <c r="E57" s="9">
        <f>'2024'!E57</f>
        <v>30317</v>
      </c>
      <c r="F57" s="9">
        <f>'2024'!F57</f>
        <v>28275</v>
      </c>
      <c r="G57" s="9">
        <f>'2024'!G57</f>
        <v>152924</v>
      </c>
      <c r="H57" s="18">
        <f>100*G57/'2019'!G57-100</f>
        <v>-12.993707399779254</v>
      </c>
      <c r="I57" s="9">
        <f>'2024'!I57</f>
        <v>126310</v>
      </c>
      <c r="J57" s="9">
        <f>'2024'!J57</f>
        <v>26614</v>
      </c>
      <c r="K57" s="18">
        <f>100*I57/'2019'!I57-100</f>
        <v>-11.348339053474547</v>
      </c>
      <c r="L57" s="18">
        <f>100*J57/'2019'!J57-100</f>
        <v>-20.037256256947998</v>
      </c>
      <c r="M57" s="9">
        <f>'2024'!M57</f>
        <v>349840</v>
      </c>
      <c r="N57" s="18">
        <f>100*M57/'2019'!M57-100</f>
        <v>-0.22445504767173929</v>
      </c>
      <c r="O57" s="9">
        <f>'2024'!O57</f>
        <v>294478</v>
      </c>
      <c r="P57" s="9">
        <f>'2024'!P57</f>
        <v>55362</v>
      </c>
      <c r="Q57" s="18">
        <f>100*O57/'2019'!O57-100</f>
        <v>2.9618156198974219</v>
      </c>
      <c r="R57" s="18">
        <f>100*P57/'2019'!P57-100</f>
        <v>-14.326833797585891</v>
      </c>
      <c r="S57" s="9">
        <f>'2024'!S57</f>
        <v>2.2999999999999998</v>
      </c>
    </row>
    <row r="58" spans="1:19" x14ac:dyDescent="0.25">
      <c r="A58" s="2" t="str">
        <f>'2024'!A58</f>
        <v>203</v>
      </c>
      <c r="B58" s="2" t="str">
        <f>'2024'!B58</f>
        <v>Münsterland</v>
      </c>
      <c r="C58" s="9">
        <f>'2024'!C58</f>
        <v>554</v>
      </c>
      <c r="D58" s="9">
        <f>'2024'!D58</f>
        <v>539</v>
      </c>
      <c r="E58" s="9">
        <f>'2024'!E58</f>
        <v>28430</v>
      </c>
      <c r="F58" s="9">
        <f>'2024'!F58</f>
        <v>27256</v>
      </c>
      <c r="G58" s="9">
        <f>'2024'!G58</f>
        <v>137274</v>
      </c>
      <c r="H58" s="18">
        <f>100*G58/'2019'!G58-100</f>
        <v>4.754927771800098</v>
      </c>
      <c r="I58" s="9">
        <f>'2024'!I58</f>
        <v>123590</v>
      </c>
      <c r="J58" s="9">
        <f>'2024'!J58</f>
        <v>13684</v>
      </c>
      <c r="K58" s="18">
        <f>100*I58/'2019'!I58-100</f>
        <v>5.0756674035028055</v>
      </c>
      <c r="L58" s="18">
        <f>100*J58/'2019'!J58-100</f>
        <v>1.9444237502793698</v>
      </c>
      <c r="M58" s="9">
        <f>'2024'!M58</f>
        <v>349051</v>
      </c>
      <c r="N58" s="18">
        <f>100*M58/'2019'!M58-100</f>
        <v>18.328389579131141</v>
      </c>
      <c r="O58" s="9">
        <f>'2024'!O58</f>
        <v>315156</v>
      </c>
      <c r="P58" s="9">
        <f>'2024'!P58</f>
        <v>33895</v>
      </c>
      <c r="Q58" s="18">
        <f>100*O58/'2019'!O58-100</f>
        <v>18.370229036304764</v>
      </c>
      <c r="R58" s="18">
        <f>100*P58/'2019'!P58-100</f>
        <v>17.94077734089565</v>
      </c>
      <c r="S58" s="9">
        <f>'2024'!S58</f>
        <v>2.5</v>
      </c>
    </row>
    <row r="59" spans="1:19" x14ac:dyDescent="0.25">
      <c r="A59" s="2" t="str">
        <f>'2024'!A59</f>
        <v>204</v>
      </c>
      <c r="B59" s="2" t="str">
        <f>'2024'!B59</f>
        <v>Teutoburger Wald</v>
      </c>
      <c r="C59" s="9">
        <f>'2024'!C59</f>
        <v>679</v>
      </c>
      <c r="D59" s="9">
        <f>'2024'!D59</f>
        <v>638</v>
      </c>
      <c r="E59" s="9">
        <f>'2024'!E59</f>
        <v>39679</v>
      </c>
      <c r="F59" s="9">
        <f>'2024'!F59</f>
        <v>37501</v>
      </c>
      <c r="G59" s="9">
        <f>'2024'!G59</f>
        <v>151591</v>
      </c>
      <c r="H59" s="18">
        <f>100*G59/'2019'!G59-100</f>
        <v>-10.304898613666893</v>
      </c>
      <c r="I59" s="9">
        <f>'2024'!I59</f>
        <v>139274</v>
      </c>
      <c r="J59" s="9">
        <f>'2024'!J59</f>
        <v>12317</v>
      </c>
      <c r="K59" s="18">
        <f>100*I59/'2019'!I59-100</f>
        <v>-7.2570119596196321</v>
      </c>
      <c r="L59" s="18">
        <f>100*J59/'2019'!J59-100</f>
        <v>-34.605787098486857</v>
      </c>
      <c r="M59" s="9">
        <f>'2024'!M59</f>
        <v>532853</v>
      </c>
      <c r="N59" s="18">
        <f>100*M59/'2019'!M59-100</f>
        <v>-3.1190455411557707</v>
      </c>
      <c r="O59" s="9">
        <f>'2024'!O59</f>
        <v>500213</v>
      </c>
      <c r="P59" s="9">
        <f>'2024'!P59</f>
        <v>32640</v>
      </c>
      <c r="Q59" s="18">
        <f>100*O59/'2019'!O59-100</f>
        <v>-1.6109267647909178</v>
      </c>
      <c r="R59" s="18">
        <f>100*P59/'2019'!P59-100</f>
        <v>-21.547890878500183</v>
      </c>
      <c r="S59" s="9">
        <f>'2024'!S59</f>
        <v>3.5</v>
      </c>
    </row>
    <row r="60" spans="1:19" x14ac:dyDescent="0.25">
      <c r="A60" s="2" t="str">
        <f>'2024'!A60</f>
        <v>205</v>
      </c>
      <c r="B60" s="2" t="str">
        <f>'2024'!B60</f>
        <v>Sauerland</v>
      </c>
      <c r="C60" s="9">
        <f>'2024'!C60</f>
        <v>769</v>
      </c>
      <c r="D60" s="9">
        <f>'2024'!D60</f>
        <v>744</v>
      </c>
      <c r="E60" s="9">
        <f>'2024'!E60</f>
        <v>41798</v>
      </c>
      <c r="F60" s="9">
        <f>'2024'!F60</f>
        <v>40455</v>
      </c>
      <c r="G60" s="9">
        <f>'2024'!G60</f>
        <v>154909</v>
      </c>
      <c r="H60" s="18">
        <f>100*G60/'2019'!G60-100</f>
        <v>-8.9841363102232634</v>
      </c>
      <c r="I60" s="9">
        <f>'2024'!I60</f>
        <v>135841</v>
      </c>
      <c r="J60" s="9">
        <f>'2024'!J60</f>
        <v>19068</v>
      </c>
      <c r="K60" s="18">
        <f>100*I60/'2019'!I60-100</f>
        <v>2.9582076429838224</v>
      </c>
      <c r="L60" s="18">
        <f>100*J60/'2019'!J60-100</f>
        <v>-50.164654226125137</v>
      </c>
      <c r="M60" s="9">
        <f>'2024'!M60</f>
        <v>492633</v>
      </c>
      <c r="N60" s="18">
        <f>100*M60/'2019'!M60-100</f>
        <v>-2.0649278358713303</v>
      </c>
      <c r="O60" s="9">
        <f>'2024'!O60</f>
        <v>435512</v>
      </c>
      <c r="P60" s="9">
        <f>'2024'!P60</f>
        <v>57121</v>
      </c>
      <c r="Q60" s="18">
        <f>100*O60/'2019'!O60-100</f>
        <v>11.087247637388572</v>
      </c>
      <c r="R60" s="18">
        <f>100*P60/'2019'!P60-100</f>
        <v>-48.528046857400312</v>
      </c>
      <c r="S60" s="9">
        <f>'2024'!S60</f>
        <v>3.2</v>
      </c>
    </row>
    <row r="61" spans="1:19" x14ac:dyDescent="0.25">
      <c r="A61" s="2" t="str">
        <f>'2024'!A61</f>
        <v>206</v>
      </c>
      <c r="B61" s="2" t="str">
        <f>'2024'!B61</f>
        <v>Siegerland-Wittgenstein</v>
      </c>
      <c r="C61" s="9">
        <f>'2024'!C61</f>
        <v>95</v>
      </c>
      <c r="D61" s="9">
        <f>'2024'!D61</f>
        <v>90</v>
      </c>
      <c r="E61" s="9">
        <f>'2024'!E61</f>
        <v>5002</v>
      </c>
      <c r="F61" s="9">
        <f>'2024'!F61</f>
        <v>4868</v>
      </c>
      <c r="G61" s="9">
        <f>'2024'!G61</f>
        <v>17650</v>
      </c>
      <c r="H61" s="18">
        <f>100*G61/'2019'!G61-100</f>
        <v>-16.999764871855163</v>
      </c>
      <c r="I61" s="9">
        <f>'2024'!I61</f>
        <v>14507</v>
      </c>
      <c r="J61" s="9">
        <f>'2024'!J61</f>
        <v>3143</v>
      </c>
      <c r="K61" s="18">
        <f>100*I61/'2019'!I61-100</f>
        <v>-15.257900578304813</v>
      </c>
      <c r="L61" s="18">
        <f>100*J61/'2019'!J61-100</f>
        <v>-24.191992281717319</v>
      </c>
      <c r="M61" s="9">
        <f>'2024'!M61</f>
        <v>62848</v>
      </c>
      <c r="N61" s="18">
        <f>100*M61/'2019'!M61-100</f>
        <v>-9.1647516223677172</v>
      </c>
      <c r="O61" s="9">
        <f>'2024'!O61</f>
        <v>55631</v>
      </c>
      <c r="P61" s="9">
        <f>'2024'!P61</f>
        <v>7217</v>
      </c>
      <c r="Q61" s="18">
        <f>100*O61/'2019'!O61-100</f>
        <v>-7.9810109831943947</v>
      </c>
      <c r="R61" s="18">
        <f>100*P61/'2019'!P61-100</f>
        <v>-17.359441200045808</v>
      </c>
      <c r="S61" s="9">
        <f>'2024'!S61</f>
        <v>3.6</v>
      </c>
    </row>
    <row r="62" spans="1:19" x14ac:dyDescent="0.25">
      <c r="A62" s="2" t="str">
        <f>'2024'!A62</f>
        <v>207</v>
      </c>
      <c r="B62" s="2" t="str">
        <f>'2024'!B62</f>
        <v>Bergisches Land</v>
      </c>
      <c r="C62" s="9">
        <f>'2024'!C62</f>
        <v>170</v>
      </c>
      <c r="D62" s="9">
        <f>'2024'!D62</f>
        <v>161</v>
      </c>
      <c r="E62" s="9">
        <f>'2024'!E62</f>
        <v>10463</v>
      </c>
      <c r="F62" s="9">
        <f>'2024'!F62</f>
        <v>9675</v>
      </c>
      <c r="G62" s="9">
        <f>'2024'!G62</f>
        <v>45518</v>
      </c>
      <c r="H62" s="18">
        <f>100*G62/'2019'!G62-100</f>
        <v>-19.700097027432307</v>
      </c>
      <c r="I62" s="9">
        <f>'2024'!I62</f>
        <v>40188</v>
      </c>
      <c r="J62" s="9">
        <f>'2024'!J62</f>
        <v>5330</v>
      </c>
      <c r="K62" s="18">
        <f>100*I62/'2019'!I62-100</f>
        <v>-16.650074664011953</v>
      </c>
      <c r="L62" s="18">
        <f>100*J62/'2019'!J62-100</f>
        <v>-37.064588499232492</v>
      </c>
      <c r="M62" s="9">
        <f>'2024'!M62</f>
        <v>122736</v>
      </c>
      <c r="N62" s="18">
        <f>100*M62/'2019'!M62-100</f>
        <v>-13.383815216547518</v>
      </c>
      <c r="O62" s="9">
        <f>'2024'!O62</f>
        <v>110244</v>
      </c>
      <c r="P62" s="9">
        <f>'2024'!P62</f>
        <v>12492</v>
      </c>
      <c r="Q62" s="18">
        <f>100*O62/'2019'!O62-100</f>
        <v>-10.192577144905343</v>
      </c>
      <c r="R62" s="18">
        <f>100*P62/'2019'!P62-100</f>
        <v>-34.061757719714961</v>
      </c>
      <c r="S62" s="9">
        <f>'2024'!S62</f>
        <v>2.7</v>
      </c>
    </row>
    <row r="63" spans="1:19" x14ac:dyDescent="0.25">
      <c r="A63" s="2" t="str">
        <f>'2024'!A63</f>
        <v>208</v>
      </c>
      <c r="B63" s="2" t="str">
        <f>'2024'!B63</f>
        <v>Bergisches Städtedreieck</v>
      </c>
      <c r="C63" s="9">
        <f>'2024'!C63</f>
        <v>72</v>
      </c>
      <c r="D63" s="9">
        <f>'2024'!D63</f>
        <v>69</v>
      </c>
      <c r="E63" s="9">
        <f>'2024'!E63</f>
        <v>5742</v>
      </c>
      <c r="F63" s="9">
        <f>'2024'!F63</f>
        <v>5418</v>
      </c>
      <c r="G63" s="9">
        <f>'2024'!G63</f>
        <v>26214</v>
      </c>
      <c r="H63" s="18">
        <f>100*G63/'2019'!G63-100</f>
        <v>-17.065299924069862</v>
      </c>
      <c r="I63" s="9">
        <f>'2024'!I63</f>
        <v>21488</v>
      </c>
      <c r="J63" s="9">
        <f>'2024'!J63</f>
        <v>4726</v>
      </c>
      <c r="K63" s="18">
        <f>100*I63/'2019'!I63-100</f>
        <v>-19.646997232817284</v>
      </c>
      <c r="L63" s="18">
        <f>100*J63/'2019'!J63-100</f>
        <v>-2.8771064529387615</v>
      </c>
      <c r="M63" s="9">
        <f>'2024'!M63</f>
        <v>63096</v>
      </c>
      <c r="N63" s="18">
        <f>100*M63/'2019'!M63-100</f>
        <v>-14.578143615292973</v>
      </c>
      <c r="O63" s="9">
        <f>'2024'!O63</f>
        <v>54436</v>
      </c>
      <c r="P63" s="9">
        <f>'2024'!P63</f>
        <v>8660</v>
      </c>
      <c r="Q63" s="18">
        <f>100*O63/'2019'!O63-100</f>
        <v>-14.133383809704085</v>
      </c>
      <c r="R63" s="18">
        <f>100*P63/'2019'!P63-100</f>
        <v>-17.271685135651509</v>
      </c>
      <c r="S63" s="9">
        <f>'2024'!S63</f>
        <v>2.4</v>
      </c>
    </row>
    <row r="64" spans="1:19" x14ac:dyDescent="0.25">
      <c r="A64" s="2" t="str">
        <f>'2024'!A64</f>
        <v>209</v>
      </c>
      <c r="B64" s="2" t="str">
        <f>'2024'!B64</f>
        <v>Bonn und Rhein-Sieg-Kreis</v>
      </c>
      <c r="C64" s="9">
        <f>'2024'!C64</f>
        <v>214</v>
      </c>
      <c r="D64" s="9">
        <f>'2024'!D64</f>
        <v>208</v>
      </c>
      <c r="E64" s="9">
        <f>'2024'!E64</f>
        <v>19150</v>
      </c>
      <c r="F64" s="9">
        <f>'2024'!F64</f>
        <v>18750</v>
      </c>
      <c r="G64" s="9">
        <f>'2024'!G64</f>
        <v>112913</v>
      </c>
      <c r="H64" s="18">
        <f>100*G64/'2019'!G64-100</f>
        <v>-10.91676528599605</v>
      </c>
      <c r="I64" s="9">
        <f>'2024'!I64</f>
        <v>96781</v>
      </c>
      <c r="J64" s="9">
        <f>'2024'!J64</f>
        <v>16132</v>
      </c>
      <c r="K64" s="18">
        <f>100*I64/'2019'!I64-100</f>
        <v>-8.4371659145308797</v>
      </c>
      <c r="L64" s="18">
        <f>100*J64/'2019'!J64-100</f>
        <v>-23.367060947223408</v>
      </c>
      <c r="M64" s="9">
        <f>'2024'!M64</f>
        <v>232586</v>
      </c>
      <c r="N64" s="18">
        <f>100*M64/'2019'!M64-100</f>
        <v>-8.2066461441313407</v>
      </c>
      <c r="O64" s="9">
        <f>'2024'!O64</f>
        <v>197222</v>
      </c>
      <c r="P64" s="9">
        <f>'2024'!P64</f>
        <v>35364</v>
      </c>
      <c r="Q64" s="18">
        <f>100*O64/'2019'!O64-100</f>
        <v>-4.0235534575891734</v>
      </c>
      <c r="R64" s="18">
        <f>100*P64/'2019'!P64-100</f>
        <v>-26.155773647943207</v>
      </c>
      <c r="S64" s="9">
        <f>'2024'!S64</f>
        <v>2.1</v>
      </c>
    </row>
    <row r="65" spans="1:19" x14ac:dyDescent="0.25">
      <c r="A65" s="2" t="str">
        <f>'2024'!A65</f>
        <v>210</v>
      </c>
      <c r="B65" s="2" t="str">
        <f>'2024'!B65</f>
        <v>Köln und Rhein-Erft-Kreis</v>
      </c>
      <c r="C65" s="9">
        <f>'2024'!C65</f>
        <v>363</v>
      </c>
      <c r="D65" s="9">
        <f>'2024'!D65</f>
        <v>339</v>
      </c>
      <c r="E65" s="9">
        <f>'2024'!E65</f>
        <v>48030</v>
      </c>
      <c r="F65" s="9">
        <f>'2024'!F65</f>
        <v>45723</v>
      </c>
      <c r="G65" s="9">
        <f>'2024'!G65</f>
        <v>364420</v>
      </c>
      <c r="H65" s="18">
        <f>100*G65/'2019'!G65-100</f>
        <v>2.0761439519562543</v>
      </c>
      <c r="I65" s="9">
        <f>'2024'!I65</f>
        <v>253022</v>
      </c>
      <c r="J65" s="9">
        <f>'2024'!J65</f>
        <v>111398</v>
      </c>
      <c r="K65" s="18">
        <f>100*I65/'2019'!I65-100</f>
        <v>-1.8297651103058143</v>
      </c>
      <c r="L65" s="18">
        <f>100*J65/'2019'!J65-100</f>
        <v>12.217185453812831</v>
      </c>
      <c r="M65" s="9">
        <f>'2024'!M65</f>
        <v>667762</v>
      </c>
      <c r="N65" s="18">
        <f>100*M65/'2019'!M65-100</f>
        <v>-0.40864904206102892</v>
      </c>
      <c r="O65" s="9">
        <f>'2024'!O65</f>
        <v>455543</v>
      </c>
      <c r="P65" s="9">
        <f>'2024'!P65</f>
        <v>212219</v>
      </c>
      <c r="Q65" s="18">
        <f>100*O65/'2019'!O65-100</f>
        <v>-4.4223817246827082</v>
      </c>
      <c r="R65" s="18">
        <f>100*P65/'2019'!P65-100</f>
        <v>9.458379108834805</v>
      </c>
      <c r="S65" s="9">
        <f>'2024'!S65</f>
        <v>1.8</v>
      </c>
    </row>
    <row r="66" spans="1:19" x14ac:dyDescent="0.25">
      <c r="A66" s="2" t="str">
        <f>'2024'!A66</f>
        <v>211</v>
      </c>
      <c r="B66" s="2" t="str">
        <f>'2024'!B66</f>
        <v>Düsseldorf und Kreis Mettmann</v>
      </c>
      <c r="C66" s="9">
        <f>'2024'!C66</f>
        <v>322</v>
      </c>
      <c r="D66" s="9">
        <f>'2024'!D66</f>
        <v>302</v>
      </c>
      <c r="E66" s="9">
        <f>'2024'!E66</f>
        <v>45545</v>
      </c>
      <c r="F66" s="9">
        <f>'2024'!F66</f>
        <v>43351</v>
      </c>
      <c r="G66" s="9">
        <f>'2024'!G66</f>
        <v>311121</v>
      </c>
      <c r="H66" s="18">
        <f>100*G66/'2019'!G66-100</f>
        <v>-4.741186628537136</v>
      </c>
      <c r="I66" s="9">
        <f>'2024'!I66</f>
        <v>217551</v>
      </c>
      <c r="J66" s="9">
        <f>'2024'!J66</f>
        <v>93570</v>
      </c>
      <c r="K66" s="18">
        <f>100*I66/'2019'!I66-100</f>
        <v>1.9910550200652608</v>
      </c>
      <c r="L66" s="18">
        <f>100*J66/'2019'!J66-100</f>
        <v>-17.415403082028561</v>
      </c>
      <c r="M66" s="9">
        <f>'2024'!M66</f>
        <v>525316</v>
      </c>
      <c r="N66" s="18">
        <f>100*M66/'2019'!M66-100</f>
        <v>-3.1986054242510278</v>
      </c>
      <c r="O66" s="9">
        <f>'2024'!O66</f>
        <v>350157</v>
      </c>
      <c r="P66" s="9">
        <f>'2024'!P66</f>
        <v>175159</v>
      </c>
      <c r="Q66" s="18">
        <f>100*O66/'2019'!O66-100</f>
        <v>4.3531515422440776</v>
      </c>
      <c r="R66" s="18">
        <f>100*P66/'2019'!P66-100</f>
        <v>-15.432784225874357</v>
      </c>
      <c r="S66" s="9">
        <f>'2024'!S66</f>
        <v>1.7</v>
      </c>
    </row>
    <row r="67" spans="1:19" x14ac:dyDescent="0.25">
      <c r="A67" s="2" t="str">
        <f>'2024'!A67</f>
        <v>212</v>
      </c>
      <c r="B67" s="2" t="str">
        <f>'2024'!B67</f>
        <v>Ruhrgebiet</v>
      </c>
      <c r="C67" s="9">
        <f>'2024'!C67</f>
        <v>580</v>
      </c>
      <c r="D67" s="9">
        <f>'2024'!D67</f>
        <v>564</v>
      </c>
      <c r="E67" s="9">
        <f>'2024'!E67</f>
        <v>51142</v>
      </c>
      <c r="F67" s="9">
        <f>'2024'!F67</f>
        <v>49298</v>
      </c>
      <c r="G67" s="9">
        <f>'2024'!G67</f>
        <v>305033</v>
      </c>
      <c r="H67" s="18">
        <f>100*G67/'2019'!G67-100</f>
        <v>-4.5814707878841006</v>
      </c>
      <c r="I67" s="9">
        <f>'2024'!I67</f>
        <v>255027</v>
      </c>
      <c r="J67" s="9">
        <f>'2024'!J67</f>
        <v>50006</v>
      </c>
      <c r="K67" s="18">
        <f>100*I67/'2019'!I67-100</f>
        <v>-4.4098023928753491</v>
      </c>
      <c r="L67" s="18">
        <f>100*J67/'2019'!J67-100</f>
        <v>-5.44746345982945</v>
      </c>
      <c r="M67" s="9">
        <f>'2024'!M67</f>
        <v>596585</v>
      </c>
      <c r="N67" s="18">
        <f>100*M67/'2019'!M67-100</f>
        <v>-1.8372655906777595</v>
      </c>
      <c r="O67" s="9">
        <f>'2024'!O67</f>
        <v>504840</v>
      </c>
      <c r="P67" s="9">
        <f>'2024'!P67</f>
        <v>91745</v>
      </c>
      <c r="Q67" s="18">
        <f>100*O67/'2019'!O67-100</f>
        <v>-0.34938118078996183</v>
      </c>
      <c r="R67" s="18">
        <f>100*P67/'2019'!P67-100</f>
        <v>-9.2900010875905963</v>
      </c>
      <c r="S67" s="9">
        <f>'2024'!S67</f>
        <v>2</v>
      </c>
    </row>
    <row r="68" spans="1:19" ht="33.75" customHeight="1" x14ac:dyDescent="0.25">
      <c r="A68" s="65" t="s">
        <v>44</v>
      </c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</row>
    <row r="69" spans="1:19" x14ac:dyDescent="0.25">
      <c r="A69" s="2"/>
      <c r="B69" s="2" t="str">
        <f>'2024'!B69</f>
        <v>Insgesamt</v>
      </c>
      <c r="C69" s="9">
        <f>'2024'!C69</f>
        <v>4748</v>
      </c>
      <c r="D69" s="9">
        <f>'2024'!D69</f>
        <v>4581</v>
      </c>
      <c r="E69" s="9">
        <f>'2024'!E69</f>
        <v>346213</v>
      </c>
      <c r="F69" s="9">
        <f>'2024'!F69</f>
        <v>331666</v>
      </c>
      <c r="G69" s="9">
        <f>'2024'!G69</f>
        <v>2034737</v>
      </c>
      <c r="H69" s="18">
        <f>100*G69/'2019'!G69-100</f>
        <v>6.7218824921495468</v>
      </c>
      <c r="I69" s="9">
        <f>'2024'!I69</f>
        <v>1611504</v>
      </c>
      <c r="J69" s="9">
        <f>'2024'!J69</f>
        <v>423233</v>
      </c>
      <c r="K69" s="18">
        <f>100*I69/'2019'!I69-100</f>
        <v>7.9267533114645232</v>
      </c>
      <c r="L69" s="18">
        <f>100*J69/'2019'!J69-100</f>
        <v>2.3703961706007988</v>
      </c>
      <c r="M69" s="9">
        <f>'2024'!M69</f>
        <v>4425872</v>
      </c>
      <c r="N69" s="18">
        <f>100*M69/'2019'!M69-100</f>
        <v>3.9220313329524714</v>
      </c>
      <c r="O69" s="9">
        <f>'2024'!O69</f>
        <v>3589240</v>
      </c>
      <c r="P69" s="9">
        <f>'2024'!P69</f>
        <v>836632</v>
      </c>
      <c r="Q69" s="18">
        <f>100*O69/'2019'!O69-100</f>
        <v>4.575460469826794</v>
      </c>
      <c r="R69" s="18">
        <f>100*P69/'2019'!P69-100</f>
        <v>1.2089935376791345</v>
      </c>
      <c r="S69" s="9">
        <f>'2024'!S69</f>
        <v>2.2000000000000002</v>
      </c>
    </row>
    <row r="70" spans="1:19" x14ac:dyDescent="0.25">
      <c r="A70" s="2"/>
      <c r="B70" s="2" t="str">
        <f>'2024'!B70</f>
        <v>davon:</v>
      </c>
      <c r="C70" s="9"/>
      <c r="D70" s="9"/>
      <c r="E70" s="9"/>
      <c r="F70" s="9"/>
      <c r="G70" s="9"/>
      <c r="H70" s="18"/>
      <c r="I70" s="9"/>
      <c r="J70" s="9"/>
      <c r="K70" s="18"/>
      <c r="L70" s="18"/>
      <c r="M70" s="9"/>
      <c r="N70" s="18"/>
      <c r="O70" s="9"/>
      <c r="P70" s="9"/>
      <c r="Q70" s="18"/>
      <c r="R70" s="18"/>
      <c r="S70" s="9"/>
    </row>
    <row r="71" spans="1:19" x14ac:dyDescent="0.25">
      <c r="A71" s="2" t="str">
        <f>'2024'!A71</f>
        <v>201</v>
      </c>
      <c r="B71" s="2" t="str">
        <f>'2024'!B71</f>
        <v>Eifel und Region Aachen</v>
      </c>
      <c r="C71" s="9">
        <f>'2024'!C71</f>
        <v>409</v>
      </c>
      <c r="D71" s="9">
        <f>'2024'!D71</f>
        <v>387</v>
      </c>
      <c r="E71" s="9">
        <f>'2024'!E71</f>
        <v>20823</v>
      </c>
      <c r="F71" s="9">
        <f>'2024'!F71</f>
        <v>19844</v>
      </c>
      <c r="G71" s="9">
        <f>'2024'!G71</f>
        <v>113231</v>
      </c>
      <c r="H71" s="18">
        <f>100*G71/'2019'!G71-100</f>
        <v>1.5333434958438374</v>
      </c>
      <c r="I71" s="9">
        <f>'2024'!I71</f>
        <v>83815</v>
      </c>
      <c r="J71" s="9">
        <f>'2024'!J71</f>
        <v>29416</v>
      </c>
      <c r="K71" s="18">
        <f>100*I71/'2019'!I71-100</f>
        <v>3.9540104431518017</v>
      </c>
      <c r="L71" s="18">
        <f>100*J71/'2019'!J71-100</f>
        <v>-4.784100472583674</v>
      </c>
      <c r="M71" s="9">
        <f>'2024'!M71</f>
        <v>255634</v>
      </c>
      <c r="N71" s="18">
        <f>100*M71/'2019'!M71-100</f>
        <v>-2.6107959632286537</v>
      </c>
      <c r="O71" s="9">
        <f>'2024'!O71</f>
        <v>196557</v>
      </c>
      <c r="P71" s="9">
        <f>'2024'!P71</f>
        <v>59077</v>
      </c>
      <c r="Q71" s="18">
        <f>100*O71/'2019'!O71-100</f>
        <v>4.3689500820372871</v>
      </c>
      <c r="R71" s="18">
        <f>100*P71/'2019'!P71-100</f>
        <v>-20.336308961946116</v>
      </c>
      <c r="S71" s="9">
        <f>'2024'!S71</f>
        <v>2.2999999999999998</v>
      </c>
    </row>
    <row r="72" spans="1:19" x14ac:dyDescent="0.25">
      <c r="A72" s="2" t="str">
        <f>'2024'!A72</f>
        <v>202</v>
      </c>
      <c r="B72" s="2" t="str">
        <f>'2024'!B72</f>
        <v>Niederrhein</v>
      </c>
      <c r="C72" s="9">
        <f>'2024'!C72</f>
        <v>518</v>
      </c>
      <c r="D72" s="9">
        <f>'2024'!D72</f>
        <v>495</v>
      </c>
      <c r="E72" s="9">
        <f>'2024'!E72</f>
        <v>30330</v>
      </c>
      <c r="F72" s="9">
        <f>'2024'!F72</f>
        <v>28595</v>
      </c>
      <c r="G72" s="9">
        <f>'2024'!G72</f>
        <v>168416</v>
      </c>
      <c r="H72" s="18">
        <f>100*G72/'2019'!G72-100</f>
        <v>-7.8465276105846016</v>
      </c>
      <c r="I72" s="9">
        <f>'2024'!I72</f>
        <v>141418</v>
      </c>
      <c r="J72" s="9">
        <f>'2024'!J72</f>
        <v>26998</v>
      </c>
      <c r="K72" s="18">
        <f>100*I72/'2019'!I72-100</f>
        <v>-3.859410584996084</v>
      </c>
      <c r="L72" s="18">
        <f>100*J72/'2019'!J72-100</f>
        <v>-24.292644625781662</v>
      </c>
      <c r="M72" s="9">
        <f>'2024'!M72</f>
        <v>378679</v>
      </c>
      <c r="N72" s="18">
        <f>100*M72/'2019'!M72-100</f>
        <v>1.3559485349813798</v>
      </c>
      <c r="O72" s="9">
        <f>'2024'!O72</f>
        <v>323762</v>
      </c>
      <c r="P72" s="9">
        <f>'2024'!P72</f>
        <v>54917</v>
      </c>
      <c r="Q72" s="18">
        <f>100*O72/'2019'!O72-100</f>
        <v>4.7315897585197462</v>
      </c>
      <c r="R72" s="18">
        <f>100*P72/'2019'!P72-100</f>
        <v>-14.828313533298186</v>
      </c>
      <c r="S72" s="9">
        <f>'2024'!S72</f>
        <v>2.2000000000000002</v>
      </c>
    </row>
    <row r="73" spans="1:19" x14ac:dyDescent="0.25">
      <c r="A73" s="2" t="str">
        <f>'2024'!A73</f>
        <v>203</v>
      </c>
      <c r="B73" s="2" t="str">
        <f>'2024'!B73</f>
        <v>Münsterland</v>
      </c>
      <c r="C73" s="9">
        <f>'2024'!C73</f>
        <v>555</v>
      </c>
      <c r="D73" s="9">
        <f>'2024'!D73</f>
        <v>542</v>
      </c>
      <c r="E73" s="9">
        <f>'2024'!E73</f>
        <v>28555</v>
      </c>
      <c r="F73" s="9">
        <f>'2024'!F73</f>
        <v>27458</v>
      </c>
      <c r="G73" s="9">
        <f>'2024'!G73</f>
        <v>152947</v>
      </c>
      <c r="H73" s="18">
        <f>100*G73/'2019'!G73-100</f>
        <v>11.751081365443071</v>
      </c>
      <c r="I73" s="9">
        <f>'2024'!I73</f>
        <v>132535</v>
      </c>
      <c r="J73" s="9">
        <f>'2024'!J73</f>
        <v>20412</v>
      </c>
      <c r="K73" s="18">
        <f>100*I73/'2019'!I73-100</f>
        <v>9.6671962400291278</v>
      </c>
      <c r="L73" s="18">
        <f>100*J73/'2019'!J73-100</f>
        <v>27.479390457157137</v>
      </c>
      <c r="M73" s="9">
        <f>'2024'!M73</f>
        <v>383132</v>
      </c>
      <c r="N73" s="18">
        <f>100*M73/'2019'!M73-100</f>
        <v>14.659372493625582</v>
      </c>
      <c r="O73" s="9">
        <f>'2024'!O73</f>
        <v>336273</v>
      </c>
      <c r="P73" s="9">
        <f>'2024'!P73</f>
        <v>46859</v>
      </c>
      <c r="Q73" s="18">
        <f>100*O73/'2019'!O73-100</f>
        <v>12.013710539727583</v>
      </c>
      <c r="R73" s="18">
        <f>100*P73/'2019'!P73-100</f>
        <v>38.060163224418858</v>
      </c>
      <c r="S73" s="9">
        <f>'2024'!S73</f>
        <v>2.5</v>
      </c>
    </row>
    <row r="74" spans="1:19" x14ac:dyDescent="0.25">
      <c r="A74" s="2" t="str">
        <f>'2024'!A74</f>
        <v>204</v>
      </c>
      <c r="B74" s="2" t="str">
        <f>'2024'!B74</f>
        <v>Teutoburger Wald</v>
      </c>
      <c r="C74" s="9">
        <f>'2024'!C74</f>
        <v>683</v>
      </c>
      <c r="D74" s="9">
        <f>'2024'!D74</f>
        <v>657</v>
      </c>
      <c r="E74" s="9">
        <f>'2024'!E74</f>
        <v>39716</v>
      </c>
      <c r="F74" s="9">
        <f>'2024'!F74</f>
        <v>37988</v>
      </c>
      <c r="G74" s="9">
        <f>'2024'!G74</f>
        <v>165197</v>
      </c>
      <c r="H74" s="18">
        <f>100*G74/'2019'!G74-100</f>
        <v>-3.6819581137179966</v>
      </c>
      <c r="I74" s="9">
        <f>'2024'!I74</f>
        <v>149571</v>
      </c>
      <c r="J74" s="9">
        <f>'2024'!J74</f>
        <v>15626</v>
      </c>
      <c r="K74" s="18">
        <f>100*I74/'2019'!I74-100</f>
        <v>-0.79854087216050118</v>
      </c>
      <c r="L74" s="18">
        <f>100*J74/'2019'!J74-100</f>
        <v>-24.646766648984908</v>
      </c>
      <c r="M74" s="9">
        <f>'2024'!M74</f>
        <v>541491</v>
      </c>
      <c r="N74" s="18">
        <f>100*M74/'2019'!M74-100</f>
        <v>-7.4260421795503078</v>
      </c>
      <c r="O74" s="9">
        <f>'2024'!O74</f>
        <v>502179</v>
      </c>
      <c r="P74" s="9">
        <f>'2024'!P74</f>
        <v>39312</v>
      </c>
      <c r="Q74" s="18">
        <f>100*O74/'2019'!O74-100</f>
        <v>-6.1833405881440768</v>
      </c>
      <c r="R74" s="18">
        <f>100*P74/'2019'!P74-100</f>
        <v>-20.82334696179332</v>
      </c>
      <c r="S74" s="9">
        <f>'2024'!S74</f>
        <v>3.3</v>
      </c>
    </row>
    <row r="75" spans="1:19" x14ac:dyDescent="0.25">
      <c r="A75" s="2" t="str">
        <f>'2024'!A75</f>
        <v>205</v>
      </c>
      <c r="B75" s="2" t="str">
        <f>'2024'!B75</f>
        <v>Sauerland</v>
      </c>
      <c r="C75" s="9">
        <f>'2024'!C75</f>
        <v>765</v>
      </c>
      <c r="D75" s="9">
        <f>'2024'!D75</f>
        <v>747</v>
      </c>
      <c r="E75" s="9">
        <f>'2024'!E75</f>
        <v>41682</v>
      </c>
      <c r="F75" s="9">
        <f>'2024'!F75</f>
        <v>40524</v>
      </c>
      <c r="G75" s="9">
        <f>'2024'!G75</f>
        <v>165090</v>
      </c>
      <c r="H75" s="18">
        <f>100*G75/'2019'!G75-100</f>
        <v>-1.9247905899126749</v>
      </c>
      <c r="I75" s="9">
        <f>'2024'!I75</f>
        <v>143088</v>
      </c>
      <c r="J75" s="9">
        <f>'2024'!J75</f>
        <v>22002</v>
      </c>
      <c r="K75" s="18">
        <f>100*I75/'2019'!I75-100</f>
        <v>0.30915476666176289</v>
      </c>
      <c r="L75" s="18">
        <f>100*J75/'2019'!J75-100</f>
        <v>-14.332437799322506</v>
      </c>
      <c r="M75" s="9">
        <f>'2024'!M75</f>
        <v>503654</v>
      </c>
      <c r="N75" s="18">
        <f>100*M75/'2019'!M75-100</f>
        <v>-7.8235438376872679</v>
      </c>
      <c r="O75" s="9">
        <f>'2024'!O75</f>
        <v>430688</v>
      </c>
      <c r="P75" s="9">
        <f>'2024'!P75</f>
        <v>72966</v>
      </c>
      <c r="Q75" s="18">
        <f>100*O75/'2019'!O75-100</f>
        <v>-6.9949036883475912</v>
      </c>
      <c r="R75" s="18">
        <f>100*P75/'2019'!P75-100</f>
        <v>-12.428890329084751</v>
      </c>
      <c r="S75" s="9">
        <f>'2024'!S75</f>
        <v>3.1</v>
      </c>
    </row>
    <row r="76" spans="1:19" x14ac:dyDescent="0.25">
      <c r="A76" s="2" t="str">
        <f>'2024'!A76</f>
        <v>206</v>
      </c>
      <c r="B76" s="2" t="str">
        <f>'2024'!B76</f>
        <v>Siegerland-Wittgenstein</v>
      </c>
      <c r="C76" s="9">
        <f>'2024'!C76</f>
        <v>94</v>
      </c>
      <c r="D76" s="9">
        <f>'2024'!D76</f>
        <v>90</v>
      </c>
      <c r="E76" s="9">
        <f>'2024'!E76</f>
        <v>4984</v>
      </c>
      <c r="F76" s="9">
        <f>'2024'!F76</f>
        <v>4809</v>
      </c>
      <c r="G76" s="9">
        <f>'2024'!G76</f>
        <v>19365</v>
      </c>
      <c r="H76" s="18">
        <f>100*G76/'2019'!G76-100</f>
        <v>-7.5744558991981705</v>
      </c>
      <c r="I76" s="9">
        <f>'2024'!I76</f>
        <v>16047</v>
      </c>
      <c r="J76" s="9">
        <f>'2024'!J76</f>
        <v>3318</v>
      </c>
      <c r="K76" s="18">
        <f>100*I76/'2019'!I76-100</f>
        <v>-3.197200941062917</v>
      </c>
      <c r="L76" s="18">
        <f>100*J76/'2019'!J76-100</f>
        <v>-24.159999999999997</v>
      </c>
      <c r="M76" s="9">
        <f>'2024'!M76</f>
        <v>64266</v>
      </c>
      <c r="N76" s="18">
        <f>100*M76/'2019'!M76-100</f>
        <v>-7.5814662486697983</v>
      </c>
      <c r="O76" s="9">
        <f>'2024'!O76</f>
        <v>56836</v>
      </c>
      <c r="P76" s="9">
        <f>'2024'!P76</f>
        <v>7430</v>
      </c>
      <c r="Q76" s="18">
        <f>100*O76/'2019'!O76-100</f>
        <v>-4.5478973532177918</v>
      </c>
      <c r="R76" s="18">
        <f>100*P76/'2019'!P76-100</f>
        <v>-25.65539323594156</v>
      </c>
      <c r="S76" s="9">
        <f>'2024'!S76</f>
        <v>3.3</v>
      </c>
    </row>
    <row r="77" spans="1:19" x14ac:dyDescent="0.25">
      <c r="A77" s="2" t="str">
        <f>'2024'!A77</f>
        <v>207</v>
      </c>
      <c r="B77" s="2" t="str">
        <f>'2024'!B77</f>
        <v>Bergisches Land</v>
      </c>
      <c r="C77" s="9">
        <f>'2024'!C77</f>
        <v>169</v>
      </c>
      <c r="D77" s="9">
        <f>'2024'!D77</f>
        <v>163</v>
      </c>
      <c r="E77" s="9">
        <f>'2024'!E77</f>
        <v>10456</v>
      </c>
      <c r="F77" s="9">
        <f>'2024'!F77</f>
        <v>9653</v>
      </c>
      <c r="G77" s="9">
        <f>'2024'!G77</f>
        <v>49954</v>
      </c>
      <c r="H77" s="18">
        <f>100*G77/'2019'!G77-100</f>
        <v>-7.5969737888681266</v>
      </c>
      <c r="I77" s="9">
        <f>'2024'!I77</f>
        <v>44296</v>
      </c>
      <c r="J77" s="9">
        <f>'2024'!J77</f>
        <v>5658</v>
      </c>
      <c r="K77" s="18">
        <f>100*I77/'2019'!I77-100</f>
        <v>-5.7692307692307736</v>
      </c>
      <c r="L77" s="18">
        <f>100*J77/'2019'!J77-100</f>
        <v>-19.778817524457679</v>
      </c>
      <c r="M77" s="9">
        <f>'2024'!M77</f>
        <v>124965</v>
      </c>
      <c r="N77" s="18">
        <f>100*M77/'2019'!M77-100</f>
        <v>-12.150524784005512</v>
      </c>
      <c r="O77" s="9">
        <f>'2024'!O77</f>
        <v>113590</v>
      </c>
      <c r="P77" s="9">
        <f>'2024'!P77</f>
        <v>11375</v>
      </c>
      <c r="Q77" s="18">
        <f>100*O77/'2019'!O77-100</f>
        <v>-10.550603206602204</v>
      </c>
      <c r="R77" s="18">
        <f>100*P77/'2019'!P77-100</f>
        <v>-25.463600026210599</v>
      </c>
      <c r="S77" s="9">
        <f>'2024'!S77</f>
        <v>2.5</v>
      </c>
    </row>
    <row r="78" spans="1:19" x14ac:dyDescent="0.25">
      <c r="A78" s="2" t="str">
        <f>'2024'!A78</f>
        <v>208</v>
      </c>
      <c r="B78" s="2" t="str">
        <f>'2024'!B78</f>
        <v>Bergisches Städtedreieck</v>
      </c>
      <c r="C78" s="9">
        <f>'2024'!C78</f>
        <v>73</v>
      </c>
      <c r="D78" s="9">
        <f>'2024'!D78</f>
        <v>70</v>
      </c>
      <c r="E78" s="9">
        <f>'2024'!E78</f>
        <v>5774</v>
      </c>
      <c r="F78" s="9">
        <f>'2024'!F78</f>
        <v>5448</v>
      </c>
      <c r="G78" s="9">
        <f>'2024'!G78</f>
        <v>31578</v>
      </c>
      <c r="H78" s="18">
        <f>100*G78/'2019'!G78-100</f>
        <v>4.0598431424240431</v>
      </c>
      <c r="I78" s="9">
        <f>'2024'!I78</f>
        <v>25863</v>
      </c>
      <c r="J78" s="9">
        <f>'2024'!J78</f>
        <v>5715</v>
      </c>
      <c r="K78" s="18">
        <f>100*I78/'2019'!I78-100</f>
        <v>-0.48099122672002181</v>
      </c>
      <c r="L78" s="18">
        <f>100*J78/'2019'!J78-100</f>
        <v>31.138136759981649</v>
      </c>
      <c r="M78" s="9">
        <f>'2024'!M78</f>
        <v>69247</v>
      </c>
      <c r="N78" s="18">
        <f>100*M78/'2019'!M78-100</f>
        <v>5.8046082386016309</v>
      </c>
      <c r="O78" s="9">
        <f>'2024'!O78</f>
        <v>59165</v>
      </c>
      <c r="P78" s="9">
        <f>'2024'!P78</f>
        <v>10082</v>
      </c>
      <c r="Q78" s="18">
        <f>100*O78/'2019'!O78-100</f>
        <v>3.9203976604078434</v>
      </c>
      <c r="R78" s="18">
        <f>100*P78/'2019'!P78-100</f>
        <v>18.402818555490313</v>
      </c>
      <c r="S78" s="9">
        <f>'2024'!S78</f>
        <v>2.2000000000000002</v>
      </c>
    </row>
    <row r="79" spans="1:19" x14ac:dyDescent="0.25">
      <c r="A79" s="2" t="str">
        <f>'2024'!A79</f>
        <v>209</v>
      </c>
      <c r="B79" s="2" t="str">
        <f>'2024'!B79</f>
        <v>Bonn und Rhein-Sieg-Kreis</v>
      </c>
      <c r="C79" s="9">
        <f>'2024'!C79</f>
        <v>214</v>
      </c>
      <c r="D79" s="9">
        <f>'2024'!D79</f>
        <v>212</v>
      </c>
      <c r="E79" s="9">
        <f>'2024'!E79</f>
        <v>19124</v>
      </c>
      <c r="F79" s="9">
        <f>'2024'!F79</f>
        <v>18759</v>
      </c>
      <c r="G79" s="9">
        <f>'2024'!G79</f>
        <v>125508</v>
      </c>
      <c r="H79" s="18">
        <f>100*G79/'2019'!G79-100</f>
        <v>4.0903662420382148</v>
      </c>
      <c r="I79" s="9">
        <f>'2024'!I79</f>
        <v>106718</v>
      </c>
      <c r="J79" s="9">
        <f>'2024'!J79</f>
        <v>18790</v>
      </c>
      <c r="K79" s="18">
        <f>100*I79/'2019'!I79-100</f>
        <v>6.4741741412166078</v>
      </c>
      <c r="L79" s="18">
        <f>100*J79/'2019'!J79-100</f>
        <v>-7.6522337445323672</v>
      </c>
      <c r="M79" s="9">
        <f>'2024'!M79</f>
        <v>242509</v>
      </c>
      <c r="N79" s="18">
        <f>100*M79/'2019'!M79-100</f>
        <v>0.54603801121098172</v>
      </c>
      <c r="O79" s="9">
        <f>'2024'!O79</f>
        <v>203783</v>
      </c>
      <c r="P79" s="9">
        <f>'2024'!P79</f>
        <v>38726</v>
      </c>
      <c r="Q79" s="18">
        <f>100*O79/'2019'!O79-100</f>
        <v>2.6443966494235269</v>
      </c>
      <c r="R79" s="18">
        <f>100*P79/'2019'!P79-100</f>
        <v>-9.2196254014393162</v>
      </c>
      <c r="S79" s="9">
        <f>'2024'!S79</f>
        <v>1.9</v>
      </c>
    </row>
    <row r="80" spans="1:19" x14ac:dyDescent="0.25">
      <c r="A80" s="2" t="str">
        <f>'2024'!A80</f>
        <v>210</v>
      </c>
      <c r="B80" s="2" t="str">
        <f>'2024'!B80</f>
        <v>Köln und Rhein-Erft-Kreis</v>
      </c>
      <c r="C80" s="9">
        <f>'2024'!C80</f>
        <v>364</v>
      </c>
      <c r="D80" s="9">
        <f>'2024'!D80</f>
        <v>341</v>
      </c>
      <c r="E80" s="9">
        <f>'2024'!E80</f>
        <v>48066</v>
      </c>
      <c r="F80" s="9">
        <f>'2024'!F80</f>
        <v>45728</v>
      </c>
      <c r="G80" s="9">
        <f>'2024'!G80</f>
        <v>409290</v>
      </c>
      <c r="H80" s="18">
        <f>100*G80/'2019'!G80-100</f>
        <v>18.867349161402743</v>
      </c>
      <c r="I80" s="9">
        <f>'2024'!I80</f>
        <v>291646</v>
      </c>
      <c r="J80" s="9">
        <f>'2024'!J80</f>
        <v>117644</v>
      </c>
      <c r="K80" s="18">
        <f>100*I80/'2019'!I80-100</f>
        <v>22.230650913861098</v>
      </c>
      <c r="L80" s="18">
        <f>100*J80/'2019'!J80-100</f>
        <v>11.276744669983543</v>
      </c>
      <c r="M80" s="9">
        <f>'2024'!M80</f>
        <v>720843</v>
      </c>
      <c r="N80" s="18">
        <f>100*M80/'2019'!M80-100</f>
        <v>14.350913261566873</v>
      </c>
      <c r="O80" s="9">
        <f>'2024'!O80</f>
        <v>514848</v>
      </c>
      <c r="P80" s="9">
        <f>'2024'!P80</f>
        <v>205995</v>
      </c>
      <c r="Q80" s="18">
        <f>100*O80/'2019'!O80-100</f>
        <v>17.641897449958876</v>
      </c>
      <c r="R80" s="18">
        <f>100*P80/'2019'!P80-100</f>
        <v>6.8782492295240161</v>
      </c>
      <c r="S80" s="9">
        <f>'2024'!S80</f>
        <v>1.8</v>
      </c>
    </row>
    <row r="81" spans="1:19" x14ac:dyDescent="0.25">
      <c r="A81" s="2" t="str">
        <f>'2024'!A81</f>
        <v>211</v>
      </c>
      <c r="B81" s="2" t="str">
        <f>'2024'!B81</f>
        <v>Düsseldorf und Kreis Mettmann</v>
      </c>
      <c r="C81" s="9">
        <f>'2024'!C81</f>
        <v>322</v>
      </c>
      <c r="D81" s="9">
        <f>'2024'!D81</f>
        <v>304</v>
      </c>
      <c r="E81" s="9">
        <f>'2024'!E81</f>
        <v>45406</v>
      </c>
      <c r="F81" s="9">
        <f>'2024'!F81</f>
        <v>43412</v>
      </c>
      <c r="G81" s="9">
        <f>'2024'!G81</f>
        <v>307759</v>
      </c>
      <c r="H81" s="18">
        <f>100*G81/'2019'!G81-100</f>
        <v>10.838240325572187</v>
      </c>
      <c r="I81" s="9">
        <f>'2024'!I81</f>
        <v>207513</v>
      </c>
      <c r="J81" s="9">
        <f>'2024'!J81</f>
        <v>100246</v>
      </c>
      <c r="K81" s="18">
        <f>100*I81/'2019'!I81-100</f>
        <v>11.311190499179304</v>
      </c>
      <c r="L81" s="18">
        <f>100*J81/'2019'!J81-100</f>
        <v>9.8718749657492992</v>
      </c>
      <c r="M81" s="9">
        <f>'2024'!M81</f>
        <v>512357</v>
      </c>
      <c r="N81" s="18">
        <f>100*M81/'2019'!M81-100</f>
        <v>15.010539028074888</v>
      </c>
      <c r="O81" s="9">
        <f>'2024'!O81</f>
        <v>329941</v>
      </c>
      <c r="P81" s="9">
        <f>'2024'!P81</f>
        <v>182416</v>
      </c>
      <c r="Q81" s="18">
        <f>100*O81/'2019'!O81-100</f>
        <v>13.98855073915793</v>
      </c>
      <c r="R81" s="18">
        <f>100*P81/'2019'!P81-100</f>
        <v>16.906354943730932</v>
      </c>
      <c r="S81" s="9">
        <f>'2024'!S81</f>
        <v>1.7</v>
      </c>
    </row>
    <row r="82" spans="1:19" x14ac:dyDescent="0.25">
      <c r="A82" s="2" t="str">
        <f>'2024'!A82</f>
        <v>212</v>
      </c>
      <c r="B82" s="2" t="str">
        <f>'2024'!B82</f>
        <v>Ruhrgebiet</v>
      </c>
      <c r="C82" s="9">
        <f>'2024'!C82</f>
        <v>582</v>
      </c>
      <c r="D82" s="9">
        <f>'2024'!D82</f>
        <v>573</v>
      </c>
      <c r="E82" s="9">
        <f>'2024'!E82</f>
        <v>51297</v>
      </c>
      <c r="F82" s="9">
        <f>'2024'!F82</f>
        <v>49448</v>
      </c>
      <c r="G82" s="9">
        <f>'2024'!G82</f>
        <v>326402</v>
      </c>
      <c r="H82" s="18">
        <f>100*G82/'2019'!G82-100</f>
        <v>13.463644232473897</v>
      </c>
      <c r="I82" s="9">
        <f>'2024'!I82</f>
        <v>268994</v>
      </c>
      <c r="J82" s="9">
        <f>'2024'!J82</f>
        <v>57408</v>
      </c>
      <c r="K82" s="18">
        <f>100*I82/'2019'!I82-100</f>
        <v>13.826649571130545</v>
      </c>
      <c r="L82" s="18">
        <f>100*J82/'2019'!J82-100</f>
        <v>11.793114192241788</v>
      </c>
      <c r="M82" s="9">
        <f>'2024'!M82</f>
        <v>629095</v>
      </c>
      <c r="N82" s="18">
        <f>100*M82/'2019'!M82-100</f>
        <v>11.745939829724193</v>
      </c>
      <c r="O82" s="9">
        <f>'2024'!O82</f>
        <v>521618</v>
      </c>
      <c r="P82" s="9">
        <f>'2024'!P82</f>
        <v>107477</v>
      </c>
      <c r="Q82" s="18">
        <f>100*O82/'2019'!O82-100</f>
        <v>11.675415985133299</v>
      </c>
      <c r="R82" s="18">
        <f>100*P82/'2019'!P82-100</f>
        <v>12.089482192209417</v>
      </c>
      <c r="S82" s="9">
        <f>'2024'!S82</f>
        <v>1.9</v>
      </c>
    </row>
    <row r="83" spans="1:19" ht="33.75" customHeight="1" x14ac:dyDescent="0.25">
      <c r="A83" s="16" t="s">
        <v>45</v>
      </c>
    </row>
    <row r="84" spans="1:19" x14ac:dyDescent="0.25">
      <c r="A84" s="2"/>
      <c r="B84" s="2" t="str">
        <f>'2024'!B84</f>
        <v>Insgesamt</v>
      </c>
      <c r="C84" s="9">
        <f>'2024'!C84</f>
        <v>4752</v>
      </c>
      <c r="D84" s="9">
        <f>'2024'!D84</f>
        <v>4625</v>
      </c>
      <c r="E84" s="9">
        <f>'2024'!E84</f>
        <v>347228</v>
      </c>
      <c r="F84" s="9">
        <f>'2024'!F84</f>
        <v>333109</v>
      </c>
      <c r="G84" s="9">
        <f>'2024'!G84</f>
        <v>2242404</v>
      </c>
      <c r="H84" s="18">
        <f>100*G84/'2019'!G84-100</f>
        <v>0.65395327750933063</v>
      </c>
      <c r="I84" s="9">
        <f>'2024'!I84</f>
        <v>1777934</v>
      </c>
      <c r="J84" s="9">
        <f>'2024'!J84</f>
        <v>464470</v>
      </c>
      <c r="K84" s="18">
        <f>100*I84/'2019'!I84-100</f>
        <v>0.1839215178033129</v>
      </c>
      <c r="L84" s="18">
        <f>100*J84/'2019'!J84-100</f>
        <v>2.4946763320203473</v>
      </c>
      <c r="M84" s="9">
        <f>'2024'!M84</f>
        <v>4996949</v>
      </c>
      <c r="N84" s="18">
        <f>100*M84/'2019'!M84-100</f>
        <v>6.7196475930490749</v>
      </c>
      <c r="O84" s="9">
        <f>'2024'!O84</f>
        <v>4055331</v>
      </c>
      <c r="P84" s="9">
        <f>'2024'!P84</f>
        <v>941618</v>
      </c>
      <c r="Q84" s="18">
        <f>100*O84/'2019'!O84-100</f>
        <v>6.7897742982865026</v>
      </c>
      <c r="R84" s="18">
        <f>100*P84/'2019'!P84-100</f>
        <v>6.4186776127229876</v>
      </c>
      <c r="S84" s="9">
        <f>'2024'!S84</f>
        <v>2.2000000000000002</v>
      </c>
    </row>
    <row r="85" spans="1:19" x14ac:dyDescent="0.25">
      <c r="A85" s="2"/>
      <c r="B85" s="2" t="str">
        <f>'2024'!B85</f>
        <v>davon:</v>
      </c>
      <c r="C85" s="9"/>
      <c r="D85" s="9"/>
      <c r="E85" s="9"/>
      <c r="F85" s="9"/>
      <c r="G85" s="9"/>
      <c r="H85" s="18"/>
      <c r="I85" s="9"/>
      <c r="J85" s="9"/>
      <c r="K85" s="18"/>
      <c r="L85" s="18"/>
      <c r="M85" s="9"/>
      <c r="N85" s="18"/>
      <c r="O85" s="9"/>
      <c r="P85" s="9"/>
      <c r="Q85" s="18"/>
      <c r="R85" s="18"/>
      <c r="S85" s="9"/>
    </row>
    <row r="86" spans="1:19" x14ac:dyDescent="0.25">
      <c r="A86" s="2" t="str">
        <f>'2024'!A86</f>
        <v>201</v>
      </c>
      <c r="B86" s="2" t="str">
        <f>'2024'!B86</f>
        <v>Eifel und Region Aachen</v>
      </c>
      <c r="C86" s="9">
        <f>'2024'!C86</f>
        <v>410</v>
      </c>
      <c r="D86" s="9">
        <f>'2024'!D86</f>
        <v>396</v>
      </c>
      <c r="E86" s="9">
        <f>'2024'!E86</f>
        <v>20910</v>
      </c>
      <c r="F86" s="9">
        <f>'2024'!F86</f>
        <v>20041</v>
      </c>
      <c r="G86" s="9">
        <f>'2024'!G86</f>
        <v>139043</v>
      </c>
      <c r="H86" s="18">
        <f>100*G86/'2019'!G86-100</f>
        <v>7.8078357485675269</v>
      </c>
      <c r="I86" s="9">
        <f>'2024'!I86</f>
        <v>102438</v>
      </c>
      <c r="J86" s="9">
        <f>'2024'!J86</f>
        <v>36605</v>
      </c>
      <c r="K86" s="18">
        <f>100*I86/'2019'!I86-100</f>
        <v>2.6412296346766624</v>
      </c>
      <c r="L86" s="18">
        <f>100*J86/'2019'!J86-100</f>
        <v>25.484213773953584</v>
      </c>
      <c r="M86" s="9">
        <f>'2024'!M86</f>
        <v>327057</v>
      </c>
      <c r="N86" s="18">
        <f>100*M86/'2019'!M86-100</f>
        <v>18.971782774287661</v>
      </c>
      <c r="O86" s="9">
        <f>'2024'!O86</f>
        <v>247753</v>
      </c>
      <c r="P86" s="9">
        <f>'2024'!P86</f>
        <v>79304</v>
      </c>
      <c r="Q86" s="18">
        <f>100*O86/'2019'!O86-100</f>
        <v>17.280081799203785</v>
      </c>
      <c r="R86" s="18">
        <f>100*P86/'2019'!P86-100</f>
        <v>24.586043296572086</v>
      </c>
      <c r="S86" s="9">
        <f>'2024'!S86</f>
        <v>2.4</v>
      </c>
    </row>
    <row r="87" spans="1:19" x14ac:dyDescent="0.25">
      <c r="A87" s="2" t="str">
        <f>'2024'!A87</f>
        <v>202</v>
      </c>
      <c r="B87" s="2" t="str">
        <f>'2024'!B87</f>
        <v>Niederrhein</v>
      </c>
      <c r="C87" s="9">
        <f>'2024'!C87</f>
        <v>518</v>
      </c>
      <c r="D87" s="9">
        <f>'2024'!D87</f>
        <v>501</v>
      </c>
      <c r="E87" s="9">
        <f>'2024'!E87</f>
        <v>30514</v>
      </c>
      <c r="F87" s="9">
        <f>'2024'!F87</f>
        <v>28851</v>
      </c>
      <c r="G87" s="9">
        <f>'2024'!G87</f>
        <v>196844</v>
      </c>
      <c r="H87" s="18">
        <f>100*G87/'2019'!G87-100</f>
        <v>-9.3995378936418916</v>
      </c>
      <c r="I87" s="9">
        <f>'2024'!I87</f>
        <v>162128</v>
      </c>
      <c r="J87" s="9">
        <f>'2024'!J87</f>
        <v>34716</v>
      </c>
      <c r="K87" s="18">
        <f>100*I87/'2019'!I87-100</f>
        <v>-9.0078460864977785</v>
      </c>
      <c r="L87" s="18">
        <f>100*J87/'2019'!J87-100</f>
        <v>-11.185018419975435</v>
      </c>
      <c r="M87" s="9">
        <f>'2024'!M87</f>
        <v>435971</v>
      </c>
      <c r="N87" s="18">
        <f>100*M87/'2019'!M87-100</f>
        <v>3.1168917176963618</v>
      </c>
      <c r="O87" s="9">
        <f>'2024'!O87</f>
        <v>361971</v>
      </c>
      <c r="P87" s="9">
        <f>'2024'!P87</f>
        <v>74000</v>
      </c>
      <c r="Q87" s="18">
        <f>100*O87/'2019'!O87-100</f>
        <v>2.8686160220758978</v>
      </c>
      <c r="R87" s="18">
        <f>100*P87/'2019'!P87-100</f>
        <v>4.3488070393141243</v>
      </c>
      <c r="S87" s="9">
        <f>'2024'!S87</f>
        <v>2.2000000000000002</v>
      </c>
    </row>
    <row r="88" spans="1:19" x14ac:dyDescent="0.25">
      <c r="A88" s="2" t="str">
        <f>'2024'!A88</f>
        <v>203</v>
      </c>
      <c r="B88" s="2" t="str">
        <f>'2024'!B88</f>
        <v>Münsterland</v>
      </c>
      <c r="C88" s="9">
        <f>'2024'!C88</f>
        <v>555</v>
      </c>
      <c r="D88" s="9">
        <f>'2024'!D88</f>
        <v>546</v>
      </c>
      <c r="E88" s="9">
        <f>'2024'!E88</f>
        <v>28787</v>
      </c>
      <c r="F88" s="9">
        <f>'2024'!F88</f>
        <v>27882</v>
      </c>
      <c r="G88" s="9">
        <f>'2024'!G88</f>
        <v>195223</v>
      </c>
      <c r="H88" s="18">
        <f>100*G88/'2019'!G88-100</f>
        <v>13.352145714667273</v>
      </c>
      <c r="I88" s="9">
        <f>'2024'!I88</f>
        <v>171032</v>
      </c>
      <c r="J88" s="9">
        <f>'2024'!J88</f>
        <v>24191</v>
      </c>
      <c r="K88" s="18">
        <f>100*I88/'2019'!I88-100</f>
        <v>11.372886101831767</v>
      </c>
      <c r="L88" s="18">
        <f>100*J88/'2019'!J88-100</f>
        <v>29.640943193997856</v>
      </c>
      <c r="M88" s="9">
        <f>'2024'!M88</f>
        <v>489622</v>
      </c>
      <c r="N88" s="18">
        <f>100*M88/'2019'!M88-100</f>
        <v>27.096636866751808</v>
      </c>
      <c r="O88" s="9">
        <f>'2024'!O88</f>
        <v>437120</v>
      </c>
      <c r="P88" s="9">
        <f>'2024'!P88</f>
        <v>52502</v>
      </c>
      <c r="Q88" s="18">
        <f>100*O88/'2019'!O88-100</f>
        <v>26.459526702540074</v>
      </c>
      <c r="R88" s="18">
        <f>100*P88/'2019'!P88-100</f>
        <v>32.661208813422263</v>
      </c>
      <c r="S88" s="9">
        <f>'2024'!S88</f>
        <v>2.5</v>
      </c>
    </row>
    <row r="89" spans="1:19" x14ac:dyDescent="0.25">
      <c r="A89" s="2" t="str">
        <f>'2024'!A89</f>
        <v>204</v>
      </c>
      <c r="B89" s="2" t="str">
        <f>'2024'!B89</f>
        <v>Teutoburger Wald</v>
      </c>
      <c r="C89" s="9">
        <f>'2024'!C89</f>
        <v>688</v>
      </c>
      <c r="D89" s="9">
        <f>'2024'!D89</f>
        <v>668</v>
      </c>
      <c r="E89" s="9">
        <f>'2024'!E89</f>
        <v>39884</v>
      </c>
      <c r="F89" s="9">
        <f>'2024'!F89</f>
        <v>38281</v>
      </c>
      <c r="G89" s="9">
        <f>'2024'!G89</f>
        <v>203473</v>
      </c>
      <c r="H89" s="18">
        <f>100*G89/'2019'!G89-100</f>
        <v>4.6711050359434125E-2</v>
      </c>
      <c r="I89" s="9">
        <f>'2024'!I89</f>
        <v>184643</v>
      </c>
      <c r="J89" s="9">
        <f>'2024'!J89</f>
        <v>18830</v>
      </c>
      <c r="K89" s="18">
        <f>100*I89/'2019'!I89-100</f>
        <v>2.7501238167845514</v>
      </c>
      <c r="L89" s="18">
        <f>100*J89/'2019'!J89-100</f>
        <v>-20.471343497909359</v>
      </c>
      <c r="M89" s="9">
        <f>'2024'!M89</f>
        <v>649337</v>
      </c>
      <c r="N89" s="18">
        <f>100*M89/'2019'!M89-100</f>
        <v>1.9567419038272789</v>
      </c>
      <c r="O89" s="9">
        <f>'2024'!O89</f>
        <v>602632</v>
      </c>
      <c r="P89" s="9">
        <f>'2024'!P89</f>
        <v>46705</v>
      </c>
      <c r="Q89" s="18">
        <f>100*O89/'2019'!O89-100</f>
        <v>3.4390898667344061</v>
      </c>
      <c r="R89" s="18">
        <f>100*P89/'2019'!P89-100</f>
        <v>-13.953831131745247</v>
      </c>
      <c r="S89" s="9">
        <f>'2024'!S89</f>
        <v>3.2</v>
      </c>
    </row>
    <row r="90" spans="1:19" x14ac:dyDescent="0.25">
      <c r="A90" s="2" t="str">
        <f>'2024'!A90</f>
        <v>205</v>
      </c>
      <c r="B90" s="2" t="str">
        <f>'2024'!B90</f>
        <v>Sauerland</v>
      </c>
      <c r="C90" s="9">
        <f>'2024'!C90</f>
        <v>763</v>
      </c>
      <c r="D90" s="9">
        <f>'2024'!D90</f>
        <v>753</v>
      </c>
      <c r="E90" s="9">
        <f>'2024'!E90</f>
        <v>41686</v>
      </c>
      <c r="F90" s="9">
        <f>'2024'!F90</f>
        <v>40543</v>
      </c>
      <c r="G90" s="9">
        <f>'2024'!G90</f>
        <v>210096</v>
      </c>
      <c r="H90" s="18">
        <f>100*G90/'2019'!G90-100</f>
        <v>6.1090909090909093</v>
      </c>
      <c r="I90" s="9">
        <f>'2024'!I90</f>
        <v>180862</v>
      </c>
      <c r="J90" s="9">
        <f>'2024'!J90</f>
        <v>29234</v>
      </c>
      <c r="K90" s="18">
        <f>100*I90/'2019'!I90-100</f>
        <v>8.3012473128581661</v>
      </c>
      <c r="L90" s="18">
        <f>100*J90/'2019'!J90-100</f>
        <v>-5.6998161349633847</v>
      </c>
      <c r="M90" s="9">
        <f>'2024'!M90</f>
        <v>631704</v>
      </c>
      <c r="N90" s="18">
        <f>100*M90/'2019'!M90-100</f>
        <v>14.01343895347263</v>
      </c>
      <c r="O90" s="9">
        <f>'2024'!O90</f>
        <v>539711</v>
      </c>
      <c r="P90" s="9">
        <f>'2024'!P90</f>
        <v>91993</v>
      </c>
      <c r="Q90" s="18">
        <f>100*O90/'2019'!O90-100</f>
        <v>16.035190388861537</v>
      </c>
      <c r="R90" s="18">
        <f>100*P90/'2019'!P90-100</f>
        <v>3.4396293880855495</v>
      </c>
      <c r="S90" s="9">
        <f>'2024'!S90</f>
        <v>3</v>
      </c>
    </row>
    <row r="91" spans="1:19" x14ac:dyDescent="0.25">
      <c r="A91" s="2" t="str">
        <f>'2024'!A91</f>
        <v>206</v>
      </c>
      <c r="B91" s="2" t="str">
        <f>'2024'!B91</f>
        <v>Siegerland-Wittgenstein</v>
      </c>
      <c r="C91" s="9">
        <f>'2024'!C91</f>
        <v>95</v>
      </c>
      <c r="D91" s="9">
        <f>'2024'!D91</f>
        <v>92</v>
      </c>
      <c r="E91" s="9">
        <f>'2024'!E91</f>
        <v>5086</v>
      </c>
      <c r="F91" s="9">
        <f>'2024'!F91</f>
        <v>4932</v>
      </c>
      <c r="G91" s="9">
        <f>'2024'!G91</f>
        <v>22688</v>
      </c>
      <c r="H91" s="18">
        <f>100*G91/'2019'!G91-100</f>
        <v>-11.378461778836765</v>
      </c>
      <c r="I91" s="9">
        <f>'2024'!I91</f>
        <v>18687</v>
      </c>
      <c r="J91" s="9">
        <f>'2024'!J91</f>
        <v>4001</v>
      </c>
      <c r="K91" s="18">
        <f>100*I91/'2019'!I91-100</f>
        <v>-9.7333590957395444</v>
      </c>
      <c r="L91" s="18">
        <f>100*J91/'2019'!J91-100</f>
        <v>-18.330271483976318</v>
      </c>
      <c r="M91" s="9">
        <f>'2024'!M91</f>
        <v>69495</v>
      </c>
      <c r="N91" s="18">
        <f>100*M91/'2019'!M91-100</f>
        <v>-9.2031513346137217</v>
      </c>
      <c r="O91" s="9">
        <f>'2024'!O91</f>
        <v>60745</v>
      </c>
      <c r="P91" s="9">
        <f>'2024'!P91</f>
        <v>8750</v>
      </c>
      <c r="Q91" s="18">
        <f>100*O91/'2019'!O91-100</f>
        <v>-7.6318350465300142</v>
      </c>
      <c r="R91" s="18">
        <f>100*P91/'2019'!P91-100</f>
        <v>-18.793503480278417</v>
      </c>
      <c r="S91" s="9">
        <f>'2024'!S91</f>
        <v>3.1</v>
      </c>
    </row>
    <row r="92" spans="1:19" x14ac:dyDescent="0.25">
      <c r="A92" s="2" t="str">
        <f>'2024'!A92</f>
        <v>207</v>
      </c>
      <c r="B92" s="2" t="str">
        <f>'2024'!B92</f>
        <v>Bergisches Land</v>
      </c>
      <c r="C92" s="9">
        <f>'2024'!C92</f>
        <v>169</v>
      </c>
      <c r="D92" s="9">
        <f>'2024'!D92</f>
        <v>166</v>
      </c>
      <c r="E92" s="9">
        <f>'2024'!E92</f>
        <v>10465</v>
      </c>
      <c r="F92" s="9">
        <f>'2024'!F92</f>
        <v>9691</v>
      </c>
      <c r="G92" s="9">
        <f>'2024'!G92</f>
        <v>52099</v>
      </c>
      <c r="H92" s="18">
        <f>100*G92/'2019'!G92-100</f>
        <v>-21.527014203732435</v>
      </c>
      <c r="I92" s="9">
        <f>'2024'!I92</f>
        <v>46018</v>
      </c>
      <c r="J92" s="9">
        <f>'2024'!J92</f>
        <v>6081</v>
      </c>
      <c r="K92" s="18">
        <f>100*I92/'2019'!I92-100</f>
        <v>-19.763569473262081</v>
      </c>
      <c r="L92" s="18">
        <f>100*J92/'2019'!J92-100</f>
        <v>-32.717415357379949</v>
      </c>
      <c r="M92" s="9">
        <f>'2024'!M92</f>
        <v>134266</v>
      </c>
      <c r="N92" s="18">
        <f>100*M92/'2019'!M92-100</f>
        <v>-14.440472321525291</v>
      </c>
      <c r="O92" s="9">
        <f>'2024'!O92</f>
        <v>121547</v>
      </c>
      <c r="P92" s="9">
        <f>'2024'!P92</f>
        <v>12719</v>
      </c>
      <c r="Q92" s="18">
        <f>100*O92/'2019'!O92-100</f>
        <v>-11.714545124387143</v>
      </c>
      <c r="R92" s="18">
        <f>100*P92/'2019'!P92-100</f>
        <v>-33.934136713068767</v>
      </c>
      <c r="S92" s="9">
        <f>'2024'!S92</f>
        <v>2.6</v>
      </c>
    </row>
    <row r="93" spans="1:19" x14ac:dyDescent="0.25">
      <c r="A93" s="2" t="str">
        <f>'2024'!A93</f>
        <v>208</v>
      </c>
      <c r="B93" s="2" t="str">
        <f>'2024'!B93</f>
        <v>Bergisches Städtedreieck</v>
      </c>
      <c r="C93" s="9">
        <f>'2024'!C93</f>
        <v>74</v>
      </c>
      <c r="D93" s="9">
        <f>'2024'!D93</f>
        <v>71</v>
      </c>
      <c r="E93" s="9">
        <f>'2024'!E93</f>
        <v>6015</v>
      </c>
      <c r="F93" s="9">
        <f>'2024'!F93</f>
        <v>5510</v>
      </c>
      <c r="G93" s="9">
        <f>'2024'!G93</f>
        <v>29488</v>
      </c>
      <c r="H93" s="18">
        <f>100*G93/'2019'!G93-100</f>
        <v>-17.49531350549789</v>
      </c>
      <c r="I93" s="9">
        <f>'2024'!I93</f>
        <v>23617</v>
      </c>
      <c r="J93" s="9">
        <f>'2024'!J93</f>
        <v>5871</v>
      </c>
      <c r="K93" s="18">
        <f>100*I93/'2019'!I93-100</f>
        <v>-20.73502265480785</v>
      </c>
      <c r="L93" s="18">
        <f>100*J93/'2019'!J93-100</f>
        <v>-1.2613521695257361</v>
      </c>
      <c r="M93" s="9">
        <f>'2024'!M93</f>
        <v>67909</v>
      </c>
      <c r="N93" s="18">
        <f>100*M93/'2019'!M93-100</f>
        <v>-12.517713137350881</v>
      </c>
      <c r="O93" s="9">
        <f>'2024'!O93</f>
        <v>55689</v>
      </c>
      <c r="P93" s="9">
        <f>'2024'!P93</f>
        <v>12220</v>
      </c>
      <c r="Q93" s="18">
        <f>100*O93/'2019'!O93-100</f>
        <v>-16.441850345852032</v>
      </c>
      <c r="R93" s="18">
        <f>100*P93/'2019'!P93-100</f>
        <v>11.303397395026863</v>
      </c>
      <c r="S93" s="9">
        <f>'2024'!S93</f>
        <v>2.2999999999999998</v>
      </c>
    </row>
    <row r="94" spans="1:19" x14ac:dyDescent="0.25">
      <c r="A94" s="2" t="str">
        <f>'2024'!A94</f>
        <v>209</v>
      </c>
      <c r="B94" s="2" t="str">
        <f>'2024'!B94</f>
        <v>Bonn und Rhein-Sieg-Kreis</v>
      </c>
      <c r="C94" s="9">
        <f>'2024'!C94</f>
        <v>214</v>
      </c>
      <c r="D94" s="9">
        <f>'2024'!D94</f>
        <v>213</v>
      </c>
      <c r="E94" s="9">
        <f>'2024'!E94</f>
        <v>19135</v>
      </c>
      <c r="F94" s="9">
        <f>'2024'!F94</f>
        <v>18900</v>
      </c>
      <c r="G94" s="9">
        <f>'2024'!G94</f>
        <v>134342</v>
      </c>
      <c r="H94" s="18">
        <f>100*G94/'2019'!G94-100</f>
        <v>-10.889565465411678</v>
      </c>
      <c r="I94" s="9">
        <f>'2024'!I94</f>
        <v>114114</v>
      </c>
      <c r="J94" s="9">
        <f>'2024'!J94</f>
        <v>20228</v>
      </c>
      <c r="K94" s="18">
        <f>100*I94/'2019'!I94-100</f>
        <v>-9.3577981651376092</v>
      </c>
      <c r="L94" s="18">
        <f>100*J94/'2019'!J94-100</f>
        <v>-18.645431145431147</v>
      </c>
      <c r="M94" s="9">
        <f>'2024'!M94</f>
        <v>267593</v>
      </c>
      <c r="N94" s="18">
        <f>100*M94/'2019'!M94-100</f>
        <v>-6.1363724056165267</v>
      </c>
      <c r="O94" s="9">
        <f>'2024'!O94</f>
        <v>224255</v>
      </c>
      <c r="P94" s="9">
        <f>'2024'!P94</f>
        <v>43338</v>
      </c>
      <c r="Q94" s="18">
        <f>100*O94/'2019'!O94-100</f>
        <v>-4.0722917335044428</v>
      </c>
      <c r="R94" s="18">
        <f>100*P94/'2019'!P94-100</f>
        <v>-15.540224508886809</v>
      </c>
      <c r="S94" s="9">
        <f>'2024'!S94</f>
        <v>2</v>
      </c>
    </row>
    <row r="95" spans="1:19" x14ac:dyDescent="0.25">
      <c r="A95" s="2" t="str">
        <f>'2024'!A95</f>
        <v>210</v>
      </c>
      <c r="B95" s="2" t="str">
        <f>'2024'!B95</f>
        <v>Köln und Rhein-Erft-Kreis</v>
      </c>
      <c r="C95" s="9">
        <f>'2024'!C95</f>
        <v>363</v>
      </c>
      <c r="D95" s="9">
        <f>'2024'!D95</f>
        <v>341</v>
      </c>
      <c r="E95" s="9">
        <f>'2024'!E95</f>
        <v>48054</v>
      </c>
      <c r="F95" s="9">
        <f>'2024'!F95</f>
        <v>45859</v>
      </c>
      <c r="G95" s="9">
        <f>'2024'!G95</f>
        <v>404984</v>
      </c>
      <c r="H95" s="18">
        <f>100*G95/'2019'!G95-100</f>
        <v>7.4302206518221396</v>
      </c>
      <c r="I95" s="9">
        <f>'2024'!I95</f>
        <v>283728</v>
      </c>
      <c r="J95" s="9">
        <f>'2024'!J95</f>
        <v>121256</v>
      </c>
      <c r="K95" s="18">
        <f>100*I95/'2019'!I95-100</f>
        <v>10.985155195681514</v>
      </c>
      <c r="L95" s="18">
        <f>100*J95/'2019'!J95-100</f>
        <v>-6.016698398569531E-2</v>
      </c>
      <c r="M95" s="9">
        <f>'2024'!M95</f>
        <v>725120</v>
      </c>
      <c r="N95" s="18">
        <f>100*M95/'2019'!M95-100</f>
        <v>7.8468263328777255</v>
      </c>
      <c r="O95" s="9">
        <f>'2024'!O95</f>
        <v>509848</v>
      </c>
      <c r="P95" s="9">
        <f>'2024'!P95</f>
        <v>215272</v>
      </c>
      <c r="Q95" s="18">
        <f>100*O95/'2019'!O95-100</f>
        <v>11.955345046036143</v>
      </c>
      <c r="R95" s="18">
        <f>100*P95/'2019'!P95-100</f>
        <v>-0.77710893352630706</v>
      </c>
      <c r="S95" s="9">
        <f>'2024'!S95</f>
        <v>1.8</v>
      </c>
    </row>
    <row r="96" spans="1:19" x14ac:dyDescent="0.25">
      <c r="A96" s="2" t="str">
        <f>'2024'!A96</f>
        <v>211</v>
      </c>
      <c r="B96" s="2" t="str">
        <f>'2024'!B96</f>
        <v>Düsseldorf und Kreis Mettmann</v>
      </c>
      <c r="C96" s="9">
        <f>'2024'!C96</f>
        <v>320</v>
      </c>
      <c r="D96" s="9">
        <f>'2024'!D96</f>
        <v>303</v>
      </c>
      <c r="E96" s="9">
        <f>'2024'!E96</f>
        <v>45377</v>
      </c>
      <c r="F96" s="9">
        <f>'2024'!F96</f>
        <v>43075</v>
      </c>
      <c r="G96" s="9">
        <f>'2024'!G96</f>
        <v>308235</v>
      </c>
      <c r="H96" s="18">
        <f>100*G96/'2019'!G96-100</f>
        <v>-2.4075557483401298</v>
      </c>
      <c r="I96" s="9">
        <f>'2024'!I96</f>
        <v>206309</v>
      </c>
      <c r="J96" s="9">
        <f>'2024'!J96</f>
        <v>101926</v>
      </c>
      <c r="K96" s="18">
        <f>100*I96/'2019'!I96-100</f>
        <v>-6.8207993279466734</v>
      </c>
      <c r="L96" s="18">
        <f>100*J96/'2019'!J96-100</f>
        <v>7.940441394501633</v>
      </c>
      <c r="M96" s="9">
        <f>'2024'!M96</f>
        <v>532355</v>
      </c>
      <c r="N96" s="18">
        <f>100*M96/'2019'!M96-100</f>
        <v>4.9328936449522871</v>
      </c>
      <c r="O96" s="9">
        <f>'2024'!O96</f>
        <v>342908</v>
      </c>
      <c r="P96" s="9">
        <f>'2024'!P96</f>
        <v>189447</v>
      </c>
      <c r="Q96" s="18">
        <f>100*O96/'2019'!O96-100</f>
        <v>-0.61300261142011436</v>
      </c>
      <c r="R96" s="18">
        <f>100*P96/'2019'!P96-100</f>
        <v>16.722117481793646</v>
      </c>
      <c r="S96" s="9">
        <f>'2024'!S96</f>
        <v>1.7</v>
      </c>
    </row>
    <row r="97" spans="1:19" x14ac:dyDescent="0.25">
      <c r="A97" s="2" t="str">
        <f>'2024'!A97</f>
        <v>212</v>
      </c>
      <c r="B97" s="2" t="str">
        <f>'2024'!B97</f>
        <v>Ruhrgebiet</v>
      </c>
      <c r="C97" s="9">
        <f>'2024'!C97</f>
        <v>583</v>
      </c>
      <c r="D97" s="9">
        <f>'2024'!D97</f>
        <v>575</v>
      </c>
      <c r="E97" s="9">
        <f>'2024'!E97</f>
        <v>51315</v>
      </c>
      <c r="F97" s="9">
        <f>'2024'!F97</f>
        <v>49544</v>
      </c>
      <c r="G97" s="9">
        <f>'2024'!G97</f>
        <v>345889</v>
      </c>
      <c r="H97" s="18">
        <f>100*G97/'2019'!G97-100</f>
        <v>2.7334073884865973</v>
      </c>
      <c r="I97" s="9">
        <f>'2024'!I97</f>
        <v>284358</v>
      </c>
      <c r="J97" s="9">
        <f>'2024'!J97</f>
        <v>61531</v>
      </c>
      <c r="K97" s="18">
        <f>100*I97/'2019'!I97-100</f>
        <v>-0.44254294137006411</v>
      </c>
      <c r="L97" s="18">
        <f>100*J97/'2019'!J97-100</f>
        <v>20.497806673977749</v>
      </c>
      <c r="M97" s="9">
        <f>'2024'!M97</f>
        <v>666520</v>
      </c>
      <c r="N97" s="18">
        <f>100*M97/'2019'!M97-100</f>
        <v>5.3658289820843947</v>
      </c>
      <c r="O97" s="9">
        <f>'2024'!O97</f>
        <v>551152</v>
      </c>
      <c r="P97" s="9">
        <f>'2024'!P97</f>
        <v>115368</v>
      </c>
      <c r="Q97" s="18">
        <f>100*O97/'2019'!O97-100</f>
        <v>2.6939000622328564</v>
      </c>
      <c r="R97" s="18">
        <f>100*P97/'2019'!P97-100</f>
        <v>20.321642001188948</v>
      </c>
      <c r="S97" s="9">
        <f>'2024'!S97</f>
        <v>1.9</v>
      </c>
    </row>
    <row r="98" spans="1:19" ht="33.75" customHeight="1" x14ac:dyDescent="0.25">
      <c r="A98" s="44" t="s">
        <v>46</v>
      </c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</row>
    <row r="99" spans="1:19" x14ac:dyDescent="0.25">
      <c r="A99" s="2"/>
      <c r="B99" s="2" t="str">
        <f>'2024'!B99</f>
        <v>Insgesamt</v>
      </c>
      <c r="C99" s="9">
        <f>'2024'!C99</f>
        <v>4754</v>
      </c>
      <c r="D99" s="9">
        <f>'2024'!D99</f>
        <v>4632</v>
      </c>
      <c r="E99" s="9">
        <f>'2024'!E99</f>
        <v>347283</v>
      </c>
      <c r="F99" s="9">
        <f>'2024'!F99</f>
        <v>332985</v>
      </c>
      <c r="G99" s="9">
        <f>'2024'!G99</f>
        <v>2367158</v>
      </c>
      <c r="H99" s="18">
        <f>100*G99/'2019'!G99-100</f>
        <v>6.188963365234244</v>
      </c>
      <c r="I99" s="9">
        <f>'2024'!I99</f>
        <v>1724106</v>
      </c>
      <c r="J99" s="9">
        <f>'2024'!J99</f>
        <v>643052</v>
      </c>
      <c r="K99" s="18">
        <f>100*I99/'2019'!I99-100</f>
        <v>-2.3632971994033483</v>
      </c>
      <c r="L99" s="18">
        <f>100*J99/'2019'!J99-100</f>
        <v>38.78141213235611</v>
      </c>
      <c r="M99" s="9">
        <f>'2024'!M99</f>
        <v>5268051</v>
      </c>
      <c r="N99" s="18">
        <f>100*M99/'2019'!M99-100</f>
        <v>7.9571077529789846</v>
      </c>
      <c r="O99" s="9">
        <f>'2024'!O99</f>
        <v>3925648</v>
      </c>
      <c r="P99" s="9">
        <f>'2024'!P99</f>
        <v>1342403</v>
      </c>
      <c r="Q99" s="18">
        <f>100*O99/'2019'!O99-100</f>
        <v>0.14627871938006365</v>
      </c>
      <c r="R99" s="18">
        <f>100*P99/'2019'!P99-100</f>
        <v>39.855643960664651</v>
      </c>
      <c r="S99" s="9">
        <f>'2024'!S99</f>
        <v>2.2000000000000002</v>
      </c>
    </row>
    <row r="100" spans="1:19" x14ac:dyDescent="0.25">
      <c r="A100" s="2"/>
      <c r="B100" s="2" t="str">
        <f>'2024'!B100</f>
        <v>davon:</v>
      </c>
      <c r="C100" s="9"/>
      <c r="D100" s="9"/>
      <c r="E100" s="9"/>
      <c r="F100" s="9"/>
      <c r="G100" s="9"/>
      <c r="H100" s="18"/>
      <c r="I100" s="9"/>
      <c r="J100" s="9"/>
      <c r="K100" s="18"/>
      <c r="L100" s="18"/>
      <c r="M100" s="9"/>
      <c r="N100" s="18"/>
      <c r="O100" s="9"/>
      <c r="P100" s="9"/>
      <c r="Q100" s="18"/>
      <c r="R100" s="18"/>
      <c r="S100" s="9"/>
    </row>
    <row r="101" spans="1:19" x14ac:dyDescent="0.25">
      <c r="A101" s="2" t="str">
        <f>'2024'!A101</f>
        <v>201</v>
      </c>
      <c r="B101" s="2" t="str">
        <f>'2024'!B101</f>
        <v>Eifel und Region Aachen</v>
      </c>
      <c r="C101" s="9">
        <f>'2024'!C101</f>
        <v>410</v>
      </c>
      <c r="D101" s="9">
        <f>'2024'!D101</f>
        <v>396</v>
      </c>
      <c r="E101" s="9">
        <f>'2024'!E101</f>
        <v>20923</v>
      </c>
      <c r="F101" s="9">
        <f>'2024'!F101</f>
        <v>20021</v>
      </c>
      <c r="G101" s="9">
        <f>'2024'!G101</f>
        <v>133450</v>
      </c>
      <c r="H101" s="18">
        <f>100*G101/'2019'!G101-100</f>
        <v>-3.2753734534569361</v>
      </c>
      <c r="I101" s="9">
        <f>'2024'!I101</f>
        <v>96683</v>
      </c>
      <c r="J101" s="9">
        <f>'2024'!J101</f>
        <v>36767</v>
      </c>
      <c r="K101" s="18">
        <f>100*I101/'2019'!I101-100</f>
        <v>-7.7469895612679096</v>
      </c>
      <c r="L101" s="18">
        <f>100*J101/'2019'!J101-100</f>
        <v>10.854162269725933</v>
      </c>
      <c r="M101" s="9">
        <f>'2024'!M101</f>
        <v>299781</v>
      </c>
      <c r="N101" s="18">
        <f>100*M101/'2019'!M101-100</f>
        <v>-2.2030182622482357</v>
      </c>
      <c r="O101" s="9">
        <f>'2024'!O101</f>
        <v>226422</v>
      </c>
      <c r="P101" s="9">
        <f>'2024'!P101</f>
        <v>73359</v>
      </c>
      <c r="Q101" s="18">
        <f>100*O101/'2019'!O101-100</f>
        <v>-2.0424585646115219</v>
      </c>
      <c r="R101" s="18">
        <f>100*P101/'2019'!P101-100</f>
        <v>-2.6952819302038762</v>
      </c>
      <c r="S101" s="9">
        <f>'2024'!S101</f>
        <v>2.2000000000000002</v>
      </c>
    </row>
    <row r="102" spans="1:19" x14ac:dyDescent="0.25">
      <c r="A102" s="2" t="str">
        <f>'2024'!A102</f>
        <v>202</v>
      </c>
      <c r="B102" s="2" t="str">
        <f>'2024'!B102</f>
        <v>Niederrhein</v>
      </c>
      <c r="C102" s="9">
        <f>'2024'!C102</f>
        <v>518</v>
      </c>
      <c r="D102" s="9">
        <f>'2024'!D102</f>
        <v>504</v>
      </c>
      <c r="E102" s="9">
        <f>'2024'!E102</f>
        <v>30533</v>
      </c>
      <c r="F102" s="9">
        <f>'2024'!F102</f>
        <v>29002</v>
      </c>
      <c r="G102" s="9">
        <f>'2024'!G102</f>
        <v>213419</v>
      </c>
      <c r="H102" s="18">
        <f>100*G102/'2019'!G102-100</f>
        <v>-6.8486753088036352</v>
      </c>
      <c r="I102" s="9">
        <f>'2024'!I102</f>
        <v>175352</v>
      </c>
      <c r="J102" s="9">
        <f>'2024'!J102</f>
        <v>38067</v>
      </c>
      <c r="K102" s="18">
        <f>100*I102/'2019'!I102-100</f>
        <v>-5.0873878896460667</v>
      </c>
      <c r="L102" s="18">
        <f>100*J102/'2019'!J102-100</f>
        <v>-14.184269257647827</v>
      </c>
      <c r="M102" s="9">
        <f>'2024'!M102</f>
        <v>463806</v>
      </c>
      <c r="N102" s="18">
        <f>100*M102/'2019'!M102-100</f>
        <v>1.5414928902170715</v>
      </c>
      <c r="O102" s="9">
        <f>'2024'!O102</f>
        <v>382858</v>
      </c>
      <c r="P102" s="9">
        <f>'2024'!P102</f>
        <v>80948</v>
      </c>
      <c r="Q102" s="18">
        <f>100*O102/'2019'!O102-100</f>
        <v>3.0404159747659207</v>
      </c>
      <c r="R102" s="18">
        <f>100*P102/'2019'!P102-100</f>
        <v>-4.9950706539599139</v>
      </c>
      <c r="S102" s="9">
        <f>'2024'!S102</f>
        <v>2.2000000000000002</v>
      </c>
    </row>
    <row r="103" spans="1:19" x14ac:dyDescent="0.25">
      <c r="A103" s="2" t="str">
        <f>'2024'!A103</f>
        <v>203</v>
      </c>
      <c r="B103" s="2" t="str">
        <f>'2024'!B103</f>
        <v>Münsterland</v>
      </c>
      <c r="C103" s="9">
        <f>'2024'!C103</f>
        <v>554</v>
      </c>
      <c r="D103" s="9">
        <f>'2024'!D103</f>
        <v>545</v>
      </c>
      <c r="E103" s="9">
        <f>'2024'!E103</f>
        <v>28862</v>
      </c>
      <c r="F103" s="9">
        <f>'2024'!F103</f>
        <v>27914</v>
      </c>
      <c r="G103" s="9">
        <f>'2024'!G103</f>
        <v>187060</v>
      </c>
      <c r="H103" s="18">
        <f>100*G103/'2019'!G103-100</f>
        <v>5.9962148256439889</v>
      </c>
      <c r="I103" s="9">
        <f>'2024'!I103</f>
        <v>161839</v>
      </c>
      <c r="J103" s="9">
        <f>'2024'!J103</f>
        <v>25221</v>
      </c>
      <c r="K103" s="18">
        <f>100*I103/'2019'!I103-100</f>
        <v>1.9439002727507528</v>
      </c>
      <c r="L103" s="18">
        <f>100*J103/'2019'!J103-100</f>
        <v>42.290550070521874</v>
      </c>
      <c r="M103" s="9">
        <f>'2024'!M103</f>
        <v>453648</v>
      </c>
      <c r="N103" s="18">
        <f>100*M103/'2019'!M103-100</f>
        <v>14.861552796289175</v>
      </c>
      <c r="O103" s="9">
        <f>'2024'!O103</f>
        <v>397702</v>
      </c>
      <c r="P103" s="9">
        <f>'2024'!P103</f>
        <v>55946</v>
      </c>
      <c r="Q103" s="18">
        <f>100*O103/'2019'!O103-100</f>
        <v>11.965022719466674</v>
      </c>
      <c r="R103" s="18">
        <f>100*P103/'2019'!P103-100</f>
        <v>40.744654088050311</v>
      </c>
      <c r="S103" s="9">
        <f>'2024'!S103</f>
        <v>2.4</v>
      </c>
    </row>
    <row r="104" spans="1:19" x14ac:dyDescent="0.25">
      <c r="A104" s="2" t="str">
        <f>'2024'!A104</f>
        <v>204</v>
      </c>
      <c r="B104" s="2" t="str">
        <f>'2024'!B104</f>
        <v>Teutoburger Wald</v>
      </c>
      <c r="C104" s="9">
        <f>'2024'!C104</f>
        <v>691</v>
      </c>
      <c r="D104" s="9">
        <f>'2024'!D104</f>
        <v>671</v>
      </c>
      <c r="E104" s="9">
        <f>'2024'!E104</f>
        <v>39921</v>
      </c>
      <c r="F104" s="9">
        <f>'2024'!F104</f>
        <v>38266</v>
      </c>
      <c r="G104" s="9">
        <f>'2024'!G104</f>
        <v>206482</v>
      </c>
      <c r="H104" s="18">
        <f>100*G104/'2019'!G104-100</f>
        <v>-2.7028809997267018</v>
      </c>
      <c r="I104" s="9">
        <f>'2024'!I104</f>
        <v>185638</v>
      </c>
      <c r="J104" s="9">
        <f>'2024'!J104</f>
        <v>20844</v>
      </c>
      <c r="K104" s="18">
        <f>100*I104/'2019'!I104-100</f>
        <v>-0.74638835719709107</v>
      </c>
      <c r="L104" s="18">
        <f>100*J104/'2019'!J104-100</f>
        <v>-17.233163913595931</v>
      </c>
      <c r="M104" s="9">
        <f>'2024'!M104</f>
        <v>643938</v>
      </c>
      <c r="N104" s="18">
        <f>100*M104/'2019'!M104-100</f>
        <v>-3.0786041975219405</v>
      </c>
      <c r="O104" s="9">
        <f>'2024'!O104</f>
        <v>585959</v>
      </c>
      <c r="P104" s="9">
        <f>'2024'!P104</f>
        <v>57979</v>
      </c>
      <c r="Q104" s="18">
        <f>100*O104/'2019'!O104-100</f>
        <v>-2.8400545858226138</v>
      </c>
      <c r="R104" s="18">
        <f>100*P104/'2019'!P104-100</f>
        <v>-5.4253323546203376</v>
      </c>
      <c r="S104" s="9">
        <f>'2024'!S104</f>
        <v>3.1</v>
      </c>
    </row>
    <row r="105" spans="1:19" x14ac:dyDescent="0.25">
      <c r="A105" s="2" t="str">
        <f>'2024'!A105</f>
        <v>205</v>
      </c>
      <c r="B105" s="2" t="str">
        <f>'2024'!B105</f>
        <v>Sauerland</v>
      </c>
      <c r="C105" s="9">
        <f>'2024'!C105</f>
        <v>764</v>
      </c>
      <c r="D105" s="9">
        <f>'2024'!D105</f>
        <v>754</v>
      </c>
      <c r="E105" s="9">
        <f>'2024'!E105</f>
        <v>41833</v>
      </c>
      <c r="F105" s="9">
        <f>'2024'!F105</f>
        <v>40629</v>
      </c>
      <c r="G105" s="9">
        <f>'2024'!G105</f>
        <v>188139</v>
      </c>
      <c r="H105" s="18">
        <f>100*G105/'2019'!G105-100</f>
        <v>-8.9074059728086183</v>
      </c>
      <c r="I105" s="9">
        <f>'2024'!I105</f>
        <v>162780</v>
      </c>
      <c r="J105" s="9">
        <f>'2024'!J105</f>
        <v>25359</v>
      </c>
      <c r="K105" s="18">
        <f>100*I105/'2019'!I105-100</f>
        <v>-8.4214257182881482</v>
      </c>
      <c r="L105" s="18">
        <f>100*J105/'2019'!J105-100</f>
        <v>-11.908152985722722</v>
      </c>
      <c r="M105" s="9">
        <f>'2024'!M105</f>
        <v>557636</v>
      </c>
      <c r="N105" s="18">
        <f>100*M105/'2019'!M105-100</f>
        <v>-9.8992895494124298</v>
      </c>
      <c r="O105" s="9">
        <f>'2024'!O105</f>
        <v>477507</v>
      </c>
      <c r="P105" s="9">
        <f>'2024'!P105</f>
        <v>80129</v>
      </c>
      <c r="Q105" s="18">
        <f>100*O105/'2019'!O105-100</f>
        <v>-9.7909826310042405</v>
      </c>
      <c r="R105" s="18">
        <f>100*P105/'2019'!P105-100</f>
        <v>-10.539360716319266</v>
      </c>
      <c r="S105" s="9">
        <f>'2024'!S105</f>
        <v>3</v>
      </c>
    </row>
    <row r="106" spans="1:19" x14ac:dyDescent="0.25">
      <c r="A106" s="2" t="str">
        <f>'2024'!A106</f>
        <v>206</v>
      </c>
      <c r="B106" s="2" t="str">
        <f>'2024'!B106</f>
        <v>Siegerland-Wittgenstein</v>
      </c>
      <c r="C106" s="9">
        <f>'2024'!C106</f>
        <v>95</v>
      </c>
      <c r="D106" s="9">
        <f>'2024'!D106</f>
        <v>92</v>
      </c>
      <c r="E106" s="9">
        <f>'2024'!E106</f>
        <v>5090</v>
      </c>
      <c r="F106" s="9">
        <f>'2024'!F106</f>
        <v>4879</v>
      </c>
      <c r="G106" s="9">
        <f>'2024'!G106</f>
        <v>21781</v>
      </c>
      <c r="H106" s="18">
        <f>100*G106/'2019'!G106-100</f>
        <v>-9.3666777629826896</v>
      </c>
      <c r="I106" s="9">
        <f>'2024'!I106</f>
        <v>17864</v>
      </c>
      <c r="J106" s="9">
        <f>'2024'!J106</f>
        <v>3917</v>
      </c>
      <c r="K106" s="18">
        <f>100*I106/'2019'!I106-100</f>
        <v>-5.6512094644554764</v>
      </c>
      <c r="L106" s="18">
        <f>100*J106/'2019'!J106-100</f>
        <v>-23.165947430364852</v>
      </c>
      <c r="M106" s="9">
        <f>'2024'!M106</f>
        <v>67164</v>
      </c>
      <c r="N106" s="18">
        <f>100*M106/'2019'!M106-100</f>
        <v>-10.538654163780706</v>
      </c>
      <c r="O106" s="9">
        <f>'2024'!O106</f>
        <v>57931</v>
      </c>
      <c r="P106" s="9">
        <f>'2024'!P106</f>
        <v>9233</v>
      </c>
      <c r="Q106" s="18">
        <f>100*O106/'2019'!O106-100</f>
        <v>-8.9335680824975583</v>
      </c>
      <c r="R106" s="18">
        <f>100*P106/'2019'!P106-100</f>
        <v>-19.446867911359277</v>
      </c>
      <c r="S106" s="9">
        <f>'2024'!S106</f>
        <v>3.1</v>
      </c>
    </row>
    <row r="107" spans="1:19" x14ac:dyDescent="0.25">
      <c r="A107" s="2" t="str">
        <f>'2024'!A107</f>
        <v>207</v>
      </c>
      <c r="B107" s="2" t="str">
        <f>'2024'!B107</f>
        <v>Bergisches Land</v>
      </c>
      <c r="C107" s="9">
        <f>'2024'!C107</f>
        <v>170</v>
      </c>
      <c r="D107" s="9">
        <f>'2024'!D107</f>
        <v>167</v>
      </c>
      <c r="E107" s="9">
        <f>'2024'!E107</f>
        <v>10478</v>
      </c>
      <c r="F107" s="9">
        <f>'2024'!F107</f>
        <v>9716</v>
      </c>
      <c r="G107" s="9">
        <f>'2024'!G107</f>
        <v>59678</v>
      </c>
      <c r="H107" s="18">
        <f>100*G107/'2019'!G107-100</f>
        <v>-4.7909254798104683</v>
      </c>
      <c r="I107" s="9">
        <f>'2024'!I107</f>
        <v>50103</v>
      </c>
      <c r="J107" s="9">
        <f>'2024'!J107</f>
        <v>9575</v>
      </c>
      <c r="K107" s="18">
        <f>100*I107/'2019'!I107-100</f>
        <v>-8.1471024987625356</v>
      </c>
      <c r="L107" s="18">
        <f>100*J107/'2019'!J107-100</f>
        <v>17.715761003196462</v>
      </c>
      <c r="M107" s="9">
        <f>'2024'!M107</f>
        <v>150981</v>
      </c>
      <c r="N107" s="18">
        <f>100*M107/'2019'!M107-100</f>
        <v>-0.25435038251654873</v>
      </c>
      <c r="O107" s="9">
        <f>'2024'!O107</f>
        <v>130664</v>
      </c>
      <c r="P107" s="9">
        <f>'2024'!P107</f>
        <v>20317</v>
      </c>
      <c r="Q107" s="18">
        <f>100*O107/'2019'!O107-100</f>
        <v>-2.6762105514051342</v>
      </c>
      <c r="R107" s="18">
        <f>100*P107/'2019'!P107-100</f>
        <v>18.75036530481033</v>
      </c>
      <c r="S107" s="9">
        <f>'2024'!S107</f>
        <v>2.5</v>
      </c>
    </row>
    <row r="108" spans="1:19" x14ac:dyDescent="0.25">
      <c r="A108" s="2" t="str">
        <f>'2024'!A108</f>
        <v>208</v>
      </c>
      <c r="B108" s="2" t="str">
        <f>'2024'!B108</f>
        <v>Bergisches Städtedreieck</v>
      </c>
      <c r="C108" s="9">
        <f>'2024'!C108</f>
        <v>74</v>
      </c>
      <c r="D108" s="9">
        <f>'2024'!D108</f>
        <v>71</v>
      </c>
      <c r="E108" s="9">
        <f>'2024'!E108</f>
        <v>6017</v>
      </c>
      <c r="F108" s="9">
        <f>'2024'!F108</f>
        <v>5527</v>
      </c>
      <c r="G108" s="9">
        <f>'2024'!G108</f>
        <v>34361</v>
      </c>
      <c r="H108" s="18">
        <f>100*G108/'2019'!G108-100</f>
        <v>1.7561004501303046</v>
      </c>
      <c r="I108" s="9">
        <f>'2024'!I108</f>
        <v>25330</v>
      </c>
      <c r="J108" s="9">
        <f>'2024'!J108</f>
        <v>9031</v>
      </c>
      <c r="K108" s="18">
        <f>100*I108/'2019'!I108-100</f>
        <v>-9.5809238238023795</v>
      </c>
      <c r="L108" s="18">
        <f>100*J108/'2019'!J108-100</f>
        <v>56.95168578380256</v>
      </c>
      <c r="M108" s="9">
        <f>'2024'!M108</f>
        <v>83603</v>
      </c>
      <c r="N108" s="18">
        <f>100*M108/'2019'!M108-100</f>
        <v>5.9862324260595017</v>
      </c>
      <c r="O108" s="9">
        <f>'2024'!O108</f>
        <v>64172</v>
      </c>
      <c r="P108" s="9">
        <f>'2024'!P108</f>
        <v>19431</v>
      </c>
      <c r="Q108" s="18">
        <f>100*O108/'2019'!O108-100</f>
        <v>-5.0822387883090698</v>
      </c>
      <c r="R108" s="18">
        <f>100*P108/'2019'!P108-100</f>
        <v>72.367604009580418</v>
      </c>
      <c r="S108" s="9">
        <f>'2024'!S108</f>
        <v>2.4</v>
      </c>
    </row>
    <row r="109" spans="1:19" x14ac:dyDescent="0.25">
      <c r="A109" s="2" t="str">
        <f>'2024'!A109</f>
        <v>209</v>
      </c>
      <c r="B109" s="2" t="str">
        <f>'2024'!B109</f>
        <v>Bonn und Rhein-Sieg-Kreis</v>
      </c>
      <c r="C109" s="9">
        <f>'2024'!C109</f>
        <v>215</v>
      </c>
      <c r="D109" s="9">
        <f>'2024'!D109</f>
        <v>214</v>
      </c>
      <c r="E109" s="9">
        <f>'2024'!E109</f>
        <v>19151</v>
      </c>
      <c r="F109" s="9">
        <f>'2024'!F109</f>
        <v>18900</v>
      </c>
      <c r="G109" s="9">
        <f>'2024'!G109</f>
        <v>141838</v>
      </c>
      <c r="H109" s="18">
        <f>100*G109/'2019'!G109-100</f>
        <v>2.4167635442014301</v>
      </c>
      <c r="I109" s="9">
        <f>'2024'!I109</f>
        <v>109940</v>
      </c>
      <c r="J109" s="9">
        <f>'2024'!J109</f>
        <v>31898</v>
      </c>
      <c r="K109" s="18">
        <f>100*I109/'2019'!I109-100</f>
        <v>-2.4134778402080599</v>
      </c>
      <c r="L109" s="18">
        <f>100*J109/'2019'!J109-100</f>
        <v>23.482502322700526</v>
      </c>
      <c r="M109" s="9">
        <f>'2024'!M109</f>
        <v>298396</v>
      </c>
      <c r="N109" s="18">
        <f>100*M109/'2019'!M109-100</f>
        <v>6.5384189686628673</v>
      </c>
      <c r="O109" s="9">
        <f>'2024'!O109</f>
        <v>219826</v>
      </c>
      <c r="P109" s="9">
        <f>'2024'!P109</f>
        <v>78570</v>
      </c>
      <c r="Q109" s="18">
        <f>100*O109/'2019'!O109-100</f>
        <v>-0.31199833117172204</v>
      </c>
      <c r="R109" s="18">
        <f>100*P109/'2019'!P109-100</f>
        <v>31.897463445751981</v>
      </c>
      <c r="S109" s="9">
        <f>'2024'!S109</f>
        <v>2.1</v>
      </c>
    </row>
    <row r="110" spans="1:19" x14ac:dyDescent="0.25">
      <c r="A110" s="2" t="str">
        <f>'2024'!A110</f>
        <v>210</v>
      </c>
      <c r="B110" s="2" t="str">
        <f>'2024'!B110</f>
        <v>Köln und Rhein-Erft-Kreis</v>
      </c>
      <c r="C110" s="9">
        <f>'2024'!C110</f>
        <v>362</v>
      </c>
      <c r="D110" s="9">
        <f>'2024'!D110</f>
        <v>343</v>
      </c>
      <c r="E110" s="9">
        <f>'2024'!E110</f>
        <v>47976</v>
      </c>
      <c r="F110" s="9">
        <f>'2024'!F110</f>
        <v>45945</v>
      </c>
      <c r="G110" s="9">
        <f>'2024'!G110</f>
        <v>426980</v>
      </c>
      <c r="H110" s="18">
        <f>100*G110/'2019'!G110-100</f>
        <v>10.937897849210927</v>
      </c>
      <c r="I110" s="9">
        <f>'2024'!I110</f>
        <v>237636</v>
      </c>
      <c r="J110" s="9">
        <f>'2024'!J110</f>
        <v>189344</v>
      </c>
      <c r="K110" s="18">
        <f>100*I110/'2019'!I110-100</f>
        <v>-12.416797505583688</v>
      </c>
      <c r="L110" s="18">
        <f>100*J110/'2019'!J110-100</f>
        <v>66.740638979886569</v>
      </c>
      <c r="M110" s="9">
        <f>'2024'!M110</f>
        <v>815477</v>
      </c>
      <c r="N110" s="18">
        <f>100*M110/'2019'!M110-100</f>
        <v>17.876202645820811</v>
      </c>
      <c r="O110" s="9">
        <f>'2024'!O110</f>
        <v>450503</v>
      </c>
      <c r="P110" s="9">
        <f>'2024'!P110</f>
        <v>364974</v>
      </c>
      <c r="Q110" s="18">
        <f>100*O110/'2019'!O110-100</f>
        <v>-6.4482769361755174</v>
      </c>
      <c r="R110" s="18">
        <f>100*P110/'2019'!P110-100</f>
        <v>73.588010634806636</v>
      </c>
      <c r="S110" s="9">
        <f>'2024'!S110</f>
        <v>1.9</v>
      </c>
    </row>
    <row r="111" spans="1:19" x14ac:dyDescent="0.25">
      <c r="A111" s="2" t="str">
        <f>'2024'!A111</f>
        <v>211</v>
      </c>
      <c r="B111" s="2" t="str">
        <f>'2024'!B111</f>
        <v>Düsseldorf und Kreis Mettmann</v>
      </c>
      <c r="C111" s="9">
        <f>'2024'!C111</f>
        <v>318</v>
      </c>
      <c r="D111" s="9">
        <f>'2024'!D111</f>
        <v>301</v>
      </c>
      <c r="E111" s="9">
        <f>'2024'!E111</f>
        <v>45164</v>
      </c>
      <c r="F111" s="9">
        <f>'2024'!F111</f>
        <v>42680</v>
      </c>
      <c r="G111" s="9">
        <f>'2024'!G111</f>
        <v>357132</v>
      </c>
      <c r="H111" s="18">
        <f>100*G111/'2019'!G111-100</f>
        <v>17.245454724525771</v>
      </c>
      <c r="I111" s="9">
        <f>'2024'!I111</f>
        <v>211408</v>
      </c>
      <c r="J111" s="9">
        <f>'2024'!J111</f>
        <v>145724</v>
      </c>
      <c r="K111" s="18">
        <f>100*I111/'2019'!I111-100</f>
        <v>4.5963249191066637</v>
      </c>
      <c r="L111" s="18">
        <f>100*J111/'2019'!J111-100</f>
        <v>42.191951914445184</v>
      </c>
      <c r="M111" s="9">
        <f>'2024'!M111</f>
        <v>665128</v>
      </c>
      <c r="N111" s="18">
        <f>100*M111/'2019'!M111-100</f>
        <v>27.767212598304198</v>
      </c>
      <c r="O111" s="9">
        <f>'2024'!O111</f>
        <v>370895</v>
      </c>
      <c r="P111" s="9">
        <f>'2024'!P111</f>
        <v>294233</v>
      </c>
      <c r="Q111" s="18">
        <f>100*O111/'2019'!O111-100</f>
        <v>11.717043931384509</v>
      </c>
      <c r="R111" s="18">
        <f>100*P111/'2019'!P111-100</f>
        <v>56.023077371767329</v>
      </c>
      <c r="S111" s="9">
        <f>'2024'!S111</f>
        <v>1.9</v>
      </c>
    </row>
    <row r="112" spans="1:19" x14ac:dyDescent="0.25">
      <c r="A112" s="2" t="str">
        <f>'2024'!A112</f>
        <v>212</v>
      </c>
      <c r="B112" s="2" t="str">
        <f>'2024'!B112</f>
        <v>Ruhrgebiet</v>
      </c>
      <c r="C112" s="9">
        <f>'2024'!C112</f>
        <v>583</v>
      </c>
      <c r="D112" s="9">
        <f>'2024'!D112</f>
        <v>574</v>
      </c>
      <c r="E112" s="9">
        <f>'2024'!E112</f>
        <v>51335</v>
      </c>
      <c r="F112" s="9">
        <f>'2024'!F112</f>
        <v>49506</v>
      </c>
      <c r="G112" s="9">
        <f>'2024'!G112</f>
        <v>396838</v>
      </c>
      <c r="H112" s="18">
        <f>100*G112/'2019'!G112-100</f>
        <v>24.62448222041472</v>
      </c>
      <c r="I112" s="9">
        <f>'2024'!I112</f>
        <v>289533</v>
      </c>
      <c r="J112" s="9">
        <f>'2024'!J112</f>
        <v>107305</v>
      </c>
      <c r="K112" s="18">
        <f>100*I112/'2019'!I112-100</f>
        <v>9.1955150084291546</v>
      </c>
      <c r="L112" s="18">
        <f>100*J112/'2019'!J112-100</f>
        <v>101.41339439897891</v>
      </c>
      <c r="M112" s="9">
        <f>'2024'!M112</f>
        <v>768493</v>
      </c>
      <c r="N112" s="18">
        <f>100*M112/'2019'!M112-100</f>
        <v>19.99734551274544</v>
      </c>
      <c r="O112" s="9">
        <f>'2024'!O112</f>
        <v>561209</v>
      </c>
      <c r="P112" s="9">
        <f>'2024'!P112</f>
        <v>207284</v>
      </c>
      <c r="Q112" s="18">
        <f>100*O112/'2019'!O112-100</f>
        <v>5.8797005531616264</v>
      </c>
      <c r="R112" s="18">
        <f>100*P112/'2019'!P112-100</f>
        <v>87.789565233147016</v>
      </c>
      <c r="S112" s="9">
        <f>'2024'!S112</f>
        <v>1.9</v>
      </c>
    </row>
    <row r="113" spans="1:19" ht="33.75" customHeight="1" x14ac:dyDescent="0.25">
      <c r="A113" s="20" t="str">
        <f>'2024'!A113:S113</f>
        <v>Juli</v>
      </c>
    </row>
    <row r="114" spans="1:19" x14ac:dyDescent="0.25">
      <c r="A114" s="2"/>
      <c r="B114" s="2" t="str">
        <f>'2024'!B114</f>
        <v>Insgesamt</v>
      </c>
      <c r="C114" s="9">
        <f>'2024'!C114</f>
        <v>4747</v>
      </c>
      <c r="D114" s="9">
        <f>'2024'!D114</f>
        <v>4621</v>
      </c>
      <c r="E114" s="9">
        <f>'2024'!E114</f>
        <v>348086</v>
      </c>
      <c r="F114" s="9">
        <f>'2024'!F114</f>
        <v>334313</v>
      </c>
      <c r="G114" s="9">
        <f>'2024'!G114</f>
        <v>2139575</v>
      </c>
      <c r="H114" s="18">
        <f>100*G114/'2019'!G114-100</f>
        <v>0.14763007852853605</v>
      </c>
      <c r="I114" s="9">
        <f>'2024'!I114</f>
        <v>1589602</v>
      </c>
      <c r="J114" s="9">
        <f>'2024'!J114</f>
        <v>549973</v>
      </c>
      <c r="K114" s="18">
        <f>100*I114/'2019'!I114-100</f>
        <v>-3.1078472426671198</v>
      </c>
      <c r="L114" s="18">
        <f>100*J114/'2019'!J114-100</f>
        <v>10.919222639926431</v>
      </c>
      <c r="M114" s="9">
        <f>'2024'!M114</f>
        <v>4969854</v>
      </c>
      <c r="N114" s="18">
        <f>100*M114/'2019'!M114-100</f>
        <v>1.5999705617191893</v>
      </c>
      <c r="O114" s="9">
        <f>'2024'!O114</f>
        <v>3846708</v>
      </c>
      <c r="P114" s="9">
        <f>'2024'!P114</f>
        <v>1123146</v>
      </c>
      <c r="Q114" s="18">
        <f>100*O114/'2019'!O114-100</f>
        <v>0.36514604667763706</v>
      </c>
      <c r="R114" s="18">
        <f>100*P114/'2019'!P114-100</f>
        <v>6.0695434880538528</v>
      </c>
      <c r="S114" s="9">
        <f>'2024'!S114</f>
        <v>2.2999999999999998</v>
      </c>
    </row>
    <row r="115" spans="1:19" x14ac:dyDescent="0.25">
      <c r="A115" s="2"/>
      <c r="B115" s="2" t="str">
        <f>'2024'!B115</f>
        <v>davon:</v>
      </c>
      <c r="C115" s="9"/>
      <c r="D115" s="9"/>
      <c r="E115" s="9"/>
      <c r="F115" s="9"/>
      <c r="G115" s="9"/>
      <c r="H115" s="18"/>
      <c r="I115" s="9"/>
      <c r="J115" s="9"/>
      <c r="K115" s="18"/>
      <c r="L115" s="18"/>
      <c r="M115" s="9"/>
      <c r="N115" s="18"/>
      <c r="O115" s="9"/>
      <c r="P115" s="9"/>
      <c r="Q115" s="18"/>
      <c r="R115" s="18"/>
      <c r="S115" s="9"/>
    </row>
    <row r="116" spans="1:19" x14ac:dyDescent="0.25">
      <c r="A116" s="2" t="str">
        <f>'2024'!A116</f>
        <v>201</v>
      </c>
      <c r="B116" s="2" t="str">
        <f>'2024'!B116</f>
        <v>Eifel und Region Aachen</v>
      </c>
      <c r="C116" s="9">
        <f>'2024'!C116</f>
        <v>407</v>
      </c>
      <c r="D116" s="9">
        <f>'2024'!D116</f>
        <v>392</v>
      </c>
      <c r="E116" s="9">
        <f>'2024'!E116</f>
        <v>20854</v>
      </c>
      <c r="F116" s="9">
        <f>'2024'!F116</f>
        <v>19967</v>
      </c>
      <c r="G116" s="9">
        <f>'2024'!G116</f>
        <v>132962</v>
      </c>
      <c r="H116" s="18">
        <f>100*G116/'2019'!G116-100</f>
        <v>-3.1023400549486553</v>
      </c>
      <c r="I116" s="9">
        <f>'2024'!I116</f>
        <v>87985</v>
      </c>
      <c r="J116" s="9">
        <f>'2024'!J116</f>
        <v>44977</v>
      </c>
      <c r="K116" s="18">
        <f>100*I116/'2019'!I116-100</f>
        <v>-11.523068259522944</v>
      </c>
      <c r="L116" s="18">
        <f>100*J116/'2019'!J116-100</f>
        <v>19.065519523494373</v>
      </c>
      <c r="M116" s="9">
        <f>'2024'!M116</f>
        <v>337787</v>
      </c>
      <c r="N116" s="18">
        <f>100*M116/'2019'!M116-100</f>
        <v>-0.73204850151934409</v>
      </c>
      <c r="O116" s="9">
        <f>'2024'!O116</f>
        <v>228280</v>
      </c>
      <c r="P116" s="9">
        <f>'2024'!P116</f>
        <v>109507</v>
      </c>
      <c r="Q116" s="18">
        <f>100*O116/'2019'!O116-100</f>
        <v>-4.5644194349451084</v>
      </c>
      <c r="R116" s="18">
        <f>100*P116/'2019'!P116-100</f>
        <v>8.3369608231104024</v>
      </c>
      <c r="S116" s="9">
        <f>'2024'!S116</f>
        <v>2.5</v>
      </c>
    </row>
    <row r="117" spans="1:19" x14ac:dyDescent="0.25">
      <c r="A117" s="2" t="str">
        <f>'2024'!A117</f>
        <v>202</v>
      </c>
      <c r="B117" s="2" t="str">
        <f>'2024'!B117</f>
        <v>Niederrhein</v>
      </c>
      <c r="C117" s="9">
        <f>'2024'!C117</f>
        <v>514</v>
      </c>
      <c r="D117" s="9">
        <f>'2024'!D117</f>
        <v>498</v>
      </c>
      <c r="E117" s="9">
        <f>'2024'!E117</f>
        <v>30342</v>
      </c>
      <c r="F117" s="9">
        <f>'2024'!F117</f>
        <v>28695</v>
      </c>
      <c r="G117" s="9">
        <f>'2024'!G117</f>
        <v>185656</v>
      </c>
      <c r="H117" s="18">
        <f>100*G117/'2019'!G117-100</f>
        <v>-11.487430334062765</v>
      </c>
      <c r="I117" s="9">
        <f>'2024'!I117</f>
        <v>149765</v>
      </c>
      <c r="J117" s="9">
        <f>'2024'!J117</f>
        <v>35891</v>
      </c>
      <c r="K117" s="18">
        <f>100*I117/'2019'!I117-100</f>
        <v>-10.183752533793921</v>
      </c>
      <c r="L117" s="18">
        <f>100*J117/'2019'!J117-100</f>
        <v>-16.542262527613062</v>
      </c>
      <c r="M117" s="9">
        <f>'2024'!M117</f>
        <v>431727</v>
      </c>
      <c r="N117" s="18">
        <f>100*M117/'2019'!M117-100</f>
        <v>-3.0913649637821834</v>
      </c>
      <c r="O117" s="9">
        <f>'2024'!O117</f>
        <v>361019</v>
      </c>
      <c r="P117" s="9">
        <f>'2024'!P117</f>
        <v>70708</v>
      </c>
      <c r="Q117" s="18">
        <f>100*O117/'2019'!O117-100</f>
        <v>9.4821682558077214E-2</v>
      </c>
      <c r="R117" s="18">
        <f>100*P117/'2019'!P117-100</f>
        <v>-16.639551059866548</v>
      </c>
      <c r="S117" s="9">
        <f>'2024'!S117</f>
        <v>2.2999999999999998</v>
      </c>
    </row>
    <row r="118" spans="1:19" x14ac:dyDescent="0.25">
      <c r="A118" s="2" t="str">
        <f>'2024'!A118</f>
        <v>203</v>
      </c>
      <c r="B118" s="2" t="str">
        <f>'2024'!B118</f>
        <v>Münsterland</v>
      </c>
      <c r="C118" s="9">
        <f>'2024'!C118</f>
        <v>557</v>
      </c>
      <c r="D118" s="9">
        <f>'2024'!D118</f>
        <v>545</v>
      </c>
      <c r="E118" s="9">
        <f>'2024'!E118</f>
        <v>28897</v>
      </c>
      <c r="F118" s="9">
        <f>'2024'!F118</f>
        <v>27918</v>
      </c>
      <c r="G118" s="9">
        <f>'2024'!G118</f>
        <v>175334</v>
      </c>
      <c r="H118" s="18">
        <f>100*G118/'2019'!G118-100</f>
        <v>6.4863289078917035</v>
      </c>
      <c r="I118" s="9">
        <f>'2024'!I118</f>
        <v>143544</v>
      </c>
      <c r="J118" s="9">
        <f>'2024'!J118</f>
        <v>31790</v>
      </c>
      <c r="K118" s="18">
        <f>100*I118/'2019'!I118-100</f>
        <v>1.2677516984486488</v>
      </c>
      <c r="L118" s="18">
        <f>100*J118/'2019'!J118-100</f>
        <v>38.778539311127616</v>
      </c>
      <c r="M118" s="9">
        <f>'2024'!M118</f>
        <v>428091</v>
      </c>
      <c r="N118" s="18">
        <f>100*M118/'2019'!M118-100</f>
        <v>14.111955217912836</v>
      </c>
      <c r="O118" s="9">
        <f>'2024'!O118</f>
        <v>356397</v>
      </c>
      <c r="P118" s="9">
        <f>'2024'!P118</f>
        <v>71694</v>
      </c>
      <c r="Q118" s="18">
        <f>100*O118/'2019'!O118-100</f>
        <v>10.298992012230784</v>
      </c>
      <c r="R118" s="18">
        <f>100*P118/'2019'!P118-100</f>
        <v>37.79093232880399</v>
      </c>
      <c r="S118" s="9">
        <f>'2024'!S118</f>
        <v>2.4</v>
      </c>
    </row>
    <row r="119" spans="1:19" x14ac:dyDescent="0.25">
      <c r="A119" s="2" t="str">
        <f>'2024'!A119</f>
        <v>204</v>
      </c>
      <c r="B119" s="2" t="str">
        <f>'2024'!B119</f>
        <v>Teutoburger Wald</v>
      </c>
      <c r="C119" s="9">
        <f>'2024'!C119</f>
        <v>689</v>
      </c>
      <c r="D119" s="9">
        <f>'2024'!D119</f>
        <v>673</v>
      </c>
      <c r="E119" s="9">
        <f>'2024'!E119</f>
        <v>39973</v>
      </c>
      <c r="F119" s="9">
        <f>'2024'!F119</f>
        <v>38490</v>
      </c>
      <c r="G119" s="9">
        <f>'2024'!G119</f>
        <v>184038</v>
      </c>
      <c r="H119" s="18">
        <f>100*G119/'2019'!G119-100</f>
        <v>-7.3103906765447988</v>
      </c>
      <c r="I119" s="9">
        <f>'2024'!I119</f>
        <v>161571</v>
      </c>
      <c r="J119" s="9">
        <f>'2024'!J119</f>
        <v>22467</v>
      </c>
      <c r="K119" s="18">
        <f>100*I119/'2019'!I119-100</f>
        <v>-7.3852856037373584</v>
      </c>
      <c r="L119" s="18">
        <f>100*J119/'2019'!J119-100</f>
        <v>-6.7681965308324408</v>
      </c>
      <c r="M119" s="9">
        <f>'2024'!M119</f>
        <v>674194</v>
      </c>
      <c r="N119" s="18">
        <f>100*M119/'2019'!M119-100</f>
        <v>-1.6784234573860743</v>
      </c>
      <c r="O119" s="9">
        <f>'2024'!O119</f>
        <v>612569</v>
      </c>
      <c r="P119" s="9">
        <f>'2024'!P119</f>
        <v>61625</v>
      </c>
      <c r="Q119" s="18">
        <f>100*O119/'2019'!O119-100</f>
        <v>-1.329684419416779</v>
      </c>
      <c r="R119" s="18">
        <f>100*P119/'2019'!P119-100</f>
        <v>-5.0154903743892447</v>
      </c>
      <c r="S119" s="9">
        <f>'2024'!S119</f>
        <v>3.7</v>
      </c>
    </row>
    <row r="120" spans="1:19" x14ac:dyDescent="0.25">
      <c r="A120" s="2" t="str">
        <f>'2024'!A120</f>
        <v>205</v>
      </c>
      <c r="B120" s="2" t="str">
        <f>'2024'!B120</f>
        <v>Sauerland</v>
      </c>
      <c r="C120" s="9">
        <f>'2024'!C120</f>
        <v>763</v>
      </c>
      <c r="D120" s="9">
        <f>'2024'!D120</f>
        <v>752</v>
      </c>
      <c r="E120" s="9">
        <f>'2024'!E120</f>
        <v>43055</v>
      </c>
      <c r="F120" s="9">
        <f>'2024'!F120</f>
        <v>41936</v>
      </c>
      <c r="G120" s="9">
        <f>'2024'!G120</f>
        <v>183705</v>
      </c>
      <c r="H120" s="18">
        <f>100*G120/'2019'!G120-100</f>
        <v>-5.7067184059376928</v>
      </c>
      <c r="I120" s="9">
        <f>'2024'!I120</f>
        <v>154099</v>
      </c>
      <c r="J120" s="9">
        <f>'2024'!J120</f>
        <v>29606</v>
      </c>
      <c r="K120" s="18">
        <f>100*I120/'2019'!I120-100</f>
        <v>-2.2307521492243723</v>
      </c>
      <c r="L120" s="18">
        <f>100*J120/'2019'!J120-100</f>
        <v>-20.431090088153084</v>
      </c>
      <c r="M120" s="9">
        <f>'2024'!M120</f>
        <v>647059</v>
      </c>
      <c r="N120" s="18">
        <f>100*M120/'2019'!M120-100</f>
        <v>-4.4345983148349148</v>
      </c>
      <c r="O120" s="9">
        <f>'2024'!O120</f>
        <v>531960</v>
      </c>
      <c r="P120" s="9">
        <f>'2024'!P120</f>
        <v>115099</v>
      </c>
      <c r="Q120" s="18">
        <f>100*O120/'2019'!O120-100</f>
        <v>3.8363459932753585E-2</v>
      </c>
      <c r="R120" s="18">
        <f>100*P120/'2019'!P120-100</f>
        <v>-20.801078931252533</v>
      </c>
      <c r="S120" s="9">
        <f>'2024'!S120</f>
        <v>3.5</v>
      </c>
    </row>
    <row r="121" spans="1:19" x14ac:dyDescent="0.25">
      <c r="A121" s="2" t="str">
        <f>'2024'!A121</f>
        <v>206</v>
      </c>
      <c r="B121" s="2" t="str">
        <f>'2024'!B121</f>
        <v>Siegerland-Wittgenstein</v>
      </c>
      <c r="C121" s="9">
        <f>'2024'!C121</f>
        <v>96</v>
      </c>
      <c r="D121" s="9">
        <f>'2024'!D121</f>
        <v>93</v>
      </c>
      <c r="E121" s="9">
        <f>'2024'!E121</f>
        <v>5102</v>
      </c>
      <c r="F121" s="9">
        <f>'2024'!F121</f>
        <v>4759</v>
      </c>
      <c r="G121" s="9">
        <f>'2024'!G121</f>
        <v>18573</v>
      </c>
      <c r="H121" s="18">
        <f>100*G121/'2019'!G121-100</f>
        <v>-14.791026288021285</v>
      </c>
      <c r="I121" s="9">
        <f>'2024'!I121</f>
        <v>14693</v>
      </c>
      <c r="J121" s="9">
        <f>'2024'!J121</f>
        <v>3880</v>
      </c>
      <c r="K121" s="18">
        <f>100*I121/'2019'!I121-100</f>
        <v>-12.572890634297281</v>
      </c>
      <c r="L121" s="18">
        <f>100*J121/'2019'!J121-100</f>
        <v>-22.260068122620723</v>
      </c>
      <c r="M121" s="9">
        <f>'2024'!M121</f>
        <v>64196</v>
      </c>
      <c r="N121" s="18">
        <f>100*M121/'2019'!M121-100</f>
        <v>-14.01323367890916</v>
      </c>
      <c r="O121" s="9">
        <f>'2024'!O121</f>
        <v>54712</v>
      </c>
      <c r="P121" s="9">
        <f>'2024'!P121</f>
        <v>9484</v>
      </c>
      <c r="Q121" s="18">
        <f>100*O121/'2019'!O121-100</f>
        <v>-13.086576648133445</v>
      </c>
      <c r="R121" s="18">
        <f>100*P121/'2019'!P121-100</f>
        <v>-18.995558592415449</v>
      </c>
      <c r="S121" s="9">
        <f>'2024'!S121</f>
        <v>3.5</v>
      </c>
    </row>
    <row r="122" spans="1:19" x14ac:dyDescent="0.25">
      <c r="A122" s="2" t="str">
        <f>'2024'!A122</f>
        <v>207</v>
      </c>
      <c r="B122" s="2" t="str">
        <f>'2024'!B122</f>
        <v>Bergisches Land</v>
      </c>
      <c r="C122" s="9">
        <f>'2024'!C122</f>
        <v>168</v>
      </c>
      <c r="D122" s="9">
        <f>'2024'!D122</f>
        <v>165</v>
      </c>
      <c r="E122" s="9">
        <f>'2024'!E122</f>
        <v>10384</v>
      </c>
      <c r="F122" s="9">
        <f>'2024'!F122</f>
        <v>9650</v>
      </c>
      <c r="G122" s="9">
        <f>'2024'!G122</f>
        <v>43003</v>
      </c>
      <c r="H122" s="18">
        <f>100*G122/'2019'!G122-100</f>
        <v>-23.754897962802076</v>
      </c>
      <c r="I122" s="9">
        <f>'2024'!I122</f>
        <v>36383</v>
      </c>
      <c r="J122" s="9">
        <f>'2024'!J122</f>
        <v>6620</v>
      </c>
      <c r="K122" s="18">
        <f>100*I122/'2019'!I122-100</f>
        <v>-25.525556260618586</v>
      </c>
      <c r="L122" s="18">
        <f>100*J122/'2019'!J122-100</f>
        <v>-12.29464758876523</v>
      </c>
      <c r="M122" s="9">
        <f>'2024'!M122</f>
        <v>128322</v>
      </c>
      <c r="N122" s="18">
        <f>100*M122/'2019'!M122-100</f>
        <v>-17.183829413738806</v>
      </c>
      <c r="O122" s="9">
        <f>'2024'!O122</f>
        <v>114413</v>
      </c>
      <c r="P122" s="9">
        <f>'2024'!P122</f>
        <v>13909</v>
      </c>
      <c r="Q122" s="18">
        <f>100*O122/'2019'!O122-100</f>
        <v>-16.270509198952041</v>
      </c>
      <c r="R122" s="18">
        <f>100*P122/'2019'!P122-100</f>
        <v>-24.002841219538851</v>
      </c>
      <c r="S122" s="9">
        <f>'2024'!S122</f>
        <v>3</v>
      </c>
    </row>
    <row r="123" spans="1:19" x14ac:dyDescent="0.25">
      <c r="A123" s="2" t="str">
        <f>'2024'!A123</f>
        <v>208</v>
      </c>
      <c r="B123" s="2" t="str">
        <f>'2024'!B123</f>
        <v>Bergisches Städtedreieck</v>
      </c>
      <c r="C123" s="9">
        <f>'2024'!C123</f>
        <v>74</v>
      </c>
      <c r="D123" s="9">
        <f>'2024'!D123</f>
        <v>71</v>
      </c>
      <c r="E123" s="9">
        <f>'2024'!E123</f>
        <v>6009</v>
      </c>
      <c r="F123" s="9">
        <f>'2024'!F123</f>
        <v>5536</v>
      </c>
      <c r="G123" s="9">
        <f>'2024'!G123</f>
        <v>27896</v>
      </c>
      <c r="H123" s="18">
        <f>100*G123/'2019'!G123-100</f>
        <v>-15.686393036329562</v>
      </c>
      <c r="I123" s="9">
        <f>'2024'!I123</f>
        <v>20746</v>
      </c>
      <c r="J123" s="9">
        <f>'2024'!J123</f>
        <v>7150</v>
      </c>
      <c r="K123" s="18">
        <f>100*I123/'2019'!I123-100</f>
        <v>-18.751468630061879</v>
      </c>
      <c r="L123" s="18">
        <f>100*J123/'2019'!J123-100</f>
        <v>-5.3230932203389898</v>
      </c>
      <c r="M123" s="9">
        <f>'2024'!M123</f>
        <v>64615</v>
      </c>
      <c r="N123" s="18">
        <f>100*M123/'2019'!M123-100</f>
        <v>-9.9806350046671071</v>
      </c>
      <c r="O123" s="9">
        <f>'2024'!O123</f>
        <v>50618</v>
      </c>
      <c r="P123" s="9">
        <f>'2024'!P123</f>
        <v>13997</v>
      </c>
      <c r="Q123" s="18">
        <f>100*O123/'2019'!O123-100</f>
        <v>-12.567796317407669</v>
      </c>
      <c r="R123" s="18">
        <f>100*P123/'2019'!P123-100</f>
        <v>0.80662585523946007</v>
      </c>
      <c r="S123" s="9">
        <f>'2024'!S123</f>
        <v>2.2999999999999998</v>
      </c>
    </row>
    <row r="124" spans="1:19" x14ac:dyDescent="0.25">
      <c r="A124" s="2" t="str">
        <f>'2024'!A124</f>
        <v>209</v>
      </c>
      <c r="B124" s="2" t="str">
        <f>'2024'!B124</f>
        <v>Bonn und Rhein-Sieg-Kreis</v>
      </c>
      <c r="C124" s="9">
        <f>'2024'!C124</f>
        <v>216</v>
      </c>
      <c r="D124" s="9">
        <f>'2024'!D124</f>
        <v>215</v>
      </c>
      <c r="E124" s="9">
        <f>'2024'!E124</f>
        <v>19282</v>
      </c>
      <c r="F124" s="9">
        <f>'2024'!F124</f>
        <v>19040</v>
      </c>
      <c r="G124" s="9">
        <f>'2024'!G124</f>
        <v>117656</v>
      </c>
      <c r="H124" s="18">
        <f>100*G124/'2019'!G124-100</f>
        <v>-13.772279549718576</v>
      </c>
      <c r="I124" s="9">
        <f>'2024'!I124</f>
        <v>94226</v>
      </c>
      <c r="J124" s="9">
        <f>'2024'!J124</f>
        <v>23430</v>
      </c>
      <c r="K124" s="18">
        <f>100*I124/'2019'!I124-100</f>
        <v>-14.619427328742304</v>
      </c>
      <c r="L124" s="18">
        <f>100*J124/'2019'!J124-100</f>
        <v>-10.188592456301748</v>
      </c>
      <c r="M124" s="9">
        <f>'2024'!M124</f>
        <v>250321</v>
      </c>
      <c r="N124" s="18">
        <f>100*M124/'2019'!M124-100</f>
        <v>-7.7242650446963381</v>
      </c>
      <c r="O124" s="9">
        <f>'2024'!O124</f>
        <v>199765</v>
      </c>
      <c r="P124" s="9">
        <f>'2024'!P124</f>
        <v>50556</v>
      </c>
      <c r="Q124" s="18">
        <f>100*O124/'2019'!O124-100</f>
        <v>-7.8498214796431398</v>
      </c>
      <c r="R124" s="18">
        <f>100*P124/'2019'!P124-100</f>
        <v>-7.2247811645532494</v>
      </c>
      <c r="S124" s="9">
        <f>'2024'!S124</f>
        <v>2.1</v>
      </c>
    </row>
    <row r="125" spans="1:19" x14ac:dyDescent="0.25">
      <c r="A125" s="2" t="str">
        <f>'2024'!A125</f>
        <v>210</v>
      </c>
      <c r="B125" s="2" t="str">
        <f>'2024'!B125</f>
        <v>Köln und Rhein-Erft-Kreis</v>
      </c>
      <c r="C125" s="9">
        <f>'2024'!C125</f>
        <v>361</v>
      </c>
      <c r="D125" s="9">
        <f>'2024'!D125</f>
        <v>341</v>
      </c>
      <c r="E125" s="9">
        <f>'2024'!E125</f>
        <v>47839</v>
      </c>
      <c r="F125" s="9">
        <f>'2024'!F125</f>
        <v>45799</v>
      </c>
      <c r="G125" s="9">
        <f>'2024'!G125</f>
        <v>383914</v>
      </c>
      <c r="H125" s="18">
        <f>100*G125/'2019'!G125-100</f>
        <v>4.3803340375146433</v>
      </c>
      <c r="I125" s="9">
        <f>'2024'!I125</f>
        <v>247358</v>
      </c>
      <c r="J125" s="9">
        <f>'2024'!J125</f>
        <v>136556</v>
      </c>
      <c r="K125" s="18">
        <f>100*I125/'2019'!I125-100</f>
        <v>-0.3520899803409776</v>
      </c>
      <c r="L125" s="18">
        <f>100*J125/'2019'!J125-100</f>
        <v>14.20494936063092</v>
      </c>
      <c r="M125" s="9">
        <f>'2024'!M125</f>
        <v>715307</v>
      </c>
      <c r="N125" s="18">
        <f>100*M125/'2019'!M125-100</f>
        <v>5.5764731928711058</v>
      </c>
      <c r="O125" s="9">
        <f>'2024'!O125</f>
        <v>467221</v>
      </c>
      <c r="P125" s="9">
        <f>'2024'!P125</f>
        <v>248086</v>
      </c>
      <c r="Q125" s="18">
        <f>100*O125/'2019'!O125-100</f>
        <v>1.4791132270949277</v>
      </c>
      <c r="R125" s="18">
        <f>100*P125/'2019'!P125-100</f>
        <v>14.265316838158753</v>
      </c>
      <c r="S125" s="9">
        <f>'2024'!S125</f>
        <v>1.9</v>
      </c>
    </row>
    <row r="126" spans="1:19" x14ac:dyDescent="0.25">
      <c r="A126" s="2" t="str">
        <f>'2024'!A126</f>
        <v>211</v>
      </c>
      <c r="B126" s="2" t="str">
        <f>'2024'!B126</f>
        <v>Düsseldorf und Kreis Mettmann</v>
      </c>
      <c r="C126" s="9">
        <f>'2024'!C126</f>
        <v>320</v>
      </c>
      <c r="D126" s="9">
        <f>'2024'!D126</f>
        <v>305</v>
      </c>
      <c r="E126" s="9">
        <f>'2024'!E126</f>
        <v>44945</v>
      </c>
      <c r="F126" s="9">
        <f>'2024'!F126</f>
        <v>42523</v>
      </c>
      <c r="G126" s="9">
        <f>'2024'!G126</f>
        <v>320960</v>
      </c>
      <c r="H126" s="18">
        <f>100*G126/'2019'!G126-100</f>
        <v>5.2873291738015098</v>
      </c>
      <c r="I126" s="9">
        <f>'2024'!I126</f>
        <v>200306</v>
      </c>
      <c r="J126" s="9">
        <f>'2024'!J126</f>
        <v>120654</v>
      </c>
      <c r="K126" s="18">
        <f>100*I126/'2019'!I126-100</f>
        <v>-0.75509091809938411</v>
      </c>
      <c r="L126" s="18">
        <f>100*J126/'2019'!J126-100</f>
        <v>17.126160059022254</v>
      </c>
      <c r="M126" s="9">
        <f>'2024'!M126</f>
        <v>536253</v>
      </c>
      <c r="N126" s="18">
        <f>100*M126/'2019'!M126-100</f>
        <v>8.4202375223915595</v>
      </c>
      <c r="O126" s="9">
        <f>'2024'!O126</f>
        <v>329102</v>
      </c>
      <c r="P126" s="9">
        <f>'2024'!P126</f>
        <v>207151</v>
      </c>
      <c r="Q126" s="18">
        <f>100*O126/'2019'!O126-100</f>
        <v>3.8324052310264847</v>
      </c>
      <c r="R126" s="18">
        <f>100*P126/'2019'!P126-100</f>
        <v>16.605591862697082</v>
      </c>
      <c r="S126" s="9">
        <f>'2024'!S126</f>
        <v>1.7</v>
      </c>
    </row>
    <row r="127" spans="1:19" x14ac:dyDescent="0.25">
      <c r="A127" s="2" t="str">
        <f>'2024'!A127</f>
        <v>212</v>
      </c>
      <c r="B127" s="2" t="str">
        <f>'2024'!B127</f>
        <v>Ruhrgebiet</v>
      </c>
      <c r="C127" s="9">
        <f>'2024'!C127</f>
        <v>582</v>
      </c>
      <c r="D127" s="9">
        <f>'2024'!D127</f>
        <v>571</v>
      </c>
      <c r="E127" s="9">
        <f>'2024'!E127</f>
        <v>51404</v>
      </c>
      <c r="F127" s="9">
        <f>'2024'!F127</f>
        <v>50000</v>
      </c>
      <c r="G127" s="9">
        <f>'2024'!G127</f>
        <v>365878</v>
      </c>
      <c r="H127" s="18">
        <f>100*G127/'2019'!G127-100</f>
        <v>17.62901711654942</v>
      </c>
      <c r="I127" s="9">
        <f>'2024'!I127</f>
        <v>278926</v>
      </c>
      <c r="J127" s="9">
        <f>'2024'!J127</f>
        <v>86952</v>
      </c>
      <c r="K127" s="18">
        <f>100*I127/'2019'!I127-100</f>
        <v>12.033321685203262</v>
      </c>
      <c r="L127" s="18">
        <f>100*J127/'2019'!J127-100</f>
        <v>40.071201894421449</v>
      </c>
      <c r="M127" s="9">
        <f>'2024'!M127</f>
        <v>691982</v>
      </c>
      <c r="N127" s="18">
        <f>100*M127/'2019'!M127-100</f>
        <v>11.057578111458483</v>
      </c>
      <c r="O127" s="9">
        <f>'2024'!O127</f>
        <v>540652</v>
      </c>
      <c r="P127" s="9">
        <f>'2024'!P127</f>
        <v>151330</v>
      </c>
      <c r="Q127" s="18">
        <f>100*O127/'2019'!O127-100</f>
        <v>6.9536954427389901</v>
      </c>
      <c r="R127" s="18">
        <f>100*P127/'2019'!P127-100</f>
        <v>28.700577464429387</v>
      </c>
      <c r="S127" s="9">
        <f>'2024'!S127</f>
        <v>1.9</v>
      </c>
    </row>
    <row r="128" spans="1:19" ht="33.75" customHeight="1" x14ac:dyDescent="0.25">
      <c r="A128" s="20" t="str">
        <f>'2024'!A128:S128</f>
        <v>August</v>
      </c>
    </row>
    <row r="129" spans="1:19" x14ac:dyDescent="0.25">
      <c r="A129" s="2"/>
      <c r="B129" s="2" t="str">
        <f>'2024'!B129</f>
        <v>Insgesamt</v>
      </c>
      <c r="C129" s="9">
        <f>'2024'!C129</f>
        <v>4742</v>
      </c>
      <c r="D129" s="9">
        <f>'2024'!D129</f>
        <v>4615</v>
      </c>
      <c r="E129" s="9">
        <f>'2024'!E129</f>
        <v>347890</v>
      </c>
      <c r="F129" s="9">
        <f>'2024'!F129</f>
        <v>334498</v>
      </c>
      <c r="G129" s="9">
        <f>'2024'!G129</f>
        <v>2244121</v>
      </c>
      <c r="H129" s="18">
        <f>100*G129/'2019'!G129-100</f>
        <v>5.9619756782215916</v>
      </c>
      <c r="I129" s="9">
        <f>'2024'!I129</f>
        <v>1734784</v>
      </c>
      <c r="J129" s="9">
        <f>'2024'!J129</f>
        <v>509337</v>
      </c>
      <c r="K129" s="18">
        <f>100*I129/'2019'!I129-100</f>
        <v>7.233772150239929</v>
      </c>
      <c r="L129" s="18">
        <f>100*J129/'2019'!J129-100</f>
        <v>1.8478452137189691</v>
      </c>
      <c r="M129" s="9">
        <f>'2024'!M129</f>
        <v>5200552</v>
      </c>
      <c r="N129" s="18">
        <f>100*M129/'2019'!M129-100</f>
        <v>5.5853599510135865</v>
      </c>
      <c r="O129" s="9">
        <f>'2024'!O129</f>
        <v>4095460</v>
      </c>
      <c r="P129" s="9">
        <f>'2024'!P129</f>
        <v>1105092</v>
      </c>
      <c r="Q129" s="18">
        <f>100*O129/'2019'!O129-100</f>
        <v>7.5349790770150236</v>
      </c>
      <c r="R129" s="18">
        <f>100*P129/'2019'!P129-100</f>
        <v>-1.0622611255401893</v>
      </c>
      <c r="S129" s="9">
        <f>'2024'!S129</f>
        <v>2.2999999999999998</v>
      </c>
    </row>
    <row r="130" spans="1:19" x14ac:dyDescent="0.25">
      <c r="A130" s="2"/>
      <c r="B130" s="2" t="str">
        <f>'2024'!B130</f>
        <v>davon:</v>
      </c>
      <c r="C130" s="9"/>
      <c r="D130" s="9"/>
      <c r="E130" s="9"/>
      <c r="F130" s="9"/>
      <c r="G130" s="9"/>
      <c r="H130" s="18"/>
      <c r="I130" s="9"/>
      <c r="J130" s="9"/>
      <c r="K130" s="18"/>
      <c r="L130" s="18"/>
      <c r="M130" s="9"/>
      <c r="N130" s="18"/>
      <c r="O130" s="9"/>
      <c r="P130" s="9"/>
      <c r="Q130" s="18"/>
      <c r="R130" s="18"/>
      <c r="S130" s="9"/>
    </row>
    <row r="131" spans="1:19" x14ac:dyDescent="0.25">
      <c r="A131" s="2" t="str">
        <f>'2024'!A131</f>
        <v>201</v>
      </c>
      <c r="B131" s="2" t="str">
        <f>'2024'!B131</f>
        <v>Eifel und Region Aachen</v>
      </c>
      <c r="C131" s="9">
        <f>'2024'!C131</f>
        <v>406</v>
      </c>
      <c r="D131" s="9">
        <f>'2024'!D131</f>
        <v>394</v>
      </c>
      <c r="E131" s="9">
        <f>'2024'!E131</f>
        <v>20829</v>
      </c>
      <c r="F131" s="9">
        <f>'2024'!F131</f>
        <v>20042</v>
      </c>
      <c r="G131" s="9">
        <f>'2024'!G131</f>
        <v>148444</v>
      </c>
      <c r="H131" s="18">
        <f>100*G131/'2019'!G131-100</f>
        <v>3.3883785233216486</v>
      </c>
      <c r="I131" s="9">
        <f>'2024'!I131</f>
        <v>101887</v>
      </c>
      <c r="J131" s="9">
        <f>'2024'!J131</f>
        <v>46557</v>
      </c>
      <c r="K131" s="18">
        <f>100*I131/'2019'!I131-100</f>
        <v>3.2268849668699744</v>
      </c>
      <c r="L131" s="18">
        <f>100*J131/'2019'!J131-100</f>
        <v>3.7435657463734202</v>
      </c>
      <c r="M131" s="9">
        <f>'2024'!M131</f>
        <v>373051</v>
      </c>
      <c r="N131" s="18">
        <f>100*M131/'2019'!M131-100</f>
        <v>-1.1727835794403916</v>
      </c>
      <c r="O131" s="9">
        <f>'2024'!O131</f>
        <v>257054</v>
      </c>
      <c r="P131" s="9">
        <f>'2024'!P131</f>
        <v>115997</v>
      </c>
      <c r="Q131" s="18">
        <f>100*O131/'2019'!O131-100</f>
        <v>1.9165807628261007</v>
      </c>
      <c r="R131" s="18">
        <f>100*P131/'2019'!P131-100</f>
        <v>-7.3935397339890443</v>
      </c>
      <c r="S131" s="9">
        <f>'2024'!S131</f>
        <v>2.5</v>
      </c>
    </row>
    <row r="132" spans="1:19" x14ac:dyDescent="0.25">
      <c r="A132" s="2" t="str">
        <f>'2024'!A132</f>
        <v>202</v>
      </c>
      <c r="B132" s="2" t="str">
        <f>'2024'!B132</f>
        <v>Niederrhein</v>
      </c>
      <c r="C132" s="9">
        <f>'2024'!C132</f>
        <v>515</v>
      </c>
      <c r="D132" s="9">
        <f>'2024'!D132</f>
        <v>498</v>
      </c>
      <c r="E132" s="9">
        <f>'2024'!E132</f>
        <v>30273</v>
      </c>
      <c r="F132" s="9">
        <f>'2024'!F132</f>
        <v>28655</v>
      </c>
      <c r="G132" s="9">
        <f>'2024'!G132</f>
        <v>194732</v>
      </c>
      <c r="H132" s="18">
        <f>100*G132/'2019'!G132-100</f>
        <v>-7.9920811539969918</v>
      </c>
      <c r="I132" s="9">
        <f>'2024'!I132</f>
        <v>161252</v>
      </c>
      <c r="J132" s="9">
        <f>'2024'!J132</f>
        <v>33480</v>
      </c>
      <c r="K132" s="18">
        <f>100*I132/'2019'!I132-100</f>
        <v>-3.4442288807453707</v>
      </c>
      <c r="L132" s="18">
        <f>100*J132/'2019'!J132-100</f>
        <v>-25.005039983872052</v>
      </c>
      <c r="M132" s="9">
        <f>'2024'!M132</f>
        <v>439876</v>
      </c>
      <c r="N132" s="18">
        <f>100*M132/'2019'!M132-100</f>
        <v>-1.2561956755980219</v>
      </c>
      <c r="O132" s="9">
        <f>'2024'!O132</f>
        <v>373514</v>
      </c>
      <c r="P132" s="9">
        <f>'2024'!P132</f>
        <v>66362</v>
      </c>
      <c r="Q132" s="18">
        <f>100*O132/'2019'!O132-100</f>
        <v>4.3772530389828148</v>
      </c>
      <c r="R132" s="18">
        <f>100*P132/'2019'!P132-100</f>
        <v>-24.263312866631665</v>
      </c>
      <c r="S132" s="9">
        <f>'2024'!S132</f>
        <v>2.2999999999999998</v>
      </c>
    </row>
    <row r="133" spans="1:19" x14ac:dyDescent="0.25">
      <c r="A133" s="2" t="str">
        <f>'2024'!A133</f>
        <v>203</v>
      </c>
      <c r="B133" s="2" t="str">
        <f>'2024'!B133</f>
        <v>Münsterland</v>
      </c>
      <c r="C133" s="9">
        <f>'2024'!C133</f>
        <v>555</v>
      </c>
      <c r="D133" s="9">
        <f>'2024'!D133</f>
        <v>545</v>
      </c>
      <c r="E133" s="9">
        <f>'2024'!E133</f>
        <v>28830</v>
      </c>
      <c r="F133" s="9">
        <f>'2024'!F133</f>
        <v>27928</v>
      </c>
      <c r="G133" s="9">
        <f>'2024'!G133</f>
        <v>196939</v>
      </c>
      <c r="H133" s="18">
        <f>100*G133/'2019'!G133-100</f>
        <v>17.866141590907731</v>
      </c>
      <c r="I133" s="9">
        <f>'2024'!I133</f>
        <v>172775</v>
      </c>
      <c r="J133" s="9">
        <f>'2024'!J133</f>
        <v>24164</v>
      </c>
      <c r="K133" s="18">
        <f>100*I133/'2019'!I133-100</f>
        <v>18.300957910809529</v>
      </c>
      <c r="L133" s="18">
        <f>100*J133/'2019'!J133-100</f>
        <v>14.847908745247153</v>
      </c>
      <c r="M133" s="9">
        <f>'2024'!M133</f>
        <v>472965</v>
      </c>
      <c r="N133" s="18">
        <f>100*M133/'2019'!M133-100</f>
        <v>26.151585146618729</v>
      </c>
      <c r="O133" s="9">
        <f>'2024'!O133</f>
        <v>410684</v>
      </c>
      <c r="P133" s="9">
        <f>'2024'!P133</f>
        <v>62281</v>
      </c>
      <c r="Q133" s="18">
        <f>100*O133/'2019'!O133-100</f>
        <v>25.593357696600862</v>
      </c>
      <c r="R133" s="18">
        <f>100*P133/'2019'!P133-100</f>
        <v>29.960561734449016</v>
      </c>
      <c r="S133" s="9">
        <f>'2024'!S133</f>
        <v>2.4</v>
      </c>
    </row>
    <row r="134" spans="1:19" x14ac:dyDescent="0.25">
      <c r="A134" s="2" t="str">
        <f>'2024'!A134</f>
        <v>204</v>
      </c>
      <c r="B134" s="2" t="str">
        <f>'2024'!B134</f>
        <v>Teutoburger Wald</v>
      </c>
      <c r="C134" s="9">
        <f>'2024'!C134</f>
        <v>690</v>
      </c>
      <c r="D134" s="9">
        <f>'2024'!D134</f>
        <v>671</v>
      </c>
      <c r="E134" s="9">
        <f>'2024'!E134</f>
        <v>39964</v>
      </c>
      <c r="F134" s="9">
        <f>'2024'!F134</f>
        <v>38395</v>
      </c>
      <c r="G134" s="9">
        <f>'2024'!G134</f>
        <v>208955</v>
      </c>
      <c r="H134" s="18">
        <f>100*G134/'2019'!G134-100</f>
        <v>6.0895304146506106</v>
      </c>
      <c r="I134" s="9">
        <f>'2024'!I134</f>
        <v>184619</v>
      </c>
      <c r="J134" s="9">
        <f>'2024'!J134</f>
        <v>24336</v>
      </c>
      <c r="K134" s="18">
        <f>100*I134/'2019'!I134-100</f>
        <v>6.1236103606451877</v>
      </c>
      <c r="L134" s="18">
        <f>100*J134/'2019'!J134-100</f>
        <v>5.8317025440313159</v>
      </c>
      <c r="M134" s="9">
        <f>'2024'!M134</f>
        <v>699686</v>
      </c>
      <c r="N134" s="18">
        <f>100*M134/'2019'!M134-100</f>
        <v>3.7306418471154359</v>
      </c>
      <c r="O134" s="9">
        <f>'2024'!O134</f>
        <v>638177</v>
      </c>
      <c r="P134" s="9">
        <f>'2024'!P134</f>
        <v>61509</v>
      </c>
      <c r="Q134" s="18">
        <f>100*O134/'2019'!O134-100</f>
        <v>4.4240272278037764</v>
      </c>
      <c r="R134" s="18">
        <f>100*P134/'2019'!P134-100</f>
        <v>-2.9550976617967279</v>
      </c>
      <c r="S134" s="9">
        <f>'2024'!S134</f>
        <v>3.3</v>
      </c>
    </row>
    <row r="135" spans="1:19" x14ac:dyDescent="0.25">
      <c r="A135" s="2" t="str">
        <f>'2024'!A135</f>
        <v>205</v>
      </c>
      <c r="B135" s="2" t="str">
        <f>'2024'!B135</f>
        <v>Sauerland</v>
      </c>
      <c r="C135" s="9">
        <f>'2024'!C135</f>
        <v>762</v>
      </c>
      <c r="D135" s="9">
        <f>'2024'!D135</f>
        <v>752</v>
      </c>
      <c r="E135" s="9">
        <f>'2024'!E135</f>
        <v>43075</v>
      </c>
      <c r="F135" s="9">
        <f>'2024'!F135</f>
        <v>41881</v>
      </c>
      <c r="G135" s="9">
        <f>'2024'!G135</f>
        <v>212048</v>
      </c>
      <c r="H135" s="18">
        <f>100*G135/'2019'!G135-100</f>
        <v>3.647872522423441</v>
      </c>
      <c r="I135" s="9">
        <f>'2024'!I135</f>
        <v>175947</v>
      </c>
      <c r="J135" s="9">
        <f>'2024'!J135</f>
        <v>36101</v>
      </c>
      <c r="K135" s="18">
        <f>100*I135/'2019'!I135-100</f>
        <v>8.5462756178513644</v>
      </c>
      <c r="L135" s="18">
        <f>100*J135/'2019'!J135-100</f>
        <v>-15.038478736673653</v>
      </c>
      <c r="M135" s="9">
        <f>'2024'!M135</f>
        <v>696648</v>
      </c>
      <c r="N135" s="18">
        <f>100*M135/'2019'!M135-100</f>
        <v>-0.79362479903051053</v>
      </c>
      <c r="O135" s="9">
        <f>'2024'!O135</f>
        <v>550586</v>
      </c>
      <c r="P135" s="9">
        <f>'2024'!P135</f>
        <v>146062</v>
      </c>
      <c r="Q135" s="18">
        <f>100*O135/'2019'!O135-100</f>
        <v>3.1287812662723269</v>
      </c>
      <c r="R135" s="18">
        <f>100*P135/'2019'!P135-100</f>
        <v>-13.233415904811125</v>
      </c>
      <c r="S135" s="9">
        <f>'2024'!S135</f>
        <v>3.3</v>
      </c>
    </row>
    <row r="136" spans="1:19" x14ac:dyDescent="0.25">
      <c r="A136" s="2" t="str">
        <f>'2024'!A136</f>
        <v>206</v>
      </c>
      <c r="B136" s="2" t="str">
        <f>'2024'!B136</f>
        <v>Siegen-Wittgenstein</v>
      </c>
      <c r="C136" s="9">
        <f>'2024'!C136</f>
        <v>96</v>
      </c>
      <c r="D136" s="9">
        <f>'2024'!D136</f>
        <v>93</v>
      </c>
      <c r="E136" s="9">
        <f>'2024'!E136</f>
        <v>5107</v>
      </c>
      <c r="F136" s="9">
        <f>'2024'!F136</f>
        <v>4893</v>
      </c>
      <c r="G136" s="9">
        <f>'2024'!G136</f>
        <v>20034</v>
      </c>
      <c r="H136" s="18">
        <f>100*G136/'2019'!G136-100</f>
        <v>-1.3006207508128824</v>
      </c>
      <c r="I136" s="9">
        <f>'2024'!I136</f>
        <v>16570</v>
      </c>
      <c r="J136" s="9">
        <f>'2024'!J136</f>
        <v>3464</v>
      </c>
      <c r="K136" s="18">
        <f>100*I136/'2019'!I136-100</f>
        <v>6.724204560092744</v>
      </c>
      <c r="L136" s="18">
        <f>100*J136/'2019'!J136-100</f>
        <v>-27.409891031014254</v>
      </c>
      <c r="M136" s="9">
        <f>'2024'!M136</f>
        <v>66830</v>
      </c>
      <c r="N136" s="18">
        <f>100*M136/'2019'!M136-100</f>
        <v>-5.5165978623536773</v>
      </c>
      <c r="O136" s="9">
        <f>'2024'!O136</f>
        <v>57998</v>
      </c>
      <c r="P136" s="9">
        <f>'2024'!P136</f>
        <v>8832</v>
      </c>
      <c r="Q136" s="18">
        <f>100*O136/'2019'!O136-100</f>
        <v>-1.8197823032519125</v>
      </c>
      <c r="R136" s="18">
        <f>100*P136/'2019'!P136-100</f>
        <v>-24.247362552534526</v>
      </c>
      <c r="S136" s="9">
        <f>'2024'!S136</f>
        <v>3.3</v>
      </c>
    </row>
    <row r="137" spans="1:19" x14ac:dyDescent="0.25">
      <c r="A137" s="2" t="str">
        <f>'2024'!A137</f>
        <v>207</v>
      </c>
      <c r="B137" s="2" t="str">
        <f>'2024'!B137</f>
        <v>Bergisches Land</v>
      </c>
      <c r="C137" s="9">
        <f>'2024'!C137</f>
        <v>168</v>
      </c>
      <c r="D137" s="9">
        <f>'2024'!D137</f>
        <v>165</v>
      </c>
      <c r="E137" s="9">
        <f>'2024'!E137</f>
        <v>10384</v>
      </c>
      <c r="F137" s="9">
        <f>'2024'!F137</f>
        <v>9663</v>
      </c>
      <c r="G137" s="9">
        <f>'2024'!G137</f>
        <v>51129</v>
      </c>
      <c r="H137" s="18">
        <f>100*G137/'2019'!G137-100</f>
        <v>-8.883701037174319</v>
      </c>
      <c r="I137" s="9">
        <f>'2024'!I137</f>
        <v>44252</v>
      </c>
      <c r="J137" s="9">
        <f>'2024'!J137</f>
        <v>6877</v>
      </c>
      <c r="K137" s="18">
        <f>100*I137/'2019'!I137-100</f>
        <v>-6.9964901956663397</v>
      </c>
      <c r="L137" s="18">
        <f>100*J137/'2019'!J137-100</f>
        <v>-19.40700808625337</v>
      </c>
      <c r="M137" s="9">
        <f>'2024'!M137</f>
        <v>142713</v>
      </c>
      <c r="N137" s="18">
        <f>100*M137/'2019'!M137-100</f>
        <v>-7.5357642668325298</v>
      </c>
      <c r="O137" s="9">
        <f>'2024'!O137</f>
        <v>127011</v>
      </c>
      <c r="P137" s="9">
        <f>'2024'!P137</f>
        <v>15702</v>
      </c>
      <c r="Q137" s="18">
        <f>100*O137/'2019'!O137-100</f>
        <v>-5.3223606234765271</v>
      </c>
      <c r="R137" s="18">
        <f>100*P137/'2019'!P137-100</f>
        <v>-22.24038032981727</v>
      </c>
      <c r="S137" s="9">
        <f>'2024'!S137</f>
        <v>2.8</v>
      </c>
    </row>
    <row r="138" spans="1:19" x14ac:dyDescent="0.25">
      <c r="A138" s="2" t="str">
        <f>'2024'!A138</f>
        <v>208</v>
      </c>
      <c r="B138" s="2" t="str">
        <f>'2024'!B138</f>
        <v>Bergisches Städtedreieck</v>
      </c>
      <c r="C138" s="9">
        <f>'2024'!C138</f>
        <v>73</v>
      </c>
      <c r="D138" s="9">
        <f>'2024'!D138</f>
        <v>70</v>
      </c>
      <c r="E138" s="9">
        <f>'2024'!E138</f>
        <v>5993</v>
      </c>
      <c r="F138" s="9">
        <f>'2024'!F138</f>
        <v>5341</v>
      </c>
      <c r="G138" s="9">
        <f>'2024'!G138</f>
        <v>27726</v>
      </c>
      <c r="H138" s="18">
        <f>100*G138/'2019'!G138-100</f>
        <v>-9.8986091251787371</v>
      </c>
      <c r="I138" s="9">
        <f>'2024'!I138</f>
        <v>22005</v>
      </c>
      <c r="J138" s="9">
        <f>'2024'!J138</f>
        <v>5721</v>
      </c>
      <c r="K138" s="18">
        <f>100*I138/'2019'!I138-100</f>
        <v>-15.449934680703905</v>
      </c>
      <c r="L138" s="18">
        <f>100*J138/'2019'!J138-100</f>
        <v>20.543615676359039</v>
      </c>
      <c r="M138" s="9">
        <f>'2024'!M138</f>
        <v>61882</v>
      </c>
      <c r="N138" s="18">
        <f>100*M138/'2019'!M138-100</f>
        <v>-5.4904775722772854</v>
      </c>
      <c r="O138" s="9">
        <f>'2024'!O138</f>
        <v>50729</v>
      </c>
      <c r="P138" s="9">
        <f>'2024'!P138</f>
        <v>11153</v>
      </c>
      <c r="Q138" s="18">
        <f>100*O138/'2019'!O138-100</f>
        <v>-9.2277135597466327</v>
      </c>
      <c r="R138" s="18">
        <f>100*P138/'2019'!P138-100</f>
        <v>16.28610155353978</v>
      </c>
      <c r="S138" s="9">
        <f>'2024'!S138</f>
        <v>2.2000000000000002</v>
      </c>
    </row>
    <row r="139" spans="1:19" x14ac:dyDescent="0.25">
      <c r="A139" s="2" t="str">
        <f>'2024'!A139</f>
        <v>209</v>
      </c>
      <c r="B139" s="2" t="str">
        <f>'2024'!B139</f>
        <v>Bonn und Rhein-Sieg-Kreis</v>
      </c>
      <c r="C139" s="9">
        <f>'2024'!C139</f>
        <v>216</v>
      </c>
      <c r="D139" s="9">
        <f>'2024'!D139</f>
        <v>214</v>
      </c>
      <c r="E139" s="9">
        <f>'2024'!E139</f>
        <v>19302</v>
      </c>
      <c r="F139" s="9">
        <f>'2024'!F139</f>
        <v>19039</v>
      </c>
      <c r="G139" s="9">
        <f>'2024'!G139</f>
        <v>137638</v>
      </c>
      <c r="H139" s="18">
        <f>100*G139/'2019'!G139-100</f>
        <v>-2.3553115112302976</v>
      </c>
      <c r="I139" s="9">
        <f>'2024'!I139</f>
        <v>112482</v>
      </c>
      <c r="J139" s="9">
        <f>'2024'!J139</f>
        <v>25156</v>
      </c>
      <c r="K139" s="18">
        <f>100*I139/'2019'!I139-100</f>
        <v>-1.1694621879750144</v>
      </c>
      <c r="L139" s="18">
        <f>100*J139/'2019'!J139-100</f>
        <v>-7.3273162645054271</v>
      </c>
      <c r="M139" s="9">
        <f>'2024'!M139</f>
        <v>287240</v>
      </c>
      <c r="N139" s="18">
        <f>100*M139/'2019'!M139-100</f>
        <v>1.311719414082205</v>
      </c>
      <c r="O139" s="9">
        <f>'2024'!O139</f>
        <v>233367</v>
      </c>
      <c r="P139" s="9">
        <f>'2024'!P139</f>
        <v>53873</v>
      </c>
      <c r="Q139" s="18">
        <f>100*O139/'2019'!O139-100</f>
        <v>5.0062769695960725</v>
      </c>
      <c r="R139" s="18">
        <f>100*P139/'2019'!P139-100</f>
        <v>-12.087140992167107</v>
      </c>
      <c r="S139" s="9">
        <f>'2024'!S139</f>
        <v>2.1</v>
      </c>
    </row>
    <row r="140" spans="1:19" x14ac:dyDescent="0.25">
      <c r="A140" s="2" t="str">
        <f>'2024'!A140</f>
        <v>210</v>
      </c>
      <c r="B140" s="2" t="str">
        <f>'2024'!B140</f>
        <v>Köln und Rhein-Erft-Kreis</v>
      </c>
      <c r="C140" s="9">
        <f>'2024'!C140</f>
        <v>361</v>
      </c>
      <c r="D140" s="9">
        <f>'2024'!D140</f>
        <v>341</v>
      </c>
      <c r="E140" s="9">
        <f>'2024'!E140</f>
        <v>47913</v>
      </c>
      <c r="F140" s="9">
        <f>'2024'!F140</f>
        <v>45968</v>
      </c>
      <c r="G140" s="9">
        <f>'2024'!G140</f>
        <v>406389</v>
      </c>
      <c r="H140" s="18">
        <f>100*G140/'2019'!G140-100</f>
        <v>10.608827716099952</v>
      </c>
      <c r="I140" s="9">
        <f>'2024'!I140</f>
        <v>262469</v>
      </c>
      <c r="J140" s="9">
        <f>'2024'!J140</f>
        <v>143920</v>
      </c>
      <c r="K140" s="18">
        <f>100*I140/'2019'!I140-100</f>
        <v>10.195898968864412</v>
      </c>
      <c r="L140" s="18">
        <f>100*J140/'2019'!J140-100</f>
        <v>11.369914955852877</v>
      </c>
      <c r="M140" s="9">
        <f>'2024'!M140</f>
        <v>782819</v>
      </c>
      <c r="N140" s="18">
        <f>100*M140/'2019'!M140-100</f>
        <v>11.638151711824264</v>
      </c>
      <c r="O140" s="9">
        <f>'2024'!O140</f>
        <v>507753</v>
      </c>
      <c r="P140" s="9">
        <f>'2024'!P140</f>
        <v>275066</v>
      </c>
      <c r="Q140" s="18">
        <f>100*O140/'2019'!O140-100</f>
        <v>10.201171565552755</v>
      </c>
      <c r="R140" s="18">
        <f>100*P140/'2019'!P140-100</f>
        <v>14.391582799634037</v>
      </c>
      <c r="S140" s="9">
        <f>'2024'!S140</f>
        <v>1.9</v>
      </c>
    </row>
    <row r="141" spans="1:19" x14ac:dyDescent="0.25">
      <c r="A141" s="2" t="str">
        <f>'2024'!A141</f>
        <v>211</v>
      </c>
      <c r="B141" s="2" t="str">
        <f>'2024'!B141</f>
        <v>Düsseldorf und Kreis Mettmann</v>
      </c>
      <c r="C141" s="9">
        <f>'2024'!C141</f>
        <v>319</v>
      </c>
      <c r="D141" s="9">
        <f>'2024'!D141</f>
        <v>302</v>
      </c>
      <c r="E141" s="9">
        <f>'2024'!E141</f>
        <v>44920</v>
      </c>
      <c r="F141" s="9">
        <f>'2024'!F141</f>
        <v>42713</v>
      </c>
      <c r="G141" s="9">
        <f>'2024'!G141</f>
        <v>296372</v>
      </c>
      <c r="H141" s="18">
        <f>100*G141/'2019'!G141-100</f>
        <v>6.7418684473065298</v>
      </c>
      <c r="I141" s="9">
        <f>'2024'!I141</f>
        <v>204792</v>
      </c>
      <c r="J141" s="9">
        <f>'2024'!J141</f>
        <v>91580</v>
      </c>
      <c r="K141" s="18">
        <f>100*I141/'2019'!I141-100</f>
        <v>11.888631496131822</v>
      </c>
      <c r="L141" s="18">
        <f>100*J141/'2019'!J141-100</f>
        <v>-3.2138742985172399</v>
      </c>
      <c r="M141" s="9">
        <f>'2024'!M141</f>
        <v>511612</v>
      </c>
      <c r="N141" s="18">
        <f>100*M141/'2019'!M141-100</f>
        <v>6.0953633100313311</v>
      </c>
      <c r="O141" s="9">
        <f>'2024'!O141</f>
        <v>346100</v>
      </c>
      <c r="P141" s="9">
        <f>'2024'!P141</f>
        <v>165512</v>
      </c>
      <c r="Q141" s="18">
        <f>100*O141/'2019'!O141-100</f>
        <v>14.512783014654062</v>
      </c>
      <c r="R141" s="18">
        <f>100*P141/'2019'!P141-100</f>
        <v>-8.0396928581747034</v>
      </c>
      <c r="S141" s="9">
        <f>'2024'!S141</f>
        <v>1.7</v>
      </c>
    </row>
    <row r="142" spans="1:19" x14ac:dyDescent="0.25">
      <c r="A142" s="2" t="str">
        <f>'2024'!A142</f>
        <v>212</v>
      </c>
      <c r="B142" s="2" t="str">
        <f>'2024'!B142</f>
        <v>Ruhrgebiet</v>
      </c>
      <c r="C142" s="9">
        <f>'2024'!C142</f>
        <v>581</v>
      </c>
      <c r="D142" s="9">
        <f>'2024'!D142</f>
        <v>570</v>
      </c>
      <c r="E142" s="9">
        <f>'2024'!E142</f>
        <v>51300</v>
      </c>
      <c r="F142" s="9">
        <f>'2024'!F142</f>
        <v>49980</v>
      </c>
      <c r="G142" s="9">
        <f>'2024'!G142</f>
        <v>343715</v>
      </c>
      <c r="H142" s="18">
        <f>100*G142/'2019'!G142-100</f>
        <v>14.270753681970817</v>
      </c>
      <c r="I142" s="9">
        <f>'2024'!I142</f>
        <v>275734</v>
      </c>
      <c r="J142" s="9">
        <f>'2024'!J142</f>
        <v>67981</v>
      </c>
      <c r="K142" s="18">
        <f>100*I142/'2019'!I142-100</f>
        <v>12.185496208052598</v>
      </c>
      <c r="L142" s="18">
        <f>100*J142/'2019'!J142-100</f>
        <v>23.588335817910774</v>
      </c>
      <c r="M142" s="9">
        <f>'2024'!M142</f>
        <v>665230</v>
      </c>
      <c r="N142" s="18">
        <f>100*M142/'2019'!M142-100</f>
        <v>12.117478717684676</v>
      </c>
      <c r="O142" s="9">
        <f>'2024'!O142</f>
        <v>542487</v>
      </c>
      <c r="P142" s="9">
        <f>'2024'!P142</f>
        <v>122743</v>
      </c>
      <c r="Q142" s="18">
        <f>100*O142/'2019'!O142-100</f>
        <v>10.247020210744509</v>
      </c>
      <c r="R142" s="18">
        <f>100*P142/'2019'!P142-100</f>
        <v>21.206106568708776</v>
      </c>
      <c r="S142" s="9">
        <f>'2024'!S142</f>
        <v>1.9</v>
      </c>
    </row>
    <row r="143" spans="1:19" ht="33.75" customHeight="1" x14ac:dyDescent="0.25">
      <c r="A143" s="20">
        <f>'2024'!A143:S143</f>
        <v>0</v>
      </c>
    </row>
    <row r="144" spans="1:19" x14ac:dyDescent="0.25">
      <c r="A144" s="2"/>
      <c r="B144" s="2">
        <f>'2024'!B144</f>
        <v>0</v>
      </c>
      <c r="C144" s="9">
        <f>'2024'!C144</f>
        <v>0</v>
      </c>
      <c r="D144" s="9">
        <f>'2024'!D144</f>
        <v>0</v>
      </c>
      <c r="E144" s="9">
        <f>'2024'!E144</f>
        <v>0</v>
      </c>
      <c r="F144" s="9">
        <f>'2024'!F144</f>
        <v>0</v>
      </c>
      <c r="G144" s="9">
        <f>'2024'!G144</f>
        <v>0</v>
      </c>
      <c r="H144" s="18">
        <f>100*G144/'2019'!G144-100</f>
        <v>-100</v>
      </c>
      <c r="I144" s="9">
        <f>'2024'!I144</f>
        <v>0</v>
      </c>
      <c r="J144" s="9">
        <f>'2024'!J144</f>
        <v>0</v>
      </c>
      <c r="K144" s="18">
        <f>100*I144/'2019'!I144-100</f>
        <v>-100</v>
      </c>
      <c r="L144" s="18">
        <f>100*J144/'2019'!J144-100</f>
        <v>-100</v>
      </c>
      <c r="M144" s="9">
        <f>'2024'!M144</f>
        <v>0</v>
      </c>
      <c r="N144" s="18">
        <f>100*M144/'2019'!M144-100</f>
        <v>-100</v>
      </c>
      <c r="O144" s="9">
        <f>'2024'!O144</f>
        <v>0</v>
      </c>
      <c r="P144" s="9">
        <f>'2024'!P144</f>
        <v>0</v>
      </c>
      <c r="Q144" s="18">
        <f>100*O144/'2019'!O144-100</f>
        <v>-100</v>
      </c>
      <c r="R144" s="18">
        <f>100*P144/'2019'!P144-100</f>
        <v>-100</v>
      </c>
      <c r="S144" s="9">
        <f>'2024'!S144</f>
        <v>0</v>
      </c>
    </row>
    <row r="145" spans="1:19" x14ac:dyDescent="0.25">
      <c r="A145" s="2"/>
      <c r="B145" s="2">
        <f>'2024'!B145</f>
        <v>0</v>
      </c>
      <c r="C145" s="9"/>
      <c r="D145" s="9"/>
      <c r="E145" s="9"/>
      <c r="F145" s="9"/>
      <c r="G145" s="9"/>
      <c r="H145" s="18"/>
      <c r="I145" s="9"/>
      <c r="J145" s="9"/>
      <c r="K145" s="18"/>
      <c r="L145" s="18"/>
      <c r="M145" s="9"/>
      <c r="N145" s="18"/>
      <c r="O145" s="9"/>
      <c r="P145" s="9"/>
      <c r="Q145" s="18"/>
      <c r="R145" s="18"/>
      <c r="S145" s="9"/>
    </row>
    <row r="146" spans="1:19" x14ac:dyDescent="0.25">
      <c r="A146" s="2">
        <f>'2024'!A146</f>
        <v>0</v>
      </c>
      <c r="B146" s="2">
        <f>'2024'!B146</f>
        <v>0</v>
      </c>
      <c r="C146" s="9">
        <f>'2024'!C146</f>
        <v>0</v>
      </c>
      <c r="D146" s="9">
        <f>'2024'!D146</f>
        <v>0</v>
      </c>
      <c r="E146" s="9">
        <f>'2024'!E146</f>
        <v>0</v>
      </c>
      <c r="F146" s="9">
        <f>'2024'!F146</f>
        <v>0</v>
      </c>
      <c r="G146" s="9">
        <f>'2024'!G146</f>
        <v>0</v>
      </c>
      <c r="H146" s="18">
        <f>100*G146/'2019'!G146-100</f>
        <v>-100</v>
      </c>
      <c r="I146" s="9">
        <f>'2024'!I146</f>
        <v>0</v>
      </c>
      <c r="J146" s="9">
        <f>'2024'!J146</f>
        <v>0</v>
      </c>
      <c r="K146" s="18">
        <f>100*I146/'2019'!I146-100</f>
        <v>-100</v>
      </c>
      <c r="L146" s="18">
        <f>100*J146/'2019'!J146-100</f>
        <v>-100</v>
      </c>
      <c r="M146" s="9">
        <f>'2024'!M146</f>
        <v>0</v>
      </c>
      <c r="N146" s="18">
        <f>100*M146/'2019'!M146-100</f>
        <v>-100</v>
      </c>
      <c r="O146" s="9">
        <f>'2024'!O146</f>
        <v>0</v>
      </c>
      <c r="P146" s="9">
        <f>'2024'!P146</f>
        <v>0</v>
      </c>
      <c r="Q146" s="18">
        <f>100*O146/'2019'!O146-100</f>
        <v>-100</v>
      </c>
      <c r="R146" s="18">
        <f>100*P146/'2019'!P146-100</f>
        <v>-100</v>
      </c>
      <c r="S146" s="9">
        <f>'2024'!S146</f>
        <v>0</v>
      </c>
    </row>
    <row r="147" spans="1:19" x14ac:dyDescent="0.25">
      <c r="A147" s="2">
        <f>'2024'!A147</f>
        <v>0</v>
      </c>
      <c r="B147" s="2">
        <f>'2024'!B147</f>
        <v>0</v>
      </c>
      <c r="C147" s="9">
        <f>'2024'!C147</f>
        <v>0</v>
      </c>
      <c r="D147" s="9">
        <f>'2024'!D147</f>
        <v>0</v>
      </c>
      <c r="E147" s="9">
        <f>'2024'!E147</f>
        <v>0</v>
      </c>
      <c r="F147" s="9">
        <f>'2024'!F147</f>
        <v>0</v>
      </c>
      <c r="G147" s="9">
        <f>'2024'!G147</f>
        <v>0</v>
      </c>
      <c r="H147" s="18">
        <f>100*G147/'2019'!G147-100</f>
        <v>-100</v>
      </c>
      <c r="I147" s="9">
        <f>'2024'!I147</f>
        <v>0</v>
      </c>
      <c r="J147" s="9">
        <f>'2024'!J147</f>
        <v>0</v>
      </c>
      <c r="K147" s="18">
        <f>100*I147/'2019'!I147-100</f>
        <v>-100</v>
      </c>
      <c r="L147" s="18">
        <f>100*J147/'2019'!J147-100</f>
        <v>-100</v>
      </c>
      <c r="M147" s="9">
        <f>'2024'!M147</f>
        <v>0</v>
      </c>
      <c r="N147" s="18">
        <f>100*M147/'2019'!M147-100</f>
        <v>-100</v>
      </c>
      <c r="O147" s="9">
        <f>'2024'!O147</f>
        <v>0</v>
      </c>
      <c r="P147" s="9">
        <f>'2024'!P147</f>
        <v>0</v>
      </c>
      <c r="Q147" s="18">
        <f>100*O147/'2019'!O147-100</f>
        <v>-100</v>
      </c>
      <c r="R147" s="18">
        <f>100*P147/'2019'!P147-100</f>
        <v>-100</v>
      </c>
      <c r="S147" s="9">
        <f>'2024'!S147</f>
        <v>0</v>
      </c>
    </row>
    <row r="148" spans="1:19" x14ac:dyDescent="0.25">
      <c r="A148" s="2">
        <f>'2024'!A148</f>
        <v>0</v>
      </c>
      <c r="B148" s="2">
        <f>'2024'!B148</f>
        <v>0</v>
      </c>
      <c r="C148" s="9">
        <f>'2024'!C148</f>
        <v>0</v>
      </c>
      <c r="D148" s="9">
        <f>'2024'!D148</f>
        <v>0</v>
      </c>
      <c r="E148" s="9">
        <f>'2024'!E148</f>
        <v>0</v>
      </c>
      <c r="F148" s="9">
        <f>'2024'!F148</f>
        <v>0</v>
      </c>
      <c r="G148" s="9">
        <f>'2024'!G148</f>
        <v>0</v>
      </c>
      <c r="H148" s="18">
        <f>100*G148/'2019'!G148-100</f>
        <v>-100</v>
      </c>
      <c r="I148" s="9">
        <f>'2024'!I148</f>
        <v>0</v>
      </c>
      <c r="J148" s="9">
        <f>'2024'!J148</f>
        <v>0</v>
      </c>
      <c r="K148" s="18">
        <f>100*I148/'2019'!I148-100</f>
        <v>-100</v>
      </c>
      <c r="L148" s="18">
        <f>100*J148/'2019'!J148-100</f>
        <v>-100</v>
      </c>
      <c r="M148" s="9">
        <f>'2024'!M148</f>
        <v>0</v>
      </c>
      <c r="N148" s="18">
        <f>100*M148/'2019'!M148-100</f>
        <v>-100</v>
      </c>
      <c r="O148" s="9">
        <f>'2024'!O148</f>
        <v>0</v>
      </c>
      <c r="P148" s="9">
        <f>'2024'!P148</f>
        <v>0</v>
      </c>
      <c r="Q148" s="18">
        <f>100*O148/'2019'!O148-100</f>
        <v>-100</v>
      </c>
      <c r="R148" s="18">
        <f>100*P148/'2019'!P148-100</f>
        <v>-100</v>
      </c>
      <c r="S148" s="9">
        <f>'2024'!S148</f>
        <v>0</v>
      </c>
    </row>
    <row r="149" spans="1:19" x14ac:dyDescent="0.25">
      <c r="A149" s="2">
        <f>'2024'!A149</f>
        <v>0</v>
      </c>
      <c r="B149" s="2">
        <f>'2024'!B149</f>
        <v>0</v>
      </c>
      <c r="C149" s="9">
        <f>'2024'!C149</f>
        <v>0</v>
      </c>
      <c r="D149" s="9">
        <f>'2024'!D149</f>
        <v>0</v>
      </c>
      <c r="E149" s="9">
        <f>'2024'!E149</f>
        <v>0</v>
      </c>
      <c r="F149" s="9">
        <f>'2024'!F149</f>
        <v>0</v>
      </c>
      <c r="G149" s="9">
        <f>'2024'!G149</f>
        <v>0</v>
      </c>
      <c r="H149" s="18">
        <f>100*G149/'2019'!G149-100</f>
        <v>-100</v>
      </c>
      <c r="I149" s="9">
        <f>'2024'!I149</f>
        <v>0</v>
      </c>
      <c r="J149" s="9">
        <f>'2024'!J149</f>
        <v>0</v>
      </c>
      <c r="K149" s="18">
        <f>100*I149/'2019'!I149-100</f>
        <v>-100</v>
      </c>
      <c r="L149" s="18">
        <f>100*J149/'2019'!J149-100</f>
        <v>-100</v>
      </c>
      <c r="M149" s="9">
        <f>'2024'!M149</f>
        <v>0</v>
      </c>
      <c r="N149" s="18">
        <f>100*M149/'2019'!M149-100</f>
        <v>-100</v>
      </c>
      <c r="O149" s="9">
        <f>'2024'!O149</f>
        <v>0</v>
      </c>
      <c r="P149" s="9">
        <f>'2024'!P149</f>
        <v>0</v>
      </c>
      <c r="Q149" s="18">
        <f>100*O149/'2019'!O149-100</f>
        <v>-100</v>
      </c>
      <c r="R149" s="18">
        <f>100*P149/'2019'!P149-100</f>
        <v>-100</v>
      </c>
      <c r="S149" s="9">
        <f>'2024'!S149</f>
        <v>0</v>
      </c>
    </row>
    <row r="150" spans="1:19" x14ac:dyDescent="0.25">
      <c r="A150" s="2">
        <f>'2024'!A150</f>
        <v>0</v>
      </c>
      <c r="B150" s="2">
        <f>'2024'!B150</f>
        <v>0</v>
      </c>
      <c r="C150" s="9">
        <f>'2024'!C150</f>
        <v>0</v>
      </c>
      <c r="D150" s="9">
        <f>'2024'!D150</f>
        <v>0</v>
      </c>
      <c r="E150" s="9">
        <f>'2024'!E150</f>
        <v>0</v>
      </c>
      <c r="F150" s="9">
        <f>'2024'!F150</f>
        <v>0</v>
      </c>
      <c r="G150" s="9">
        <f>'2024'!G150</f>
        <v>0</v>
      </c>
      <c r="H150" s="18">
        <f>100*G150/'2019'!G150-100</f>
        <v>-100</v>
      </c>
      <c r="I150" s="9">
        <f>'2024'!I150</f>
        <v>0</v>
      </c>
      <c r="J150" s="9">
        <f>'2024'!J150</f>
        <v>0</v>
      </c>
      <c r="K150" s="18">
        <f>100*I150/'2019'!I150-100</f>
        <v>-100</v>
      </c>
      <c r="L150" s="18">
        <f>100*J150/'2019'!J150-100</f>
        <v>-100</v>
      </c>
      <c r="M150" s="9">
        <f>'2024'!M150</f>
        <v>0</v>
      </c>
      <c r="N150" s="18">
        <f>100*M150/'2019'!M150-100</f>
        <v>-100</v>
      </c>
      <c r="O150" s="9">
        <f>'2024'!O150</f>
        <v>0</v>
      </c>
      <c r="P150" s="9">
        <f>'2024'!P150</f>
        <v>0</v>
      </c>
      <c r="Q150" s="18">
        <f>100*O150/'2019'!O150-100</f>
        <v>-100</v>
      </c>
      <c r="R150" s="18">
        <f>100*P150/'2019'!P150-100</f>
        <v>-100</v>
      </c>
      <c r="S150" s="9">
        <f>'2024'!S150</f>
        <v>0</v>
      </c>
    </row>
    <row r="151" spans="1:19" x14ac:dyDescent="0.25">
      <c r="A151" s="2">
        <f>'2024'!A151</f>
        <v>0</v>
      </c>
      <c r="B151" s="2">
        <f>'2024'!B151</f>
        <v>0</v>
      </c>
      <c r="C151" s="9">
        <f>'2024'!C151</f>
        <v>0</v>
      </c>
      <c r="D151" s="9">
        <f>'2024'!D151</f>
        <v>0</v>
      </c>
      <c r="E151" s="9">
        <f>'2024'!E151</f>
        <v>0</v>
      </c>
      <c r="F151" s="9">
        <f>'2024'!F151</f>
        <v>0</v>
      </c>
      <c r="G151" s="9">
        <f>'2024'!G151</f>
        <v>0</v>
      </c>
      <c r="H151" s="18">
        <f>100*G151/'2019'!G151-100</f>
        <v>-100</v>
      </c>
      <c r="I151" s="9">
        <f>'2024'!I151</f>
        <v>0</v>
      </c>
      <c r="J151" s="9">
        <f>'2024'!J151</f>
        <v>0</v>
      </c>
      <c r="K151" s="18">
        <f>100*I151/'2019'!I151-100</f>
        <v>-100</v>
      </c>
      <c r="L151" s="18">
        <f>100*J151/'2019'!J151-100</f>
        <v>-100</v>
      </c>
      <c r="M151" s="9">
        <f>'2024'!M151</f>
        <v>0</v>
      </c>
      <c r="N151" s="18">
        <f>100*M151/'2019'!M151-100</f>
        <v>-100</v>
      </c>
      <c r="O151" s="9">
        <f>'2024'!O151</f>
        <v>0</v>
      </c>
      <c r="P151" s="9">
        <f>'2024'!P151</f>
        <v>0</v>
      </c>
      <c r="Q151" s="18">
        <f>100*O151/'2019'!O151-100</f>
        <v>-100</v>
      </c>
      <c r="R151" s="18">
        <f>100*P151/'2019'!P151-100</f>
        <v>-100</v>
      </c>
      <c r="S151" s="9">
        <f>'2024'!S151</f>
        <v>0</v>
      </c>
    </row>
    <row r="152" spans="1:19" x14ac:dyDescent="0.25">
      <c r="A152" s="2">
        <f>'2024'!A152</f>
        <v>0</v>
      </c>
      <c r="B152" s="2">
        <f>'2024'!B152</f>
        <v>0</v>
      </c>
      <c r="C152" s="9">
        <f>'2024'!C152</f>
        <v>0</v>
      </c>
      <c r="D152" s="9">
        <f>'2024'!D152</f>
        <v>0</v>
      </c>
      <c r="E152" s="9">
        <f>'2024'!E152</f>
        <v>0</v>
      </c>
      <c r="F152" s="9">
        <f>'2024'!F152</f>
        <v>0</v>
      </c>
      <c r="G152" s="9">
        <f>'2024'!G152</f>
        <v>0</v>
      </c>
      <c r="H152" s="18">
        <f>100*G152/'2019'!G152-100</f>
        <v>-100</v>
      </c>
      <c r="I152" s="9">
        <f>'2024'!I152</f>
        <v>0</v>
      </c>
      <c r="J152" s="9">
        <f>'2024'!J152</f>
        <v>0</v>
      </c>
      <c r="K152" s="18">
        <f>100*I152/'2019'!I152-100</f>
        <v>-100</v>
      </c>
      <c r="L152" s="18">
        <f>100*J152/'2019'!J152-100</f>
        <v>-100</v>
      </c>
      <c r="M152" s="9">
        <f>'2024'!M152</f>
        <v>0</v>
      </c>
      <c r="N152" s="18">
        <f>100*M152/'2019'!M152-100</f>
        <v>-100</v>
      </c>
      <c r="O152" s="9">
        <f>'2024'!O152</f>
        <v>0</v>
      </c>
      <c r="P152" s="9">
        <f>'2024'!P152</f>
        <v>0</v>
      </c>
      <c r="Q152" s="18">
        <f>100*O152/'2019'!O152-100</f>
        <v>-100</v>
      </c>
      <c r="R152" s="18">
        <f>100*P152/'2019'!P152-100</f>
        <v>-100</v>
      </c>
      <c r="S152" s="9">
        <f>'2024'!S152</f>
        <v>0</v>
      </c>
    </row>
    <row r="153" spans="1:19" x14ac:dyDescent="0.25">
      <c r="A153" s="2">
        <f>'2024'!A153</f>
        <v>0</v>
      </c>
      <c r="B153" s="2">
        <f>'2024'!B153</f>
        <v>0</v>
      </c>
      <c r="C153" s="9">
        <f>'2024'!C153</f>
        <v>0</v>
      </c>
      <c r="D153" s="9">
        <f>'2024'!D153</f>
        <v>0</v>
      </c>
      <c r="E153" s="9">
        <f>'2024'!E153</f>
        <v>0</v>
      </c>
      <c r="F153" s="9">
        <f>'2024'!F153</f>
        <v>0</v>
      </c>
      <c r="G153" s="9">
        <f>'2024'!G153</f>
        <v>0</v>
      </c>
      <c r="H153" s="18">
        <f>100*G153/'2019'!G153-100</f>
        <v>-100</v>
      </c>
      <c r="I153" s="9">
        <f>'2024'!I153</f>
        <v>0</v>
      </c>
      <c r="J153" s="9">
        <f>'2024'!J153</f>
        <v>0</v>
      </c>
      <c r="K153" s="18">
        <f>100*I153/'2019'!I153-100</f>
        <v>-100</v>
      </c>
      <c r="L153" s="18">
        <f>100*J153/'2019'!J153-100</f>
        <v>-100</v>
      </c>
      <c r="M153" s="9">
        <f>'2024'!M153</f>
        <v>0</v>
      </c>
      <c r="N153" s="18">
        <f>100*M153/'2019'!M153-100</f>
        <v>-100</v>
      </c>
      <c r="O153" s="9">
        <f>'2024'!O153</f>
        <v>0</v>
      </c>
      <c r="P153" s="9">
        <f>'2024'!P153</f>
        <v>0</v>
      </c>
      <c r="Q153" s="18">
        <f>100*O153/'2019'!O153-100</f>
        <v>-100</v>
      </c>
      <c r="R153" s="18">
        <f>100*P153/'2019'!P153-100</f>
        <v>-100</v>
      </c>
      <c r="S153" s="9">
        <f>'2024'!S153</f>
        <v>0</v>
      </c>
    </row>
    <row r="154" spans="1:19" x14ac:dyDescent="0.25">
      <c r="A154" s="2">
        <f>'2024'!A154</f>
        <v>0</v>
      </c>
      <c r="B154" s="2">
        <f>'2024'!B154</f>
        <v>0</v>
      </c>
      <c r="C154" s="9">
        <f>'2024'!C154</f>
        <v>0</v>
      </c>
      <c r="D154" s="9">
        <f>'2024'!D154</f>
        <v>0</v>
      </c>
      <c r="E154" s="9">
        <f>'2024'!E154</f>
        <v>0</v>
      </c>
      <c r="F154" s="9">
        <f>'2024'!F154</f>
        <v>0</v>
      </c>
      <c r="G154" s="9">
        <f>'2024'!G154</f>
        <v>0</v>
      </c>
      <c r="H154" s="18">
        <f>100*G154/'2019'!G154-100</f>
        <v>-100</v>
      </c>
      <c r="I154" s="9">
        <f>'2024'!I154</f>
        <v>0</v>
      </c>
      <c r="J154" s="9">
        <f>'2024'!J154</f>
        <v>0</v>
      </c>
      <c r="K154" s="18">
        <f>100*I154/'2019'!I154-100</f>
        <v>-100</v>
      </c>
      <c r="L154" s="18">
        <f>100*J154/'2019'!J154-100</f>
        <v>-100</v>
      </c>
      <c r="M154" s="9">
        <f>'2024'!M154</f>
        <v>0</v>
      </c>
      <c r="N154" s="18">
        <f>100*M154/'2019'!M154-100</f>
        <v>-100</v>
      </c>
      <c r="O154" s="9">
        <f>'2024'!O154</f>
        <v>0</v>
      </c>
      <c r="P154" s="9">
        <f>'2024'!P154</f>
        <v>0</v>
      </c>
      <c r="Q154" s="18">
        <f>100*O154/'2019'!O154-100</f>
        <v>-100</v>
      </c>
      <c r="R154" s="18">
        <f>100*P154/'2019'!P154-100</f>
        <v>-100</v>
      </c>
      <c r="S154" s="9">
        <f>'2024'!S154</f>
        <v>0</v>
      </c>
    </row>
    <row r="155" spans="1:19" x14ac:dyDescent="0.25">
      <c r="A155" s="2">
        <f>'2024'!A155</f>
        <v>0</v>
      </c>
      <c r="B155" s="2">
        <f>'2024'!B155</f>
        <v>0</v>
      </c>
      <c r="C155" s="9">
        <f>'2024'!C155</f>
        <v>0</v>
      </c>
      <c r="D155" s="9">
        <f>'2024'!D155</f>
        <v>0</v>
      </c>
      <c r="E155" s="9">
        <f>'2024'!E155</f>
        <v>0</v>
      </c>
      <c r="F155" s="9">
        <f>'2024'!F155</f>
        <v>0</v>
      </c>
      <c r="G155" s="9">
        <f>'2024'!G155</f>
        <v>0</v>
      </c>
      <c r="H155" s="18">
        <f>100*G155/'2019'!G155-100</f>
        <v>-100</v>
      </c>
      <c r="I155" s="9">
        <f>'2024'!I155</f>
        <v>0</v>
      </c>
      <c r="J155" s="9">
        <f>'2024'!J155</f>
        <v>0</v>
      </c>
      <c r="K155" s="18">
        <f>100*I155/'2019'!I155-100</f>
        <v>-100</v>
      </c>
      <c r="L155" s="18">
        <f>100*J155/'2019'!J155-100</f>
        <v>-100</v>
      </c>
      <c r="M155" s="9">
        <f>'2024'!M155</f>
        <v>0</v>
      </c>
      <c r="N155" s="18">
        <f>100*M155/'2019'!M155-100</f>
        <v>-100</v>
      </c>
      <c r="O155" s="9">
        <f>'2024'!O155</f>
        <v>0</v>
      </c>
      <c r="P155" s="9">
        <f>'2024'!P155</f>
        <v>0</v>
      </c>
      <c r="Q155" s="18">
        <f>100*O155/'2019'!O155-100</f>
        <v>-100</v>
      </c>
      <c r="R155" s="18">
        <f>100*P155/'2019'!P155-100</f>
        <v>-100</v>
      </c>
      <c r="S155" s="9">
        <f>'2024'!S155</f>
        <v>0</v>
      </c>
    </row>
    <row r="156" spans="1:19" x14ac:dyDescent="0.25">
      <c r="A156" s="2">
        <f>'2024'!A156</f>
        <v>0</v>
      </c>
      <c r="B156" s="2">
        <f>'2024'!B156</f>
        <v>0</v>
      </c>
      <c r="C156" s="9">
        <f>'2024'!C156</f>
        <v>0</v>
      </c>
      <c r="D156" s="9">
        <f>'2024'!D156</f>
        <v>0</v>
      </c>
      <c r="E156" s="9">
        <f>'2024'!E156</f>
        <v>0</v>
      </c>
      <c r="F156" s="9">
        <f>'2024'!F156</f>
        <v>0</v>
      </c>
      <c r="G156" s="9">
        <f>'2024'!G156</f>
        <v>0</v>
      </c>
      <c r="H156" s="18">
        <f>100*G156/'2019'!G156-100</f>
        <v>-100</v>
      </c>
      <c r="I156" s="9">
        <f>'2024'!I156</f>
        <v>0</v>
      </c>
      <c r="J156" s="9">
        <f>'2024'!J156</f>
        <v>0</v>
      </c>
      <c r="K156" s="18">
        <f>100*I156/'2019'!I156-100</f>
        <v>-100</v>
      </c>
      <c r="L156" s="18">
        <f>100*J156/'2019'!J156-100</f>
        <v>-100</v>
      </c>
      <c r="M156" s="9">
        <f>'2024'!M156</f>
        <v>0</v>
      </c>
      <c r="N156" s="18">
        <f>100*M156/'2019'!M156-100</f>
        <v>-100</v>
      </c>
      <c r="O156" s="9">
        <f>'2024'!O156</f>
        <v>0</v>
      </c>
      <c r="P156" s="9">
        <f>'2024'!P156</f>
        <v>0</v>
      </c>
      <c r="Q156" s="18">
        <f>100*O156/'2019'!O156-100</f>
        <v>-100</v>
      </c>
      <c r="R156" s="18">
        <f>100*P156/'2019'!P156-100</f>
        <v>-100</v>
      </c>
      <c r="S156" s="9">
        <f>'2024'!S156</f>
        <v>0</v>
      </c>
    </row>
    <row r="157" spans="1:19" x14ac:dyDescent="0.25">
      <c r="A157" s="2">
        <f>'2024'!A157</f>
        <v>0</v>
      </c>
      <c r="B157" s="2">
        <f>'2024'!B157</f>
        <v>0</v>
      </c>
      <c r="C157" s="9">
        <f>'2024'!C157</f>
        <v>0</v>
      </c>
      <c r="D157" s="9">
        <f>'2024'!D157</f>
        <v>0</v>
      </c>
      <c r="E157" s="9">
        <f>'2024'!E157</f>
        <v>0</v>
      </c>
      <c r="F157" s="9">
        <f>'2024'!F157</f>
        <v>0</v>
      </c>
      <c r="G157" s="9">
        <f>'2024'!G157</f>
        <v>0</v>
      </c>
      <c r="H157" s="18">
        <f>100*G157/'2019'!G157-100</f>
        <v>-100</v>
      </c>
      <c r="I157" s="9">
        <f>'2024'!I157</f>
        <v>0</v>
      </c>
      <c r="J157" s="9">
        <f>'2024'!J157</f>
        <v>0</v>
      </c>
      <c r="K157" s="18">
        <f>100*I157/'2019'!I157-100</f>
        <v>-100</v>
      </c>
      <c r="L157" s="18">
        <f>100*J157/'2019'!J157-100</f>
        <v>-100</v>
      </c>
      <c r="M157" s="9">
        <f>'2024'!M157</f>
        <v>0</v>
      </c>
      <c r="N157" s="18">
        <f>100*M157/'2019'!M157-100</f>
        <v>-100</v>
      </c>
      <c r="O157" s="9">
        <f>'2024'!O157</f>
        <v>0</v>
      </c>
      <c r="P157" s="9">
        <f>'2024'!P157</f>
        <v>0</v>
      </c>
      <c r="Q157" s="18">
        <f>100*O157/'2019'!O157-100</f>
        <v>-100</v>
      </c>
      <c r="R157" s="18">
        <f>100*P157/'2019'!P157-100</f>
        <v>-100</v>
      </c>
      <c r="S157" s="9">
        <f>'2024'!S157</f>
        <v>0</v>
      </c>
    </row>
    <row r="158" spans="1:19" ht="33.75" customHeight="1" x14ac:dyDescent="0.25">
      <c r="A158" s="20">
        <f>'2024'!A158:S158</f>
        <v>0</v>
      </c>
    </row>
    <row r="159" spans="1:19" x14ac:dyDescent="0.25">
      <c r="A159" s="2"/>
      <c r="B159" s="2">
        <f>'2024'!B159</f>
        <v>0</v>
      </c>
      <c r="C159" s="9">
        <f>'2024'!C159</f>
        <v>0</v>
      </c>
      <c r="D159" s="9">
        <f>'2024'!D159</f>
        <v>0</v>
      </c>
      <c r="E159" s="9">
        <f>'2024'!E159</f>
        <v>0</v>
      </c>
      <c r="F159" s="9">
        <f>'2024'!F159</f>
        <v>0</v>
      </c>
      <c r="G159" s="9">
        <f>'2024'!G159</f>
        <v>0</v>
      </c>
      <c r="H159" s="18">
        <f>100*G159/'2019'!G159-100</f>
        <v>-100</v>
      </c>
      <c r="I159" s="9">
        <f>'2024'!I159</f>
        <v>0</v>
      </c>
      <c r="J159" s="9">
        <f>'2024'!J159</f>
        <v>0</v>
      </c>
      <c r="K159" s="18">
        <f>100*I159/'2019'!I159-100</f>
        <v>-100</v>
      </c>
      <c r="L159" s="18">
        <f>100*J159/'2019'!J159-100</f>
        <v>-100</v>
      </c>
      <c r="M159" s="9">
        <f>'2024'!M159</f>
        <v>0</v>
      </c>
      <c r="N159" s="18">
        <f>100*M159/'2019'!M159-100</f>
        <v>-100</v>
      </c>
      <c r="O159" s="9">
        <f>'2024'!O159</f>
        <v>0</v>
      </c>
      <c r="P159" s="9">
        <f>'2024'!P159</f>
        <v>0</v>
      </c>
      <c r="Q159" s="18">
        <f>100*O159/'2019'!O159-100</f>
        <v>-100</v>
      </c>
      <c r="R159" s="18">
        <f>100*P159/'2019'!P159-100</f>
        <v>-100</v>
      </c>
      <c r="S159" s="9">
        <f>'2024'!S159</f>
        <v>0</v>
      </c>
    </row>
    <row r="160" spans="1:19" x14ac:dyDescent="0.25">
      <c r="A160" s="2"/>
      <c r="B160" s="2">
        <f>'2024'!B160</f>
        <v>0</v>
      </c>
      <c r="C160" s="9"/>
      <c r="D160" s="9"/>
      <c r="E160" s="9"/>
      <c r="F160" s="9"/>
      <c r="G160" s="9"/>
      <c r="H160" s="18"/>
      <c r="I160" s="9"/>
      <c r="J160" s="9"/>
      <c r="K160" s="18"/>
      <c r="L160" s="18"/>
      <c r="M160" s="9"/>
      <c r="N160" s="18"/>
      <c r="O160" s="9"/>
      <c r="P160" s="9"/>
      <c r="Q160" s="18"/>
      <c r="R160" s="18"/>
      <c r="S160" s="9"/>
    </row>
    <row r="161" spans="1:19" x14ac:dyDescent="0.25">
      <c r="A161" s="2">
        <f>'2024'!A161</f>
        <v>0</v>
      </c>
      <c r="B161" s="2">
        <f>'2024'!B161</f>
        <v>0</v>
      </c>
      <c r="C161" s="9">
        <f>'2024'!C161</f>
        <v>0</v>
      </c>
      <c r="D161" s="9">
        <f>'2024'!D161</f>
        <v>0</v>
      </c>
      <c r="E161" s="9">
        <f>'2024'!E161</f>
        <v>0</v>
      </c>
      <c r="F161" s="9">
        <f>'2024'!F161</f>
        <v>0</v>
      </c>
      <c r="G161" s="9">
        <f>'2024'!G161</f>
        <v>0</v>
      </c>
      <c r="H161" s="18">
        <f>100*G161/'2019'!G161-100</f>
        <v>-100</v>
      </c>
      <c r="I161" s="9">
        <f>'2024'!I161</f>
        <v>0</v>
      </c>
      <c r="J161" s="9">
        <f>'2024'!J161</f>
        <v>0</v>
      </c>
      <c r="K161" s="18">
        <f>100*I161/'2019'!I161-100</f>
        <v>-100</v>
      </c>
      <c r="L161" s="18">
        <f>100*J161/'2019'!J161-100</f>
        <v>-100</v>
      </c>
      <c r="M161" s="9">
        <f>'2024'!M161</f>
        <v>0</v>
      </c>
      <c r="N161" s="18">
        <f>100*M161/'2019'!M161-100</f>
        <v>-100</v>
      </c>
      <c r="O161" s="9">
        <f>'2024'!O161</f>
        <v>0</v>
      </c>
      <c r="P161" s="9">
        <f>'2024'!P161</f>
        <v>0</v>
      </c>
      <c r="Q161" s="18">
        <f>100*O161/'2019'!O161-100</f>
        <v>-100</v>
      </c>
      <c r="R161" s="18">
        <f>100*P161/'2019'!P161-100</f>
        <v>-100</v>
      </c>
      <c r="S161" s="9">
        <f>'2024'!S161</f>
        <v>0</v>
      </c>
    </row>
    <row r="162" spans="1:19" x14ac:dyDescent="0.25">
      <c r="A162" s="2">
        <f>'2024'!A162</f>
        <v>0</v>
      </c>
      <c r="B162" s="2">
        <f>'2024'!B162</f>
        <v>0</v>
      </c>
      <c r="C162" s="9">
        <f>'2024'!C162</f>
        <v>0</v>
      </c>
      <c r="D162" s="9">
        <f>'2024'!D162</f>
        <v>0</v>
      </c>
      <c r="E162" s="9">
        <f>'2024'!E162</f>
        <v>0</v>
      </c>
      <c r="F162" s="9">
        <f>'2024'!F162</f>
        <v>0</v>
      </c>
      <c r="G162" s="9">
        <f>'2024'!G162</f>
        <v>0</v>
      </c>
      <c r="H162" s="18">
        <f>100*G162/'2019'!G162-100</f>
        <v>-100</v>
      </c>
      <c r="I162" s="9">
        <f>'2024'!I162</f>
        <v>0</v>
      </c>
      <c r="J162" s="9">
        <f>'2024'!J162</f>
        <v>0</v>
      </c>
      <c r="K162" s="18">
        <f>100*I162/'2019'!I162-100</f>
        <v>-100</v>
      </c>
      <c r="L162" s="18">
        <f>100*J162/'2019'!J162-100</f>
        <v>-100</v>
      </c>
      <c r="M162" s="9">
        <f>'2024'!M162</f>
        <v>0</v>
      </c>
      <c r="N162" s="18">
        <f>100*M162/'2019'!M162-100</f>
        <v>-100</v>
      </c>
      <c r="O162" s="9">
        <f>'2024'!O162</f>
        <v>0</v>
      </c>
      <c r="P162" s="9">
        <f>'2024'!P162</f>
        <v>0</v>
      </c>
      <c r="Q162" s="18">
        <f>100*O162/'2019'!O162-100</f>
        <v>-100</v>
      </c>
      <c r="R162" s="18">
        <f>100*P162/'2019'!P162-100</f>
        <v>-100</v>
      </c>
      <c r="S162" s="9">
        <f>'2024'!S162</f>
        <v>0</v>
      </c>
    </row>
    <row r="163" spans="1:19" x14ac:dyDescent="0.25">
      <c r="A163" s="2">
        <f>'2024'!A163</f>
        <v>0</v>
      </c>
      <c r="B163" s="2">
        <f>'2024'!B163</f>
        <v>0</v>
      </c>
      <c r="C163" s="9">
        <f>'2024'!C163</f>
        <v>0</v>
      </c>
      <c r="D163" s="9">
        <f>'2024'!D163</f>
        <v>0</v>
      </c>
      <c r="E163" s="9">
        <f>'2024'!E163</f>
        <v>0</v>
      </c>
      <c r="F163" s="9">
        <f>'2024'!F163</f>
        <v>0</v>
      </c>
      <c r="G163" s="9">
        <f>'2024'!G163</f>
        <v>0</v>
      </c>
      <c r="H163" s="18">
        <f>100*G163/'2019'!G163-100</f>
        <v>-100</v>
      </c>
      <c r="I163" s="9">
        <f>'2024'!I163</f>
        <v>0</v>
      </c>
      <c r="J163" s="9">
        <f>'2024'!J163</f>
        <v>0</v>
      </c>
      <c r="K163" s="18">
        <f>100*I163/'2019'!I163-100</f>
        <v>-100</v>
      </c>
      <c r="L163" s="18">
        <f>100*J163/'2019'!J163-100</f>
        <v>-100</v>
      </c>
      <c r="M163" s="9">
        <f>'2024'!M163</f>
        <v>0</v>
      </c>
      <c r="N163" s="18">
        <f>100*M163/'2019'!M163-100</f>
        <v>-100</v>
      </c>
      <c r="O163" s="9">
        <f>'2024'!O163</f>
        <v>0</v>
      </c>
      <c r="P163" s="9">
        <f>'2024'!P163</f>
        <v>0</v>
      </c>
      <c r="Q163" s="18">
        <f>100*O163/'2019'!O163-100</f>
        <v>-100</v>
      </c>
      <c r="R163" s="18">
        <f>100*P163/'2019'!P163-100</f>
        <v>-100</v>
      </c>
      <c r="S163" s="9">
        <f>'2024'!S163</f>
        <v>0</v>
      </c>
    </row>
    <row r="164" spans="1:19" x14ac:dyDescent="0.25">
      <c r="A164" s="2">
        <f>'2024'!A164</f>
        <v>0</v>
      </c>
      <c r="B164" s="2">
        <f>'2024'!B164</f>
        <v>0</v>
      </c>
      <c r="C164" s="9">
        <f>'2024'!C164</f>
        <v>0</v>
      </c>
      <c r="D164" s="9">
        <f>'2024'!D164</f>
        <v>0</v>
      </c>
      <c r="E164" s="9">
        <f>'2024'!E164</f>
        <v>0</v>
      </c>
      <c r="F164" s="9">
        <f>'2024'!F164</f>
        <v>0</v>
      </c>
      <c r="G164" s="9">
        <f>'2024'!G164</f>
        <v>0</v>
      </c>
      <c r="H164" s="18">
        <f>100*G164/'2019'!G164-100</f>
        <v>-100</v>
      </c>
      <c r="I164" s="9">
        <f>'2024'!I164</f>
        <v>0</v>
      </c>
      <c r="J164" s="9">
        <f>'2024'!J164</f>
        <v>0</v>
      </c>
      <c r="K164" s="18">
        <f>100*I164/'2019'!I164-100</f>
        <v>-100</v>
      </c>
      <c r="L164" s="18">
        <f>100*J164/'2019'!J164-100</f>
        <v>-100</v>
      </c>
      <c r="M164" s="9">
        <f>'2024'!M164</f>
        <v>0</v>
      </c>
      <c r="N164" s="18">
        <f>100*M164/'2019'!M164-100</f>
        <v>-100</v>
      </c>
      <c r="O164" s="9">
        <f>'2024'!O164</f>
        <v>0</v>
      </c>
      <c r="P164" s="9">
        <f>'2024'!P164</f>
        <v>0</v>
      </c>
      <c r="Q164" s="18">
        <f>100*O164/'2019'!O164-100</f>
        <v>-100</v>
      </c>
      <c r="R164" s="18">
        <f>100*P164/'2019'!P164-100</f>
        <v>-100</v>
      </c>
      <c r="S164" s="9">
        <f>'2024'!S164</f>
        <v>0</v>
      </c>
    </row>
    <row r="165" spans="1:19" x14ac:dyDescent="0.25">
      <c r="A165" s="2">
        <f>'2024'!A165</f>
        <v>0</v>
      </c>
      <c r="B165" s="2">
        <f>'2024'!B165</f>
        <v>0</v>
      </c>
      <c r="C165" s="9">
        <f>'2024'!C165</f>
        <v>0</v>
      </c>
      <c r="D165" s="9">
        <f>'2024'!D165</f>
        <v>0</v>
      </c>
      <c r="E165" s="9">
        <f>'2024'!E165</f>
        <v>0</v>
      </c>
      <c r="F165" s="9">
        <f>'2024'!F165</f>
        <v>0</v>
      </c>
      <c r="G165" s="9">
        <f>'2024'!G165</f>
        <v>0</v>
      </c>
      <c r="H165" s="18">
        <f>100*G165/'2019'!G165-100</f>
        <v>-100</v>
      </c>
      <c r="I165" s="9">
        <f>'2024'!I165</f>
        <v>0</v>
      </c>
      <c r="J165" s="9">
        <f>'2024'!J165</f>
        <v>0</v>
      </c>
      <c r="K165" s="18">
        <f>100*I165/'2019'!I165-100</f>
        <v>-100</v>
      </c>
      <c r="L165" s="18">
        <f>100*J165/'2019'!J165-100</f>
        <v>-100</v>
      </c>
      <c r="M165" s="9">
        <f>'2024'!M165</f>
        <v>0</v>
      </c>
      <c r="N165" s="18">
        <f>100*M165/'2019'!M165-100</f>
        <v>-100</v>
      </c>
      <c r="O165" s="9">
        <f>'2024'!O165</f>
        <v>0</v>
      </c>
      <c r="P165" s="9">
        <f>'2024'!P165</f>
        <v>0</v>
      </c>
      <c r="Q165" s="18">
        <f>100*O165/'2019'!O165-100</f>
        <v>-100</v>
      </c>
      <c r="R165" s="18">
        <f>100*P165/'2019'!P165-100</f>
        <v>-100</v>
      </c>
      <c r="S165" s="9">
        <f>'2024'!S165</f>
        <v>0</v>
      </c>
    </row>
    <row r="166" spans="1:19" x14ac:dyDescent="0.25">
      <c r="A166" s="2">
        <f>'2024'!A166</f>
        <v>0</v>
      </c>
      <c r="B166" s="2">
        <f>'2024'!B166</f>
        <v>0</v>
      </c>
      <c r="C166" s="9">
        <f>'2024'!C166</f>
        <v>0</v>
      </c>
      <c r="D166" s="9">
        <f>'2024'!D166</f>
        <v>0</v>
      </c>
      <c r="E166" s="9">
        <f>'2024'!E166</f>
        <v>0</v>
      </c>
      <c r="F166" s="9">
        <f>'2024'!F166</f>
        <v>0</v>
      </c>
      <c r="G166" s="9">
        <f>'2024'!G166</f>
        <v>0</v>
      </c>
      <c r="H166" s="18">
        <f>100*G166/'2019'!G166-100</f>
        <v>-100</v>
      </c>
      <c r="I166" s="9">
        <f>'2024'!I166</f>
        <v>0</v>
      </c>
      <c r="J166" s="9">
        <f>'2024'!J166</f>
        <v>0</v>
      </c>
      <c r="K166" s="18">
        <f>100*I166/'2019'!I166-100</f>
        <v>-100</v>
      </c>
      <c r="L166" s="18">
        <f>100*J166/'2019'!J166-100</f>
        <v>-100</v>
      </c>
      <c r="M166" s="9">
        <f>'2024'!M166</f>
        <v>0</v>
      </c>
      <c r="N166" s="18">
        <f>100*M166/'2019'!M166-100</f>
        <v>-100</v>
      </c>
      <c r="O166" s="9">
        <f>'2024'!O166</f>
        <v>0</v>
      </c>
      <c r="P166" s="9">
        <f>'2024'!P166</f>
        <v>0</v>
      </c>
      <c r="Q166" s="18">
        <f>100*O166/'2019'!O166-100</f>
        <v>-100</v>
      </c>
      <c r="R166" s="18">
        <f>100*P166/'2019'!P166-100</f>
        <v>-100</v>
      </c>
      <c r="S166" s="9">
        <f>'2024'!S166</f>
        <v>0</v>
      </c>
    </row>
    <row r="167" spans="1:19" x14ac:dyDescent="0.25">
      <c r="A167" s="2">
        <f>'2024'!A167</f>
        <v>0</v>
      </c>
      <c r="B167" s="2">
        <f>'2024'!B167</f>
        <v>0</v>
      </c>
      <c r="C167" s="9">
        <f>'2024'!C167</f>
        <v>0</v>
      </c>
      <c r="D167" s="9">
        <f>'2024'!D167</f>
        <v>0</v>
      </c>
      <c r="E167" s="9">
        <f>'2024'!E167</f>
        <v>0</v>
      </c>
      <c r="F167" s="9">
        <f>'2024'!F167</f>
        <v>0</v>
      </c>
      <c r="G167" s="9">
        <f>'2024'!G167</f>
        <v>0</v>
      </c>
      <c r="H167" s="18">
        <f>100*G167/'2019'!G167-100</f>
        <v>-100</v>
      </c>
      <c r="I167" s="9">
        <f>'2024'!I167</f>
        <v>0</v>
      </c>
      <c r="J167" s="9">
        <f>'2024'!J167</f>
        <v>0</v>
      </c>
      <c r="K167" s="18">
        <f>100*I167/'2019'!I167-100</f>
        <v>-100</v>
      </c>
      <c r="L167" s="18">
        <f>100*J167/'2019'!J167-100</f>
        <v>-100</v>
      </c>
      <c r="M167" s="9">
        <f>'2024'!M167</f>
        <v>0</v>
      </c>
      <c r="N167" s="18">
        <f>100*M167/'2019'!M167-100</f>
        <v>-100</v>
      </c>
      <c r="O167" s="9">
        <f>'2024'!O167</f>
        <v>0</v>
      </c>
      <c r="P167" s="9">
        <f>'2024'!P167</f>
        <v>0</v>
      </c>
      <c r="Q167" s="18">
        <f>100*O167/'2019'!O167-100</f>
        <v>-100</v>
      </c>
      <c r="R167" s="18">
        <f>100*P167/'2019'!P167-100</f>
        <v>-100</v>
      </c>
      <c r="S167" s="9">
        <f>'2024'!S167</f>
        <v>0</v>
      </c>
    </row>
    <row r="168" spans="1:19" x14ac:dyDescent="0.25">
      <c r="A168" s="2">
        <f>'2024'!A168</f>
        <v>0</v>
      </c>
      <c r="B168" s="2">
        <f>'2024'!B168</f>
        <v>0</v>
      </c>
      <c r="C168" s="9">
        <f>'2024'!C168</f>
        <v>0</v>
      </c>
      <c r="D168" s="9">
        <f>'2024'!D168</f>
        <v>0</v>
      </c>
      <c r="E168" s="9">
        <f>'2024'!E168</f>
        <v>0</v>
      </c>
      <c r="F168" s="9">
        <f>'2024'!F168</f>
        <v>0</v>
      </c>
      <c r="G168" s="9">
        <f>'2024'!G168</f>
        <v>0</v>
      </c>
      <c r="H168" s="18">
        <f>100*G168/'2019'!G168-100</f>
        <v>-100</v>
      </c>
      <c r="I168" s="9">
        <f>'2024'!I168</f>
        <v>0</v>
      </c>
      <c r="J168" s="9">
        <f>'2024'!J168</f>
        <v>0</v>
      </c>
      <c r="K168" s="18">
        <f>100*I168/'2019'!I168-100</f>
        <v>-100</v>
      </c>
      <c r="L168" s="18">
        <f>100*J168/'2019'!J168-100</f>
        <v>-100</v>
      </c>
      <c r="M168" s="9">
        <f>'2024'!M168</f>
        <v>0</v>
      </c>
      <c r="N168" s="18">
        <f>100*M168/'2019'!M168-100</f>
        <v>-100</v>
      </c>
      <c r="O168" s="9">
        <f>'2024'!O168</f>
        <v>0</v>
      </c>
      <c r="P168" s="9">
        <f>'2024'!P168</f>
        <v>0</v>
      </c>
      <c r="Q168" s="18">
        <f>100*O168/'2019'!O168-100</f>
        <v>-100</v>
      </c>
      <c r="R168" s="18">
        <f>100*P168/'2019'!P168-100</f>
        <v>-100</v>
      </c>
      <c r="S168" s="9">
        <f>'2024'!S168</f>
        <v>0</v>
      </c>
    </row>
    <row r="169" spans="1:19" x14ac:dyDescent="0.25">
      <c r="A169" s="2">
        <f>'2024'!A169</f>
        <v>0</v>
      </c>
      <c r="B169" s="2">
        <f>'2024'!B169</f>
        <v>0</v>
      </c>
      <c r="C169" s="9">
        <f>'2024'!C169</f>
        <v>0</v>
      </c>
      <c r="D169" s="9">
        <f>'2024'!D169</f>
        <v>0</v>
      </c>
      <c r="E169" s="9">
        <f>'2024'!E169</f>
        <v>0</v>
      </c>
      <c r="F169" s="9">
        <f>'2024'!F169</f>
        <v>0</v>
      </c>
      <c r="G169" s="9">
        <f>'2024'!G169</f>
        <v>0</v>
      </c>
      <c r="H169" s="18">
        <f>100*G169/'2019'!G169-100</f>
        <v>-100</v>
      </c>
      <c r="I169" s="9">
        <f>'2024'!I169</f>
        <v>0</v>
      </c>
      <c r="J169" s="9">
        <f>'2024'!J169</f>
        <v>0</v>
      </c>
      <c r="K169" s="18">
        <f>100*I169/'2019'!I169-100</f>
        <v>-100</v>
      </c>
      <c r="L169" s="18">
        <f>100*J169/'2019'!J169-100</f>
        <v>-100</v>
      </c>
      <c r="M169" s="9">
        <f>'2024'!M169</f>
        <v>0</v>
      </c>
      <c r="N169" s="18">
        <f>100*M169/'2019'!M169-100</f>
        <v>-100</v>
      </c>
      <c r="O169" s="9">
        <f>'2024'!O169</f>
        <v>0</v>
      </c>
      <c r="P169" s="9">
        <f>'2024'!P169</f>
        <v>0</v>
      </c>
      <c r="Q169" s="18">
        <f>100*O169/'2019'!O169-100</f>
        <v>-100</v>
      </c>
      <c r="R169" s="18">
        <f>100*P169/'2019'!P169-100</f>
        <v>-100</v>
      </c>
      <c r="S169" s="9">
        <f>'2024'!S169</f>
        <v>0</v>
      </c>
    </row>
    <row r="170" spans="1:19" x14ac:dyDescent="0.25">
      <c r="A170" s="2">
        <f>'2024'!A170</f>
        <v>0</v>
      </c>
      <c r="B170" s="2">
        <f>'2024'!B170</f>
        <v>0</v>
      </c>
      <c r="C170" s="9">
        <f>'2024'!C170</f>
        <v>0</v>
      </c>
      <c r="D170" s="9">
        <f>'2024'!D170</f>
        <v>0</v>
      </c>
      <c r="E170" s="9">
        <f>'2024'!E170</f>
        <v>0</v>
      </c>
      <c r="F170" s="9">
        <f>'2024'!F170</f>
        <v>0</v>
      </c>
      <c r="G170" s="9">
        <f>'2024'!G170</f>
        <v>0</v>
      </c>
      <c r="H170" s="18">
        <f>100*G170/'2019'!G170-100</f>
        <v>-100</v>
      </c>
      <c r="I170" s="9">
        <f>'2024'!I170</f>
        <v>0</v>
      </c>
      <c r="J170" s="9">
        <f>'2024'!J170</f>
        <v>0</v>
      </c>
      <c r="K170" s="18">
        <f>100*I170/'2019'!I170-100</f>
        <v>-100</v>
      </c>
      <c r="L170" s="18">
        <f>100*J170/'2019'!J170-100</f>
        <v>-100</v>
      </c>
      <c r="M170" s="9">
        <f>'2024'!M170</f>
        <v>0</v>
      </c>
      <c r="N170" s="18">
        <f>100*M170/'2019'!M170-100</f>
        <v>-100</v>
      </c>
      <c r="O170" s="9">
        <f>'2024'!O170</f>
        <v>0</v>
      </c>
      <c r="P170" s="9">
        <f>'2024'!P170</f>
        <v>0</v>
      </c>
      <c r="Q170" s="18">
        <f>100*O170/'2019'!O170-100</f>
        <v>-100</v>
      </c>
      <c r="R170" s="18">
        <f>100*P170/'2019'!P170-100</f>
        <v>-100</v>
      </c>
      <c r="S170" s="9">
        <f>'2024'!S170</f>
        <v>0</v>
      </c>
    </row>
    <row r="171" spans="1:19" x14ac:dyDescent="0.25">
      <c r="A171" s="2">
        <f>'2024'!A171</f>
        <v>0</v>
      </c>
      <c r="B171" s="2">
        <f>'2024'!B171</f>
        <v>0</v>
      </c>
      <c r="C171" s="9">
        <f>'2024'!C171</f>
        <v>0</v>
      </c>
      <c r="D171" s="9">
        <f>'2024'!D171</f>
        <v>0</v>
      </c>
      <c r="E171" s="9">
        <f>'2024'!E171</f>
        <v>0</v>
      </c>
      <c r="F171" s="9">
        <f>'2024'!F171</f>
        <v>0</v>
      </c>
      <c r="G171" s="9">
        <f>'2024'!G171</f>
        <v>0</v>
      </c>
      <c r="H171" s="18">
        <f>100*G171/'2019'!G171-100</f>
        <v>-100</v>
      </c>
      <c r="I171" s="9">
        <f>'2024'!I171</f>
        <v>0</v>
      </c>
      <c r="J171" s="9">
        <f>'2024'!J171</f>
        <v>0</v>
      </c>
      <c r="K171" s="18">
        <f>100*I171/'2019'!I171-100</f>
        <v>-100</v>
      </c>
      <c r="L171" s="18">
        <f>100*J171/'2019'!J171-100</f>
        <v>-100</v>
      </c>
      <c r="M171" s="9">
        <f>'2024'!M171</f>
        <v>0</v>
      </c>
      <c r="N171" s="18">
        <f>100*M171/'2019'!M171-100</f>
        <v>-100</v>
      </c>
      <c r="O171" s="9">
        <f>'2024'!O171</f>
        <v>0</v>
      </c>
      <c r="P171" s="9">
        <f>'2024'!P171</f>
        <v>0</v>
      </c>
      <c r="Q171" s="18">
        <f>100*O171/'2019'!O171-100</f>
        <v>-100</v>
      </c>
      <c r="R171" s="18">
        <f>100*P171/'2019'!P171-100</f>
        <v>-100</v>
      </c>
      <c r="S171" s="9">
        <f>'2024'!S171</f>
        <v>0</v>
      </c>
    </row>
    <row r="172" spans="1:19" x14ac:dyDescent="0.25">
      <c r="A172" s="2">
        <f>'2024'!A172</f>
        <v>0</v>
      </c>
      <c r="B172" s="2">
        <f>'2024'!B172</f>
        <v>0</v>
      </c>
      <c r="C172" s="9">
        <f>'2024'!C172</f>
        <v>0</v>
      </c>
      <c r="D172" s="9">
        <f>'2024'!D172</f>
        <v>0</v>
      </c>
      <c r="E172" s="9">
        <f>'2024'!E172</f>
        <v>0</v>
      </c>
      <c r="F172" s="9">
        <f>'2024'!F172</f>
        <v>0</v>
      </c>
      <c r="G172" s="9">
        <f>'2024'!G172</f>
        <v>0</v>
      </c>
      <c r="H172" s="18">
        <f>100*G172/'2019'!G172-100</f>
        <v>-100</v>
      </c>
      <c r="I172" s="9">
        <f>'2024'!I172</f>
        <v>0</v>
      </c>
      <c r="J172" s="9">
        <f>'2024'!J172</f>
        <v>0</v>
      </c>
      <c r="K172" s="18">
        <f>100*I172/'2019'!I172-100</f>
        <v>-100</v>
      </c>
      <c r="L172" s="18">
        <f>100*J172/'2019'!J172-100</f>
        <v>-100</v>
      </c>
      <c r="M172" s="9">
        <f>'2024'!M172</f>
        <v>0</v>
      </c>
      <c r="N172" s="18">
        <f>100*M172/'2019'!M172-100</f>
        <v>-100</v>
      </c>
      <c r="O172" s="9">
        <f>'2024'!O172</f>
        <v>0</v>
      </c>
      <c r="P172" s="9">
        <f>'2024'!P172</f>
        <v>0</v>
      </c>
      <c r="Q172" s="18">
        <f>100*O172/'2019'!O172-100</f>
        <v>-100</v>
      </c>
      <c r="R172" s="18">
        <f>100*P172/'2019'!P172-100</f>
        <v>-100</v>
      </c>
      <c r="S172" s="9">
        <f>'2024'!S172</f>
        <v>0</v>
      </c>
    </row>
    <row r="173" spans="1:19" ht="33.75" customHeight="1" x14ac:dyDescent="0.25">
      <c r="A173" s="20">
        <f>'2024'!A173:S173</f>
        <v>0</v>
      </c>
    </row>
    <row r="174" spans="1:19" x14ac:dyDescent="0.25">
      <c r="A174" s="2"/>
      <c r="B174" s="2">
        <f>'2024'!B174</f>
        <v>0</v>
      </c>
      <c r="C174" s="9">
        <f>'2024'!C174</f>
        <v>0</v>
      </c>
      <c r="D174" s="9">
        <f>'2024'!D174</f>
        <v>0</v>
      </c>
      <c r="E174" s="9">
        <f>'2024'!E174</f>
        <v>0</v>
      </c>
      <c r="F174" s="9">
        <f>'2024'!F174</f>
        <v>0</v>
      </c>
      <c r="G174" s="9">
        <f>'2024'!G174</f>
        <v>0</v>
      </c>
      <c r="H174" s="18">
        <f>100*G174/'2019'!G174-100</f>
        <v>-100</v>
      </c>
      <c r="I174" s="9">
        <f>'2024'!I174</f>
        <v>0</v>
      </c>
      <c r="J174" s="9">
        <f>'2024'!J174</f>
        <v>0</v>
      </c>
      <c r="K174" s="18">
        <f>100*I174/'2019'!I174-100</f>
        <v>-100</v>
      </c>
      <c r="L174" s="18">
        <f>100*J174/'2019'!J174-100</f>
        <v>-100</v>
      </c>
      <c r="M174" s="9">
        <f>'2024'!M174</f>
        <v>0</v>
      </c>
      <c r="N174" s="18">
        <f>100*M174/'2019'!M174-100</f>
        <v>-100</v>
      </c>
      <c r="O174" s="9">
        <f>'2024'!O174</f>
        <v>0</v>
      </c>
      <c r="P174" s="9">
        <f>'2024'!P174</f>
        <v>0</v>
      </c>
      <c r="Q174" s="18">
        <f>100*O174/'2019'!O174-100</f>
        <v>-100</v>
      </c>
      <c r="R174" s="18">
        <f>100*P174/'2019'!P174-100</f>
        <v>-100</v>
      </c>
      <c r="S174" s="9">
        <f>'2024'!S174</f>
        <v>0</v>
      </c>
    </row>
    <row r="175" spans="1:19" x14ac:dyDescent="0.25">
      <c r="A175" s="2"/>
      <c r="B175" s="2">
        <f>'2024'!B175</f>
        <v>0</v>
      </c>
      <c r="C175" s="9"/>
      <c r="D175" s="9"/>
      <c r="E175" s="9"/>
      <c r="F175" s="9"/>
      <c r="G175" s="9"/>
      <c r="H175" s="18"/>
      <c r="I175" s="9"/>
      <c r="J175" s="9"/>
      <c r="K175" s="18"/>
      <c r="L175" s="18"/>
      <c r="M175" s="9"/>
      <c r="N175" s="18"/>
      <c r="O175" s="9"/>
      <c r="P175" s="9"/>
      <c r="Q175" s="18"/>
      <c r="R175" s="18"/>
      <c r="S175" s="9"/>
    </row>
    <row r="176" spans="1:19" x14ac:dyDescent="0.25">
      <c r="A176" s="2">
        <f>'2024'!A176</f>
        <v>0</v>
      </c>
      <c r="B176" s="2">
        <f>'2024'!B176</f>
        <v>0</v>
      </c>
      <c r="C176" s="9">
        <f>'2024'!C176</f>
        <v>0</v>
      </c>
      <c r="D176" s="9">
        <f>'2024'!D176</f>
        <v>0</v>
      </c>
      <c r="E176" s="9">
        <f>'2024'!E176</f>
        <v>0</v>
      </c>
      <c r="F176" s="9">
        <f>'2024'!F176</f>
        <v>0</v>
      </c>
      <c r="G176" s="9">
        <f>'2024'!G176</f>
        <v>0</v>
      </c>
      <c r="H176" s="18">
        <f>100*G176/'2019'!G176-100</f>
        <v>-100</v>
      </c>
      <c r="I176" s="9">
        <f>'2024'!I176</f>
        <v>0</v>
      </c>
      <c r="J176" s="9">
        <f>'2024'!J176</f>
        <v>0</v>
      </c>
      <c r="K176" s="18">
        <f>100*I176/'2019'!I176-100</f>
        <v>-100</v>
      </c>
      <c r="L176" s="18">
        <f>100*J176/'2019'!J176-100</f>
        <v>-100</v>
      </c>
      <c r="M176" s="9">
        <f>'2024'!M176</f>
        <v>0</v>
      </c>
      <c r="N176" s="18">
        <f>100*M176/'2019'!M176-100</f>
        <v>-100</v>
      </c>
      <c r="O176" s="9">
        <f>'2024'!O176</f>
        <v>0</v>
      </c>
      <c r="P176" s="9">
        <f>'2024'!P176</f>
        <v>0</v>
      </c>
      <c r="Q176" s="18">
        <f>100*O176/'2019'!O176-100</f>
        <v>-100</v>
      </c>
      <c r="R176" s="18">
        <f>100*P176/'2019'!P176-100</f>
        <v>-100</v>
      </c>
      <c r="S176" s="9">
        <f>'2024'!S176</f>
        <v>0</v>
      </c>
    </row>
    <row r="177" spans="1:19" x14ac:dyDescent="0.25">
      <c r="A177" s="2">
        <f>'2024'!A177</f>
        <v>0</v>
      </c>
      <c r="B177" s="2">
        <f>'2024'!B177</f>
        <v>0</v>
      </c>
      <c r="C177" s="9">
        <f>'2024'!C177</f>
        <v>0</v>
      </c>
      <c r="D177" s="9">
        <f>'2024'!D177</f>
        <v>0</v>
      </c>
      <c r="E177" s="9">
        <f>'2024'!E177</f>
        <v>0</v>
      </c>
      <c r="F177" s="9">
        <f>'2024'!F177</f>
        <v>0</v>
      </c>
      <c r="G177" s="9">
        <f>'2024'!G177</f>
        <v>0</v>
      </c>
      <c r="H177" s="18">
        <f>100*G177/'2019'!G177-100</f>
        <v>-100</v>
      </c>
      <c r="I177" s="9">
        <f>'2024'!I177</f>
        <v>0</v>
      </c>
      <c r="J177" s="9">
        <f>'2024'!J177</f>
        <v>0</v>
      </c>
      <c r="K177" s="18">
        <f>100*I177/'2019'!I177-100</f>
        <v>-100</v>
      </c>
      <c r="L177" s="18">
        <f>100*J177/'2019'!J177-100</f>
        <v>-100</v>
      </c>
      <c r="M177" s="9">
        <f>'2024'!M177</f>
        <v>0</v>
      </c>
      <c r="N177" s="18">
        <f>100*M177/'2019'!M177-100</f>
        <v>-100</v>
      </c>
      <c r="O177" s="9">
        <f>'2024'!O177</f>
        <v>0</v>
      </c>
      <c r="P177" s="9">
        <f>'2024'!P177</f>
        <v>0</v>
      </c>
      <c r="Q177" s="18">
        <f>100*O177/'2019'!O177-100</f>
        <v>-100</v>
      </c>
      <c r="R177" s="18">
        <f>100*P177/'2019'!P177-100</f>
        <v>-100</v>
      </c>
      <c r="S177" s="9">
        <f>'2024'!S177</f>
        <v>0</v>
      </c>
    </row>
    <row r="178" spans="1:19" x14ac:dyDescent="0.25">
      <c r="A178" s="2">
        <f>'2024'!A178</f>
        <v>0</v>
      </c>
      <c r="B178" s="2">
        <f>'2024'!B178</f>
        <v>0</v>
      </c>
      <c r="C178" s="9">
        <f>'2024'!C178</f>
        <v>0</v>
      </c>
      <c r="D178" s="9">
        <f>'2024'!D178</f>
        <v>0</v>
      </c>
      <c r="E178" s="9">
        <f>'2024'!E178</f>
        <v>0</v>
      </c>
      <c r="F178" s="9">
        <f>'2024'!F178</f>
        <v>0</v>
      </c>
      <c r="G178" s="9">
        <f>'2024'!G178</f>
        <v>0</v>
      </c>
      <c r="H178" s="18">
        <f>100*G178/'2019'!G178-100</f>
        <v>-100</v>
      </c>
      <c r="I178" s="9">
        <f>'2024'!I178</f>
        <v>0</v>
      </c>
      <c r="J178" s="9">
        <f>'2024'!J178</f>
        <v>0</v>
      </c>
      <c r="K178" s="18">
        <f>100*I178/'2019'!I178-100</f>
        <v>-100</v>
      </c>
      <c r="L178" s="18">
        <f>100*J178/'2019'!J178-100</f>
        <v>-100</v>
      </c>
      <c r="M178" s="9">
        <f>'2024'!M178</f>
        <v>0</v>
      </c>
      <c r="N178" s="18">
        <f>100*M178/'2019'!M178-100</f>
        <v>-100</v>
      </c>
      <c r="O178" s="9">
        <f>'2024'!O178</f>
        <v>0</v>
      </c>
      <c r="P178" s="9">
        <f>'2024'!P178</f>
        <v>0</v>
      </c>
      <c r="Q178" s="18">
        <f>100*O178/'2019'!O178-100</f>
        <v>-100</v>
      </c>
      <c r="R178" s="18">
        <f>100*P178/'2019'!P178-100</f>
        <v>-100</v>
      </c>
      <c r="S178" s="9">
        <f>'2024'!S178</f>
        <v>0</v>
      </c>
    </row>
    <row r="179" spans="1:19" x14ac:dyDescent="0.25">
      <c r="A179" s="2">
        <f>'2024'!A179</f>
        <v>0</v>
      </c>
      <c r="B179" s="2">
        <f>'2024'!B179</f>
        <v>0</v>
      </c>
      <c r="C179" s="9">
        <f>'2024'!C179</f>
        <v>0</v>
      </c>
      <c r="D179" s="9">
        <f>'2024'!D179</f>
        <v>0</v>
      </c>
      <c r="E179" s="9">
        <f>'2024'!E179</f>
        <v>0</v>
      </c>
      <c r="F179" s="9">
        <f>'2024'!F179</f>
        <v>0</v>
      </c>
      <c r="G179" s="9">
        <f>'2024'!G179</f>
        <v>0</v>
      </c>
      <c r="H179" s="18">
        <f>100*G179/'2019'!G179-100</f>
        <v>-100</v>
      </c>
      <c r="I179" s="9">
        <f>'2024'!I179</f>
        <v>0</v>
      </c>
      <c r="J179" s="9">
        <f>'2024'!J179</f>
        <v>0</v>
      </c>
      <c r="K179" s="18">
        <f>100*I179/'2019'!I179-100</f>
        <v>-100</v>
      </c>
      <c r="L179" s="18">
        <f>100*J179/'2019'!J179-100</f>
        <v>-100</v>
      </c>
      <c r="M179" s="9">
        <f>'2024'!M179</f>
        <v>0</v>
      </c>
      <c r="N179" s="18">
        <f>100*M179/'2019'!M179-100</f>
        <v>-100</v>
      </c>
      <c r="O179" s="9">
        <f>'2024'!O179</f>
        <v>0</v>
      </c>
      <c r="P179" s="9">
        <f>'2024'!P179</f>
        <v>0</v>
      </c>
      <c r="Q179" s="18">
        <f>100*O179/'2019'!O179-100</f>
        <v>-100</v>
      </c>
      <c r="R179" s="18">
        <f>100*P179/'2019'!P179-100</f>
        <v>-100</v>
      </c>
      <c r="S179" s="9">
        <f>'2024'!S179</f>
        <v>0</v>
      </c>
    </row>
    <row r="180" spans="1:19" x14ac:dyDescent="0.25">
      <c r="A180" s="2">
        <f>'2024'!A180</f>
        <v>0</v>
      </c>
      <c r="B180" s="2">
        <f>'2024'!B180</f>
        <v>0</v>
      </c>
      <c r="C180" s="9">
        <f>'2024'!C180</f>
        <v>0</v>
      </c>
      <c r="D180" s="9">
        <f>'2024'!D180</f>
        <v>0</v>
      </c>
      <c r="E180" s="9">
        <f>'2024'!E180</f>
        <v>0</v>
      </c>
      <c r="F180" s="9">
        <f>'2024'!F180</f>
        <v>0</v>
      </c>
      <c r="G180" s="9">
        <f>'2024'!G180</f>
        <v>0</v>
      </c>
      <c r="H180" s="18">
        <f>100*G180/'2019'!G180-100</f>
        <v>-100</v>
      </c>
      <c r="I180" s="9">
        <f>'2024'!I180</f>
        <v>0</v>
      </c>
      <c r="J180" s="9">
        <f>'2024'!J180</f>
        <v>0</v>
      </c>
      <c r="K180" s="18">
        <f>100*I180/'2019'!I180-100</f>
        <v>-100</v>
      </c>
      <c r="L180" s="18">
        <f>100*J180/'2019'!J180-100</f>
        <v>-100</v>
      </c>
      <c r="M180" s="9">
        <f>'2024'!M180</f>
        <v>0</v>
      </c>
      <c r="N180" s="18">
        <f>100*M180/'2019'!M180-100</f>
        <v>-100</v>
      </c>
      <c r="O180" s="9">
        <f>'2024'!O180</f>
        <v>0</v>
      </c>
      <c r="P180" s="9">
        <f>'2024'!P180</f>
        <v>0</v>
      </c>
      <c r="Q180" s="18">
        <f>100*O180/'2019'!O180-100</f>
        <v>-100</v>
      </c>
      <c r="R180" s="18">
        <f>100*P180/'2019'!P180-100</f>
        <v>-100</v>
      </c>
      <c r="S180" s="9">
        <f>'2024'!S180</f>
        <v>0</v>
      </c>
    </row>
    <row r="181" spans="1:19" x14ac:dyDescent="0.25">
      <c r="A181" s="2">
        <f>'2024'!A181</f>
        <v>0</v>
      </c>
      <c r="B181" s="2">
        <f>'2024'!B181</f>
        <v>0</v>
      </c>
      <c r="C181" s="9">
        <f>'2024'!C181</f>
        <v>0</v>
      </c>
      <c r="D181" s="9">
        <f>'2024'!D181</f>
        <v>0</v>
      </c>
      <c r="E181" s="9">
        <f>'2024'!E181</f>
        <v>0</v>
      </c>
      <c r="F181" s="9">
        <f>'2024'!F181</f>
        <v>0</v>
      </c>
      <c r="G181" s="9">
        <f>'2024'!G181</f>
        <v>0</v>
      </c>
      <c r="H181" s="18">
        <f>100*G181/'2019'!G181-100</f>
        <v>-100</v>
      </c>
      <c r="I181" s="9">
        <f>'2024'!I181</f>
        <v>0</v>
      </c>
      <c r="J181" s="9">
        <f>'2024'!J181</f>
        <v>0</v>
      </c>
      <c r="K181" s="18">
        <f>100*I181/'2019'!I181-100</f>
        <v>-100</v>
      </c>
      <c r="L181" s="18">
        <f>100*J181/'2019'!J181-100</f>
        <v>-100</v>
      </c>
      <c r="M181" s="9">
        <f>'2024'!M181</f>
        <v>0</v>
      </c>
      <c r="N181" s="18">
        <f>100*M181/'2019'!M181-100</f>
        <v>-100</v>
      </c>
      <c r="O181" s="9">
        <f>'2024'!O181</f>
        <v>0</v>
      </c>
      <c r="P181" s="9">
        <f>'2024'!P181</f>
        <v>0</v>
      </c>
      <c r="Q181" s="18">
        <f>100*O181/'2019'!O181-100</f>
        <v>-100</v>
      </c>
      <c r="R181" s="18">
        <f>100*P181/'2019'!P181-100</f>
        <v>-100</v>
      </c>
      <c r="S181" s="9">
        <f>'2024'!S181</f>
        <v>0</v>
      </c>
    </row>
    <row r="182" spans="1:19" x14ac:dyDescent="0.25">
      <c r="A182" s="2">
        <f>'2024'!A182</f>
        <v>0</v>
      </c>
      <c r="B182" s="2">
        <f>'2024'!B182</f>
        <v>0</v>
      </c>
      <c r="C182" s="9">
        <f>'2024'!C182</f>
        <v>0</v>
      </c>
      <c r="D182" s="9">
        <f>'2024'!D182</f>
        <v>0</v>
      </c>
      <c r="E182" s="9">
        <f>'2024'!E182</f>
        <v>0</v>
      </c>
      <c r="F182" s="9">
        <f>'2024'!F182</f>
        <v>0</v>
      </c>
      <c r="G182" s="9">
        <f>'2024'!G182</f>
        <v>0</v>
      </c>
      <c r="H182" s="18">
        <f>100*G182/'2019'!G182-100</f>
        <v>-100</v>
      </c>
      <c r="I182" s="9">
        <f>'2024'!I182</f>
        <v>0</v>
      </c>
      <c r="J182" s="9">
        <f>'2024'!J182</f>
        <v>0</v>
      </c>
      <c r="K182" s="18">
        <f>100*I182/'2019'!I182-100</f>
        <v>-100</v>
      </c>
      <c r="L182" s="18">
        <f>100*J182/'2019'!J182-100</f>
        <v>-100</v>
      </c>
      <c r="M182" s="9">
        <f>'2024'!M182</f>
        <v>0</v>
      </c>
      <c r="N182" s="18">
        <f>100*M182/'2019'!M182-100</f>
        <v>-100</v>
      </c>
      <c r="O182" s="9">
        <f>'2024'!O182</f>
        <v>0</v>
      </c>
      <c r="P182" s="9">
        <f>'2024'!P182</f>
        <v>0</v>
      </c>
      <c r="Q182" s="18">
        <f>100*O182/'2019'!O182-100</f>
        <v>-100</v>
      </c>
      <c r="R182" s="18">
        <f>100*P182/'2019'!P182-100</f>
        <v>-100</v>
      </c>
      <c r="S182" s="9">
        <f>'2024'!S182</f>
        <v>0</v>
      </c>
    </row>
    <row r="183" spans="1:19" x14ac:dyDescent="0.25">
      <c r="A183" s="2">
        <f>'2024'!A183</f>
        <v>0</v>
      </c>
      <c r="B183" s="2">
        <f>'2024'!B183</f>
        <v>0</v>
      </c>
      <c r="C183" s="9">
        <f>'2024'!C183</f>
        <v>0</v>
      </c>
      <c r="D183" s="9">
        <f>'2024'!D183</f>
        <v>0</v>
      </c>
      <c r="E183" s="9">
        <f>'2024'!E183</f>
        <v>0</v>
      </c>
      <c r="F183" s="9">
        <f>'2024'!F183</f>
        <v>0</v>
      </c>
      <c r="G183" s="9">
        <f>'2024'!G183</f>
        <v>0</v>
      </c>
      <c r="H183" s="18">
        <f>100*G183/'2019'!G183-100</f>
        <v>-100</v>
      </c>
      <c r="I183" s="9">
        <f>'2024'!I183</f>
        <v>0</v>
      </c>
      <c r="J183" s="9">
        <f>'2024'!J183</f>
        <v>0</v>
      </c>
      <c r="K183" s="18">
        <f>100*I183/'2019'!I183-100</f>
        <v>-100</v>
      </c>
      <c r="L183" s="18">
        <f>100*J183/'2019'!J183-100</f>
        <v>-100</v>
      </c>
      <c r="M183" s="9">
        <f>'2024'!M183</f>
        <v>0</v>
      </c>
      <c r="N183" s="18">
        <f>100*M183/'2019'!M183-100</f>
        <v>-100</v>
      </c>
      <c r="O183" s="9">
        <f>'2024'!O183</f>
        <v>0</v>
      </c>
      <c r="P183" s="9">
        <f>'2024'!P183</f>
        <v>0</v>
      </c>
      <c r="Q183" s="18">
        <f>100*O183/'2019'!O183-100</f>
        <v>-100</v>
      </c>
      <c r="R183" s="18">
        <f>100*P183/'2019'!P183-100</f>
        <v>-100</v>
      </c>
      <c r="S183" s="9">
        <f>'2024'!S183</f>
        <v>0</v>
      </c>
    </row>
    <row r="184" spans="1:19" x14ac:dyDescent="0.25">
      <c r="A184" s="2">
        <f>'2024'!A184</f>
        <v>0</v>
      </c>
      <c r="B184" s="2">
        <f>'2024'!B184</f>
        <v>0</v>
      </c>
      <c r="C184" s="9">
        <f>'2024'!C184</f>
        <v>0</v>
      </c>
      <c r="D184" s="9">
        <f>'2024'!D184</f>
        <v>0</v>
      </c>
      <c r="E184" s="9">
        <f>'2024'!E184</f>
        <v>0</v>
      </c>
      <c r="F184" s="9">
        <f>'2024'!F184</f>
        <v>0</v>
      </c>
      <c r="G184" s="9">
        <f>'2024'!G184</f>
        <v>0</v>
      </c>
      <c r="H184" s="18">
        <f>100*G184/'2019'!G184-100</f>
        <v>-100</v>
      </c>
      <c r="I184" s="9">
        <f>'2024'!I184</f>
        <v>0</v>
      </c>
      <c r="J184" s="9">
        <f>'2024'!J184</f>
        <v>0</v>
      </c>
      <c r="K184" s="18">
        <f>100*I184/'2019'!I184-100</f>
        <v>-100</v>
      </c>
      <c r="L184" s="18">
        <f>100*J184/'2019'!J184-100</f>
        <v>-100</v>
      </c>
      <c r="M184" s="9">
        <f>'2024'!M184</f>
        <v>0</v>
      </c>
      <c r="N184" s="18">
        <f>100*M184/'2019'!M184-100</f>
        <v>-100</v>
      </c>
      <c r="O184" s="9">
        <f>'2024'!O184</f>
        <v>0</v>
      </c>
      <c r="P184" s="9">
        <f>'2024'!P184</f>
        <v>0</v>
      </c>
      <c r="Q184" s="18">
        <f>100*O184/'2019'!O184-100</f>
        <v>-100</v>
      </c>
      <c r="R184" s="18">
        <f>100*P184/'2019'!P184-100</f>
        <v>-100</v>
      </c>
      <c r="S184" s="9">
        <f>'2024'!S184</f>
        <v>0</v>
      </c>
    </row>
    <row r="185" spans="1:19" x14ac:dyDescent="0.25">
      <c r="A185" s="2">
        <f>'2024'!A185</f>
        <v>0</v>
      </c>
      <c r="B185" s="2">
        <f>'2024'!B185</f>
        <v>0</v>
      </c>
      <c r="C185" s="9">
        <f>'2024'!C185</f>
        <v>0</v>
      </c>
      <c r="D185" s="9">
        <f>'2024'!D185</f>
        <v>0</v>
      </c>
      <c r="E185" s="9">
        <f>'2024'!E185</f>
        <v>0</v>
      </c>
      <c r="F185" s="9">
        <f>'2024'!F185</f>
        <v>0</v>
      </c>
      <c r="G185" s="9">
        <f>'2024'!G185</f>
        <v>0</v>
      </c>
      <c r="H185" s="18">
        <f>100*G185/'2019'!G185-100</f>
        <v>-100</v>
      </c>
      <c r="I185" s="9">
        <f>'2024'!I185</f>
        <v>0</v>
      </c>
      <c r="J185" s="9">
        <f>'2024'!J185</f>
        <v>0</v>
      </c>
      <c r="K185" s="18">
        <f>100*I185/'2019'!I185-100</f>
        <v>-100</v>
      </c>
      <c r="L185" s="18">
        <f>100*J185/'2019'!J185-100</f>
        <v>-100</v>
      </c>
      <c r="M185" s="9">
        <f>'2024'!M185</f>
        <v>0</v>
      </c>
      <c r="N185" s="18">
        <f>100*M185/'2019'!M185-100</f>
        <v>-100</v>
      </c>
      <c r="O185" s="9">
        <f>'2024'!O185</f>
        <v>0</v>
      </c>
      <c r="P185" s="9">
        <f>'2024'!P185</f>
        <v>0</v>
      </c>
      <c r="Q185" s="18">
        <f>100*O185/'2019'!O185-100</f>
        <v>-100</v>
      </c>
      <c r="R185" s="18">
        <f>100*P185/'2019'!P185-100</f>
        <v>-100</v>
      </c>
      <c r="S185" s="9">
        <f>'2024'!S185</f>
        <v>0</v>
      </c>
    </row>
    <row r="186" spans="1:19" x14ac:dyDescent="0.25">
      <c r="A186" s="2">
        <f>'2024'!A186</f>
        <v>0</v>
      </c>
      <c r="B186" s="2">
        <f>'2024'!B186</f>
        <v>0</v>
      </c>
      <c r="C186" s="9">
        <f>'2024'!C186</f>
        <v>0</v>
      </c>
      <c r="D186" s="9">
        <f>'2024'!D186</f>
        <v>0</v>
      </c>
      <c r="E186" s="9">
        <f>'2024'!E186</f>
        <v>0</v>
      </c>
      <c r="F186" s="9">
        <f>'2024'!F186</f>
        <v>0</v>
      </c>
      <c r="G186" s="9">
        <f>'2024'!G186</f>
        <v>0</v>
      </c>
      <c r="H186" s="18">
        <f>100*G186/'2019'!G186-100</f>
        <v>-100</v>
      </c>
      <c r="I186" s="9">
        <f>'2024'!I186</f>
        <v>0</v>
      </c>
      <c r="J186" s="9">
        <f>'2024'!J186</f>
        <v>0</v>
      </c>
      <c r="K186" s="18">
        <f>100*I186/'2019'!I186-100</f>
        <v>-100</v>
      </c>
      <c r="L186" s="18">
        <f>100*J186/'2019'!J186-100</f>
        <v>-100</v>
      </c>
      <c r="M186" s="9">
        <f>'2024'!M186</f>
        <v>0</v>
      </c>
      <c r="N186" s="18">
        <f>100*M186/'2019'!M186-100</f>
        <v>-100</v>
      </c>
      <c r="O186" s="9">
        <f>'2024'!O186</f>
        <v>0</v>
      </c>
      <c r="P186" s="9">
        <f>'2024'!P186</f>
        <v>0</v>
      </c>
      <c r="Q186" s="18">
        <f>100*O186/'2019'!O186-100</f>
        <v>-100</v>
      </c>
      <c r="R186" s="18">
        <f>100*P186/'2019'!P186-100</f>
        <v>-100</v>
      </c>
      <c r="S186" s="9">
        <f>'2024'!S186</f>
        <v>0</v>
      </c>
    </row>
    <row r="187" spans="1:19" x14ac:dyDescent="0.25">
      <c r="A187" s="2">
        <f>'2024'!A187</f>
        <v>0</v>
      </c>
      <c r="B187" s="2">
        <f>'2024'!B187</f>
        <v>0</v>
      </c>
      <c r="C187" s="9">
        <f>'2024'!C187</f>
        <v>0</v>
      </c>
      <c r="D187" s="9">
        <f>'2024'!D187</f>
        <v>0</v>
      </c>
      <c r="E187" s="9">
        <f>'2024'!E187</f>
        <v>0</v>
      </c>
      <c r="F187" s="9">
        <f>'2024'!F187</f>
        <v>0</v>
      </c>
      <c r="G187" s="9">
        <f>'2024'!G187</f>
        <v>0</v>
      </c>
      <c r="H187" s="18">
        <f>100*G187/'2019'!G187-100</f>
        <v>-100</v>
      </c>
      <c r="I187" s="9">
        <f>'2024'!I187</f>
        <v>0</v>
      </c>
      <c r="J187" s="9">
        <f>'2024'!J187</f>
        <v>0</v>
      </c>
      <c r="K187" s="18">
        <f>100*I187/'2019'!I187-100</f>
        <v>-100</v>
      </c>
      <c r="L187" s="18">
        <f>100*J187/'2019'!J187-100</f>
        <v>-100</v>
      </c>
      <c r="M187" s="9">
        <f>'2024'!M187</f>
        <v>0</v>
      </c>
      <c r="N187" s="18">
        <f>100*M187/'2019'!M187-100</f>
        <v>-100</v>
      </c>
      <c r="O187" s="9">
        <f>'2024'!O187</f>
        <v>0</v>
      </c>
      <c r="P187" s="9">
        <f>'2024'!P187</f>
        <v>0</v>
      </c>
      <c r="Q187" s="18">
        <f>100*O187/'2019'!O187-100</f>
        <v>-100</v>
      </c>
      <c r="R187" s="18">
        <f>100*P187/'2019'!P187-100</f>
        <v>-100</v>
      </c>
      <c r="S187" s="9">
        <f>'2024'!S187</f>
        <v>0</v>
      </c>
    </row>
    <row r="188" spans="1:19" ht="33.75" customHeight="1" x14ac:dyDescent="0.25">
      <c r="A188" s="20">
        <f>'2024'!A188:S188</f>
        <v>0</v>
      </c>
    </row>
    <row r="189" spans="1:19" x14ac:dyDescent="0.25">
      <c r="A189" s="2"/>
      <c r="B189" s="2">
        <f>'2024'!B189</f>
        <v>0</v>
      </c>
      <c r="C189" s="9">
        <f>'2024'!C189</f>
        <v>0</v>
      </c>
      <c r="D189" s="9">
        <f>'2024'!D189</f>
        <v>0</v>
      </c>
      <c r="E189" s="9">
        <f>'2024'!E189</f>
        <v>0</v>
      </c>
      <c r="F189" s="9">
        <f>'2024'!F189</f>
        <v>0</v>
      </c>
      <c r="G189" s="9">
        <f>'2024'!G189</f>
        <v>0</v>
      </c>
      <c r="H189" s="18">
        <f>100*G189/'2019'!G189-100</f>
        <v>-100</v>
      </c>
      <c r="I189" s="9">
        <f>'2024'!I189</f>
        <v>0</v>
      </c>
      <c r="J189" s="9">
        <f>'2024'!J189</f>
        <v>0</v>
      </c>
      <c r="K189" s="18">
        <f>100*I189/'2019'!I189-100</f>
        <v>-100</v>
      </c>
      <c r="L189" s="18">
        <f>100*J189/'2019'!J189-100</f>
        <v>-100</v>
      </c>
      <c r="M189" s="9">
        <f>'2024'!M189</f>
        <v>0</v>
      </c>
      <c r="N189" s="18">
        <f>100*M189/'2019'!M189-100</f>
        <v>-100</v>
      </c>
      <c r="O189" s="9">
        <f>'2024'!O189</f>
        <v>0</v>
      </c>
      <c r="P189" s="9">
        <f>'2024'!P189</f>
        <v>0</v>
      </c>
      <c r="Q189" s="18">
        <f>100*O189/'2019'!O189-100</f>
        <v>-100</v>
      </c>
      <c r="R189" s="18">
        <f>100*P189/'2019'!P189-100</f>
        <v>-100</v>
      </c>
      <c r="S189" s="9">
        <f>'2024'!S189</f>
        <v>0</v>
      </c>
    </row>
    <row r="190" spans="1:19" x14ac:dyDescent="0.25">
      <c r="A190" s="2"/>
      <c r="B190" s="2">
        <f>'2024'!B190</f>
        <v>0</v>
      </c>
      <c r="C190" s="9"/>
      <c r="D190" s="9"/>
      <c r="E190" s="9"/>
      <c r="F190" s="9"/>
      <c r="G190" s="9"/>
      <c r="H190" s="18"/>
      <c r="I190" s="9"/>
      <c r="J190" s="9"/>
      <c r="K190" s="18"/>
      <c r="L190" s="18"/>
      <c r="M190" s="9"/>
      <c r="N190" s="18"/>
      <c r="O190" s="9"/>
      <c r="P190" s="9"/>
      <c r="Q190" s="18"/>
      <c r="R190" s="18"/>
      <c r="S190" s="9"/>
    </row>
    <row r="191" spans="1:19" x14ac:dyDescent="0.25">
      <c r="A191" s="2">
        <f>'2024'!A191</f>
        <v>0</v>
      </c>
      <c r="B191" s="2">
        <f>'2024'!B191</f>
        <v>0</v>
      </c>
      <c r="C191" s="9">
        <f>'2024'!C191</f>
        <v>0</v>
      </c>
      <c r="D191" s="9">
        <f>'2024'!D191</f>
        <v>0</v>
      </c>
      <c r="E191" s="9">
        <f>'2024'!E191</f>
        <v>0</v>
      </c>
      <c r="F191" s="9">
        <f>'2024'!F191</f>
        <v>0</v>
      </c>
      <c r="G191" s="9">
        <f>'2024'!G191</f>
        <v>0</v>
      </c>
      <c r="H191" s="18">
        <f>100*G191/'2019'!G191-100</f>
        <v>-100</v>
      </c>
      <c r="I191" s="9">
        <f>'2024'!I191</f>
        <v>0</v>
      </c>
      <c r="J191" s="9">
        <f>'2024'!J191</f>
        <v>0</v>
      </c>
      <c r="K191" s="18">
        <f>100*I191/'2019'!I191-100</f>
        <v>-100</v>
      </c>
      <c r="L191" s="18">
        <f>100*J191/'2019'!J191-100</f>
        <v>-100</v>
      </c>
      <c r="M191" s="9">
        <f>'2024'!M191</f>
        <v>0</v>
      </c>
      <c r="N191" s="18">
        <f>100*M191/'2019'!M191-100</f>
        <v>-100</v>
      </c>
      <c r="O191" s="9">
        <f>'2024'!O191</f>
        <v>0</v>
      </c>
      <c r="P191" s="9">
        <f>'2024'!P191</f>
        <v>0</v>
      </c>
      <c r="Q191" s="18">
        <f>100*O191/'2019'!O191-100</f>
        <v>-100</v>
      </c>
      <c r="R191" s="18">
        <f>100*P191/'2019'!P191-100</f>
        <v>-100</v>
      </c>
      <c r="S191" s="9">
        <f>'2024'!S191</f>
        <v>0</v>
      </c>
    </row>
    <row r="192" spans="1:19" x14ac:dyDescent="0.25">
      <c r="A192" s="2">
        <f>'2024'!A192</f>
        <v>0</v>
      </c>
      <c r="B192" s="2">
        <f>'2024'!B192</f>
        <v>0</v>
      </c>
      <c r="C192" s="9">
        <f>'2024'!C192</f>
        <v>0</v>
      </c>
      <c r="D192" s="9">
        <f>'2024'!D192</f>
        <v>0</v>
      </c>
      <c r="E192" s="9">
        <f>'2024'!E192</f>
        <v>0</v>
      </c>
      <c r="F192" s="9">
        <f>'2024'!F192</f>
        <v>0</v>
      </c>
      <c r="G192" s="9">
        <f>'2024'!G192</f>
        <v>0</v>
      </c>
      <c r="H192" s="18">
        <f>100*G192/'2019'!G192-100</f>
        <v>-100</v>
      </c>
      <c r="I192" s="9">
        <f>'2024'!I192</f>
        <v>0</v>
      </c>
      <c r="J192" s="9">
        <f>'2024'!J192</f>
        <v>0</v>
      </c>
      <c r="K192" s="18">
        <f>100*I192/'2019'!I192-100</f>
        <v>-100</v>
      </c>
      <c r="L192" s="18">
        <f>100*J192/'2019'!J192-100</f>
        <v>-100</v>
      </c>
      <c r="M192" s="9">
        <f>'2024'!M192</f>
        <v>0</v>
      </c>
      <c r="N192" s="18">
        <f>100*M192/'2019'!M192-100</f>
        <v>-100</v>
      </c>
      <c r="O192" s="9">
        <f>'2024'!O192</f>
        <v>0</v>
      </c>
      <c r="P192" s="9">
        <f>'2024'!P192</f>
        <v>0</v>
      </c>
      <c r="Q192" s="18">
        <f>100*O192/'2019'!O192-100</f>
        <v>-100</v>
      </c>
      <c r="R192" s="18">
        <f>100*P192/'2019'!P192-100</f>
        <v>-100</v>
      </c>
      <c r="S192" s="9">
        <f>'2024'!S192</f>
        <v>0</v>
      </c>
    </row>
    <row r="193" spans="1:19" x14ac:dyDescent="0.25">
      <c r="A193" s="2">
        <f>'2024'!A193</f>
        <v>0</v>
      </c>
      <c r="B193" s="2">
        <f>'2024'!B193</f>
        <v>0</v>
      </c>
      <c r="C193" s="9">
        <f>'2024'!C193</f>
        <v>0</v>
      </c>
      <c r="D193" s="9">
        <f>'2024'!D193</f>
        <v>0</v>
      </c>
      <c r="E193" s="9">
        <f>'2024'!E193</f>
        <v>0</v>
      </c>
      <c r="F193" s="9">
        <f>'2024'!F193</f>
        <v>0</v>
      </c>
      <c r="G193" s="9">
        <f>'2024'!G193</f>
        <v>0</v>
      </c>
      <c r="H193" s="18">
        <f>100*G193/'2019'!G193-100</f>
        <v>-100</v>
      </c>
      <c r="I193" s="9">
        <f>'2024'!I193</f>
        <v>0</v>
      </c>
      <c r="J193" s="9">
        <f>'2024'!J193</f>
        <v>0</v>
      </c>
      <c r="K193" s="18">
        <f>100*I193/'2019'!I193-100</f>
        <v>-100</v>
      </c>
      <c r="L193" s="18">
        <f>100*J193/'2019'!J193-100</f>
        <v>-100</v>
      </c>
      <c r="M193" s="9">
        <f>'2024'!M193</f>
        <v>0</v>
      </c>
      <c r="N193" s="18">
        <f>100*M193/'2019'!M193-100</f>
        <v>-100</v>
      </c>
      <c r="O193" s="9">
        <f>'2024'!O193</f>
        <v>0</v>
      </c>
      <c r="P193" s="9">
        <f>'2024'!P193</f>
        <v>0</v>
      </c>
      <c r="Q193" s="18">
        <f>100*O193/'2019'!O193-100</f>
        <v>-100</v>
      </c>
      <c r="R193" s="18">
        <f>100*P193/'2019'!P193-100</f>
        <v>-100</v>
      </c>
      <c r="S193" s="9">
        <f>'2024'!S193</f>
        <v>0</v>
      </c>
    </row>
    <row r="194" spans="1:19" x14ac:dyDescent="0.25">
      <c r="A194" s="2">
        <f>'2024'!A194</f>
        <v>0</v>
      </c>
      <c r="B194" s="2">
        <f>'2024'!B194</f>
        <v>0</v>
      </c>
      <c r="C194" s="9">
        <f>'2024'!C194</f>
        <v>0</v>
      </c>
      <c r="D194" s="9">
        <f>'2024'!D194</f>
        <v>0</v>
      </c>
      <c r="E194" s="9">
        <f>'2024'!E194</f>
        <v>0</v>
      </c>
      <c r="F194" s="9">
        <f>'2024'!F194</f>
        <v>0</v>
      </c>
      <c r="G194" s="9">
        <f>'2024'!G194</f>
        <v>0</v>
      </c>
      <c r="H194" s="18">
        <f>100*G194/'2019'!G194-100</f>
        <v>-100</v>
      </c>
      <c r="I194" s="9">
        <f>'2024'!I194</f>
        <v>0</v>
      </c>
      <c r="J194" s="9">
        <f>'2024'!J194</f>
        <v>0</v>
      </c>
      <c r="K194" s="18">
        <f>100*I194/'2019'!I194-100</f>
        <v>-100</v>
      </c>
      <c r="L194" s="18">
        <f>100*J194/'2019'!J194-100</f>
        <v>-100</v>
      </c>
      <c r="M194" s="9">
        <f>'2024'!M194</f>
        <v>0</v>
      </c>
      <c r="N194" s="18">
        <f>100*M194/'2019'!M194-100</f>
        <v>-100</v>
      </c>
      <c r="O194" s="9">
        <f>'2024'!O194</f>
        <v>0</v>
      </c>
      <c r="P194" s="9">
        <f>'2024'!P194</f>
        <v>0</v>
      </c>
      <c r="Q194" s="18">
        <f>100*O194/'2019'!O194-100</f>
        <v>-100</v>
      </c>
      <c r="R194" s="18">
        <f>100*P194/'2019'!P194-100</f>
        <v>-100</v>
      </c>
      <c r="S194" s="9">
        <f>'2024'!S194</f>
        <v>0</v>
      </c>
    </row>
    <row r="195" spans="1:19" x14ac:dyDescent="0.25">
      <c r="A195" s="2">
        <f>'2024'!A195</f>
        <v>0</v>
      </c>
      <c r="B195" s="2">
        <f>'2024'!B195</f>
        <v>0</v>
      </c>
      <c r="C195" s="9">
        <f>'2024'!C195</f>
        <v>0</v>
      </c>
      <c r="D195" s="9">
        <f>'2024'!D195</f>
        <v>0</v>
      </c>
      <c r="E195" s="9">
        <f>'2024'!E195</f>
        <v>0</v>
      </c>
      <c r="F195" s="9">
        <f>'2024'!F195</f>
        <v>0</v>
      </c>
      <c r="G195" s="9">
        <f>'2024'!G195</f>
        <v>0</v>
      </c>
      <c r="H195" s="18">
        <f>100*G195/'2019'!G195-100</f>
        <v>-100</v>
      </c>
      <c r="I195" s="9">
        <f>'2024'!I195</f>
        <v>0</v>
      </c>
      <c r="J195" s="9">
        <f>'2024'!J195</f>
        <v>0</v>
      </c>
      <c r="K195" s="18">
        <f>100*I195/'2019'!I195-100</f>
        <v>-100</v>
      </c>
      <c r="L195" s="18">
        <f>100*J195/'2019'!J195-100</f>
        <v>-100</v>
      </c>
      <c r="M195" s="9">
        <f>'2024'!M195</f>
        <v>0</v>
      </c>
      <c r="N195" s="18">
        <f>100*M195/'2019'!M195-100</f>
        <v>-100</v>
      </c>
      <c r="O195" s="9">
        <f>'2024'!O195</f>
        <v>0</v>
      </c>
      <c r="P195" s="9">
        <f>'2024'!P195</f>
        <v>0</v>
      </c>
      <c r="Q195" s="18">
        <f>100*O195/'2019'!O195-100</f>
        <v>-100</v>
      </c>
      <c r="R195" s="18">
        <f>100*P195/'2019'!P195-100</f>
        <v>-100</v>
      </c>
      <c r="S195" s="9">
        <f>'2024'!S195</f>
        <v>0</v>
      </c>
    </row>
    <row r="196" spans="1:19" x14ac:dyDescent="0.25">
      <c r="A196" s="2">
        <f>'2024'!A196</f>
        <v>0</v>
      </c>
      <c r="B196" s="2">
        <f>'2024'!B196</f>
        <v>0</v>
      </c>
      <c r="C196" s="9">
        <f>'2024'!C196</f>
        <v>0</v>
      </c>
      <c r="D196" s="9">
        <f>'2024'!D196</f>
        <v>0</v>
      </c>
      <c r="E196" s="9">
        <f>'2024'!E196</f>
        <v>0</v>
      </c>
      <c r="F196" s="9">
        <f>'2024'!F196</f>
        <v>0</v>
      </c>
      <c r="G196" s="9">
        <f>'2024'!G196</f>
        <v>0</v>
      </c>
      <c r="H196" s="18">
        <f>100*G196/'2019'!G196-100</f>
        <v>-100</v>
      </c>
      <c r="I196" s="9">
        <f>'2024'!I196</f>
        <v>0</v>
      </c>
      <c r="J196" s="9">
        <f>'2024'!J196</f>
        <v>0</v>
      </c>
      <c r="K196" s="18">
        <f>100*I196/'2019'!I196-100</f>
        <v>-100</v>
      </c>
      <c r="L196" s="18">
        <f>100*J196/'2019'!J196-100</f>
        <v>-100</v>
      </c>
      <c r="M196" s="9">
        <f>'2024'!M196</f>
        <v>0</v>
      </c>
      <c r="N196" s="18">
        <f>100*M196/'2019'!M196-100</f>
        <v>-100</v>
      </c>
      <c r="O196" s="9">
        <f>'2024'!O196</f>
        <v>0</v>
      </c>
      <c r="P196" s="9">
        <f>'2024'!P196</f>
        <v>0</v>
      </c>
      <c r="Q196" s="18">
        <f>100*O196/'2019'!O196-100</f>
        <v>-100</v>
      </c>
      <c r="R196" s="18">
        <f>100*P196/'2019'!P196-100</f>
        <v>-100</v>
      </c>
      <c r="S196" s="9">
        <f>'2024'!S196</f>
        <v>0</v>
      </c>
    </row>
    <row r="197" spans="1:19" x14ac:dyDescent="0.25">
      <c r="A197" s="2">
        <f>'2024'!A197</f>
        <v>0</v>
      </c>
      <c r="B197" s="2">
        <f>'2024'!B197</f>
        <v>0</v>
      </c>
      <c r="C197" s="9">
        <f>'2024'!C197</f>
        <v>0</v>
      </c>
      <c r="D197" s="9">
        <f>'2024'!D197</f>
        <v>0</v>
      </c>
      <c r="E197" s="9">
        <f>'2024'!E197</f>
        <v>0</v>
      </c>
      <c r="F197" s="9">
        <f>'2024'!F197</f>
        <v>0</v>
      </c>
      <c r="G197" s="9">
        <f>'2024'!G197</f>
        <v>0</v>
      </c>
      <c r="H197" s="18">
        <f>100*G197/'2019'!G197-100</f>
        <v>-100</v>
      </c>
      <c r="I197" s="9">
        <f>'2024'!I197</f>
        <v>0</v>
      </c>
      <c r="J197" s="9">
        <f>'2024'!J197</f>
        <v>0</v>
      </c>
      <c r="K197" s="18">
        <f>100*I197/'2019'!I197-100</f>
        <v>-100</v>
      </c>
      <c r="L197" s="18">
        <f>100*J197/'2019'!J197-100</f>
        <v>-100</v>
      </c>
      <c r="M197" s="9">
        <f>'2024'!M197</f>
        <v>0</v>
      </c>
      <c r="N197" s="18">
        <f>100*M197/'2019'!M197-100</f>
        <v>-100</v>
      </c>
      <c r="O197" s="9">
        <f>'2024'!O197</f>
        <v>0</v>
      </c>
      <c r="P197" s="9">
        <f>'2024'!P197</f>
        <v>0</v>
      </c>
      <c r="Q197" s="18">
        <f>100*O197/'2019'!O197-100</f>
        <v>-100</v>
      </c>
      <c r="R197" s="18">
        <f>100*P197/'2019'!P197-100</f>
        <v>-100</v>
      </c>
      <c r="S197" s="9">
        <f>'2024'!S197</f>
        <v>0</v>
      </c>
    </row>
    <row r="198" spans="1:19" x14ac:dyDescent="0.25">
      <c r="A198" s="2">
        <f>'2024'!A198</f>
        <v>0</v>
      </c>
      <c r="B198" s="2">
        <f>'2024'!B198</f>
        <v>0</v>
      </c>
      <c r="C198" s="9">
        <f>'2024'!C198</f>
        <v>0</v>
      </c>
      <c r="D198" s="9">
        <f>'2024'!D198</f>
        <v>0</v>
      </c>
      <c r="E198" s="9">
        <f>'2024'!E198</f>
        <v>0</v>
      </c>
      <c r="F198" s="9">
        <f>'2024'!F198</f>
        <v>0</v>
      </c>
      <c r="G198" s="9">
        <f>'2024'!G198</f>
        <v>0</v>
      </c>
      <c r="H198" s="18">
        <f>100*G198/'2019'!G198-100</f>
        <v>-100</v>
      </c>
      <c r="I198" s="9">
        <f>'2024'!I198</f>
        <v>0</v>
      </c>
      <c r="J198" s="9">
        <f>'2024'!J198</f>
        <v>0</v>
      </c>
      <c r="K198" s="18">
        <f>100*I198/'2019'!I198-100</f>
        <v>-100</v>
      </c>
      <c r="L198" s="18">
        <f>100*J198/'2019'!J198-100</f>
        <v>-100</v>
      </c>
      <c r="M198" s="9">
        <f>'2024'!M198</f>
        <v>0</v>
      </c>
      <c r="N198" s="18">
        <f>100*M198/'2019'!M198-100</f>
        <v>-100</v>
      </c>
      <c r="O198" s="9">
        <f>'2024'!O198</f>
        <v>0</v>
      </c>
      <c r="P198" s="9">
        <f>'2024'!P198</f>
        <v>0</v>
      </c>
      <c r="Q198" s="18">
        <f>100*O198/'2019'!O198-100</f>
        <v>-100</v>
      </c>
      <c r="R198" s="18">
        <f>100*P198/'2019'!P198-100</f>
        <v>-100</v>
      </c>
      <c r="S198" s="9">
        <f>'2024'!S198</f>
        <v>0</v>
      </c>
    </row>
    <row r="199" spans="1:19" x14ac:dyDescent="0.25">
      <c r="A199" s="2">
        <f>'2024'!A199</f>
        <v>0</v>
      </c>
      <c r="B199" s="2">
        <f>'2024'!B199</f>
        <v>0</v>
      </c>
      <c r="C199" s="9">
        <f>'2024'!C199</f>
        <v>0</v>
      </c>
      <c r="D199" s="9">
        <f>'2024'!D199</f>
        <v>0</v>
      </c>
      <c r="E199" s="9">
        <f>'2024'!E199</f>
        <v>0</v>
      </c>
      <c r="F199" s="9">
        <f>'2024'!F199</f>
        <v>0</v>
      </c>
      <c r="G199" s="9">
        <f>'2024'!G199</f>
        <v>0</v>
      </c>
      <c r="H199" s="18">
        <f>100*G199/'2019'!G199-100</f>
        <v>-100</v>
      </c>
      <c r="I199" s="9">
        <f>'2024'!I199</f>
        <v>0</v>
      </c>
      <c r="J199" s="9">
        <f>'2024'!J199</f>
        <v>0</v>
      </c>
      <c r="K199" s="18">
        <f>100*I199/'2019'!I199-100</f>
        <v>-100</v>
      </c>
      <c r="L199" s="18">
        <f>100*J199/'2019'!J199-100</f>
        <v>-100</v>
      </c>
      <c r="M199" s="9">
        <f>'2024'!M199</f>
        <v>0</v>
      </c>
      <c r="N199" s="18">
        <f>100*M199/'2019'!M199-100</f>
        <v>-100</v>
      </c>
      <c r="O199" s="9">
        <f>'2024'!O199</f>
        <v>0</v>
      </c>
      <c r="P199" s="9">
        <f>'2024'!P199</f>
        <v>0</v>
      </c>
      <c r="Q199" s="18">
        <f>100*O199/'2019'!O199-100</f>
        <v>-100</v>
      </c>
      <c r="R199" s="18">
        <f>100*P199/'2019'!P199-100</f>
        <v>-100</v>
      </c>
      <c r="S199" s="9">
        <f>'2024'!S199</f>
        <v>0</v>
      </c>
    </row>
    <row r="200" spans="1:19" x14ac:dyDescent="0.25">
      <c r="A200" s="2">
        <f>'2024'!A200</f>
        <v>0</v>
      </c>
      <c r="B200" s="2">
        <f>'2024'!B200</f>
        <v>0</v>
      </c>
      <c r="C200" s="9">
        <f>'2024'!C200</f>
        <v>0</v>
      </c>
      <c r="D200" s="9">
        <f>'2024'!D200</f>
        <v>0</v>
      </c>
      <c r="E200" s="9">
        <f>'2024'!E200</f>
        <v>0</v>
      </c>
      <c r="F200" s="9">
        <f>'2024'!F200</f>
        <v>0</v>
      </c>
      <c r="G200" s="9">
        <f>'2024'!G200</f>
        <v>0</v>
      </c>
      <c r="H200" s="18">
        <f>100*G200/'2019'!G200-100</f>
        <v>-100</v>
      </c>
      <c r="I200" s="9">
        <f>'2024'!I200</f>
        <v>0</v>
      </c>
      <c r="J200" s="9">
        <f>'2024'!J200</f>
        <v>0</v>
      </c>
      <c r="K200" s="18">
        <f>100*I200/'2019'!I200-100</f>
        <v>-100</v>
      </c>
      <c r="L200" s="18">
        <f>100*J200/'2019'!J200-100</f>
        <v>-100</v>
      </c>
      <c r="M200" s="9">
        <f>'2024'!M200</f>
        <v>0</v>
      </c>
      <c r="N200" s="18">
        <f>100*M200/'2019'!M200-100</f>
        <v>-100</v>
      </c>
      <c r="O200" s="9">
        <f>'2024'!O200</f>
        <v>0</v>
      </c>
      <c r="P200" s="9">
        <f>'2024'!P200</f>
        <v>0</v>
      </c>
      <c r="Q200" s="18">
        <f>100*O200/'2019'!O200-100</f>
        <v>-100</v>
      </c>
      <c r="R200" s="18">
        <f>100*P200/'2019'!P200-100</f>
        <v>-100</v>
      </c>
      <c r="S200" s="9">
        <f>'2024'!S200</f>
        <v>0</v>
      </c>
    </row>
    <row r="201" spans="1:19" x14ac:dyDescent="0.25">
      <c r="A201" s="2">
        <f>'2024'!A201</f>
        <v>0</v>
      </c>
      <c r="B201" s="2">
        <f>'2024'!B201</f>
        <v>0</v>
      </c>
      <c r="C201" s="9">
        <f>'2024'!C201</f>
        <v>0</v>
      </c>
      <c r="D201" s="9">
        <f>'2024'!D201</f>
        <v>0</v>
      </c>
      <c r="E201" s="9">
        <f>'2024'!E201</f>
        <v>0</v>
      </c>
      <c r="F201" s="9">
        <f>'2024'!F201</f>
        <v>0</v>
      </c>
      <c r="G201" s="9">
        <f>'2024'!G201</f>
        <v>0</v>
      </c>
      <c r="H201" s="18">
        <f>100*G201/'2019'!G201-100</f>
        <v>-100</v>
      </c>
      <c r="I201" s="9">
        <f>'2024'!I201</f>
        <v>0</v>
      </c>
      <c r="J201" s="9">
        <f>'2024'!J201</f>
        <v>0</v>
      </c>
      <c r="K201" s="18">
        <f>100*I201/'2019'!I201-100</f>
        <v>-100</v>
      </c>
      <c r="L201" s="18">
        <f>100*J201/'2019'!J201-100</f>
        <v>-100</v>
      </c>
      <c r="M201" s="9">
        <f>'2024'!M201</f>
        <v>0</v>
      </c>
      <c r="N201" s="18">
        <f>100*M201/'2019'!M201-100</f>
        <v>-100</v>
      </c>
      <c r="O201" s="9">
        <f>'2024'!O201</f>
        <v>0</v>
      </c>
      <c r="P201" s="9">
        <f>'2024'!P201</f>
        <v>0</v>
      </c>
      <c r="Q201" s="18">
        <f>100*O201/'2019'!O201-100</f>
        <v>-100</v>
      </c>
      <c r="R201" s="18">
        <f>100*P201/'2019'!P201-100</f>
        <v>-100</v>
      </c>
      <c r="S201" s="9">
        <f>'2024'!S201</f>
        <v>0</v>
      </c>
    </row>
    <row r="202" spans="1:19" x14ac:dyDescent="0.25">
      <c r="A202" s="2">
        <f>'2024'!A202</f>
        <v>0</v>
      </c>
      <c r="B202" s="2">
        <f>'2024'!B202</f>
        <v>0</v>
      </c>
      <c r="C202" s="9">
        <f>'2024'!C202</f>
        <v>0</v>
      </c>
      <c r="D202" s="9">
        <f>'2024'!D202</f>
        <v>0</v>
      </c>
      <c r="E202" s="9">
        <f>'2024'!E202</f>
        <v>0</v>
      </c>
      <c r="F202" s="9">
        <f>'2024'!F202</f>
        <v>0</v>
      </c>
      <c r="G202" s="9">
        <f>'2024'!G202</f>
        <v>0</v>
      </c>
      <c r="H202" s="18">
        <f>100*G202/'2019'!G202-100</f>
        <v>-100</v>
      </c>
      <c r="I202" s="9">
        <f>'2024'!I202</f>
        <v>0</v>
      </c>
      <c r="J202" s="9">
        <f>'2024'!J202</f>
        <v>0</v>
      </c>
      <c r="K202" s="18">
        <f>100*I202/'2019'!I202-100</f>
        <v>-100</v>
      </c>
      <c r="L202" s="18">
        <f>100*J202/'2019'!J202-100</f>
        <v>-100</v>
      </c>
      <c r="M202" s="9">
        <f>'2024'!M202</f>
        <v>0</v>
      </c>
      <c r="N202" s="18">
        <f>100*M202/'2019'!M202-100</f>
        <v>-100</v>
      </c>
      <c r="O202" s="9">
        <f>'2024'!O202</f>
        <v>0</v>
      </c>
      <c r="P202" s="9">
        <f>'2024'!P202</f>
        <v>0</v>
      </c>
      <c r="Q202" s="18">
        <f>100*O202/'2019'!O202-100</f>
        <v>-100</v>
      </c>
      <c r="R202" s="18">
        <f>100*P202/'2019'!P202-100</f>
        <v>-100</v>
      </c>
      <c r="S202" s="9">
        <f>'2024'!S202</f>
        <v>0</v>
      </c>
    </row>
    <row r="203" spans="1:19" x14ac:dyDescent="0.25">
      <c r="A203" s="2" t="s">
        <v>53</v>
      </c>
    </row>
    <row r="204" spans="1:19" x14ac:dyDescent="0.25">
      <c r="A204" s="2" t="s">
        <v>54</v>
      </c>
    </row>
    <row r="205" spans="1:19" x14ac:dyDescent="0.25">
      <c r="A205" s="2" t="s">
        <v>55</v>
      </c>
    </row>
    <row r="206" spans="1:19" x14ac:dyDescent="0.25">
      <c r="A206" s="2" t="s">
        <v>56</v>
      </c>
    </row>
    <row r="207" spans="1:19" x14ac:dyDescent="0.25">
      <c r="A207" s="2" t="s">
        <v>57</v>
      </c>
    </row>
    <row r="208" spans="1:19" x14ac:dyDescent="0.25">
      <c r="A208" s="2" t="s">
        <v>58</v>
      </c>
    </row>
    <row r="209" spans="1:1" x14ac:dyDescent="0.25">
      <c r="A209" s="2" t="s">
        <v>59</v>
      </c>
    </row>
    <row r="211" spans="1:1" x14ac:dyDescent="0.25">
      <c r="A211" s="2" t="s">
        <v>60</v>
      </c>
    </row>
    <row r="212" spans="1:1" x14ac:dyDescent="0.25">
      <c r="A212" s="2" t="s">
        <v>61</v>
      </c>
    </row>
    <row r="214" spans="1:1" x14ac:dyDescent="0.25">
      <c r="A214" s="2" t="s">
        <v>62</v>
      </c>
    </row>
    <row r="215" spans="1:1" x14ac:dyDescent="0.25">
      <c r="A215" s="2" t="s">
        <v>63</v>
      </c>
    </row>
    <row r="216" spans="1:1" x14ac:dyDescent="0.25">
      <c r="A216" s="2" t="s">
        <v>64</v>
      </c>
    </row>
    <row r="217" spans="1:1" x14ac:dyDescent="0.25">
      <c r="A217" s="2" t="s">
        <v>65</v>
      </c>
    </row>
    <row r="218" spans="1:1" x14ac:dyDescent="0.25">
      <c r="A218" s="2" t="s">
        <v>66</v>
      </c>
    </row>
    <row r="219" spans="1:1" x14ac:dyDescent="0.25">
      <c r="A219" s="2" t="s">
        <v>67</v>
      </c>
    </row>
    <row r="220" spans="1:1" x14ac:dyDescent="0.25">
      <c r="A220" s="2" t="s">
        <v>68</v>
      </c>
    </row>
    <row r="221" spans="1:1" x14ac:dyDescent="0.25">
      <c r="A221" s="2" t="s">
        <v>69</v>
      </c>
    </row>
    <row r="222" spans="1:1" x14ac:dyDescent="0.25">
      <c r="A222" s="2" t="s">
        <v>70</v>
      </c>
    </row>
    <row r="223" spans="1:1" x14ac:dyDescent="0.25">
      <c r="A223" s="2" t="s">
        <v>71</v>
      </c>
    </row>
    <row r="224" spans="1:1" x14ac:dyDescent="0.25">
      <c r="A224" s="2" t="s">
        <v>72</v>
      </c>
    </row>
    <row r="225" spans="1:1" x14ac:dyDescent="0.25">
      <c r="A225" s="2" t="s">
        <v>73</v>
      </c>
    </row>
    <row r="226" spans="1:1" x14ac:dyDescent="0.25">
      <c r="A226" s="2" t="s">
        <v>74</v>
      </c>
    </row>
    <row r="227" spans="1:1" x14ac:dyDescent="0.25">
      <c r="A227" s="2" t="s">
        <v>75</v>
      </c>
    </row>
    <row r="228" spans="1:1" x14ac:dyDescent="0.25">
      <c r="A228" s="2" t="s">
        <v>76</v>
      </c>
    </row>
    <row r="229" spans="1:1" x14ac:dyDescent="0.25">
      <c r="A229" s="2" t="s">
        <v>77</v>
      </c>
    </row>
    <row r="230" spans="1:1" x14ac:dyDescent="0.25">
      <c r="A230" s="2" t="s">
        <v>78</v>
      </c>
    </row>
    <row r="231" spans="1:1" x14ac:dyDescent="0.25">
      <c r="A231" s="2" t="s">
        <v>79</v>
      </c>
    </row>
    <row r="232" spans="1:1" x14ac:dyDescent="0.25">
      <c r="A232" s="2" t="s">
        <v>80</v>
      </c>
    </row>
    <row r="233" spans="1:1" x14ac:dyDescent="0.25">
      <c r="A233" s="2" t="s">
        <v>81</v>
      </c>
    </row>
    <row r="234" spans="1:1" x14ac:dyDescent="0.25">
      <c r="A234" s="4" t="s">
        <v>82</v>
      </c>
    </row>
  </sheetData>
  <mergeCells count="21">
    <mergeCell ref="A7:S7"/>
    <mergeCell ref="A8:S8"/>
    <mergeCell ref="A23:S23"/>
    <mergeCell ref="A38:S38"/>
    <mergeCell ref="A53:S53"/>
    <mergeCell ref="A98:S98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68:S68"/>
    <mergeCell ref="O3:R3"/>
    <mergeCell ref="S3:S5"/>
    <mergeCell ref="I4:L4"/>
    <mergeCell ref="O4:R4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0978E-0C6B-4282-9634-C77ADF587991}">
  <dimension ref="A1:Z235"/>
  <sheetViews>
    <sheetView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I9" sqref="I9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12.33203125" style="1" customWidth="1" collapsed="1"/>
    <col min="16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21" ht="38.25" customHeight="1" x14ac:dyDescent="0.25">
      <c r="A1" s="46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</row>
    <row r="2" spans="1:21" ht="13.8" thickBot="1" x14ac:dyDescent="0.3">
      <c r="A2" s="46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</row>
    <row r="3" spans="1:21" ht="25.5" customHeight="1" x14ac:dyDescent="0.25">
      <c r="A3" s="47" t="s">
        <v>2</v>
      </c>
      <c r="B3" s="48"/>
      <c r="C3" s="53" t="s">
        <v>3</v>
      </c>
      <c r="D3" s="53" t="s">
        <v>4</v>
      </c>
      <c r="E3" s="53" t="s">
        <v>5</v>
      </c>
      <c r="F3" s="53" t="s">
        <v>6</v>
      </c>
      <c r="G3" s="54" t="s">
        <v>7</v>
      </c>
      <c r="H3" s="55"/>
      <c r="I3" s="60" t="s">
        <v>7</v>
      </c>
      <c r="J3" s="61"/>
      <c r="K3" s="61"/>
      <c r="L3" s="61"/>
      <c r="M3" s="54" t="s">
        <v>8</v>
      </c>
      <c r="N3" s="55"/>
      <c r="O3" s="60" t="s">
        <v>8</v>
      </c>
      <c r="P3" s="61"/>
      <c r="Q3" s="61"/>
      <c r="R3" s="61"/>
      <c r="S3" s="60" t="s">
        <v>9</v>
      </c>
    </row>
    <row r="4" spans="1:21" ht="12.75" customHeight="1" x14ac:dyDescent="0.25">
      <c r="A4" s="49"/>
      <c r="B4" s="50"/>
      <c r="C4" s="50"/>
      <c r="D4" s="50"/>
      <c r="E4" s="50"/>
      <c r="F4" s="50"/>
      <c r="G4" s="56"/>
      <c r="H4" s="57"/>
      <c r="I4" s="63" t="s">
        <v>10</v>
      </c>
      <c r="J4" s="64"/>
      <c r="K4" s="64"/>
      <c r="L4" s="64"/>
      <c r="M4" s="56"/>
      <c r="N4" s="57"/>
      <c r="O4" s="63" t="s">
        <v>10</v>
      </c>
      <c r="P4" s="64"/>
      <c r="Q4" s="64"/>
      <c r="R4" s="64"/>
      <c r="S4" s="62"/>
    </row>
    <row r="5" spans="1:21" ht="25.5" customHeight="1" x14ac:dyDescent="0.25">
      <c r="A5" s="49"/>
      <c r="B5" s="50"/>
      <c r="C5" s="50"/>
      <c r="D5" s="50"/>
      <c r="E5" s="50"/>
      <c r="F5" s="50"/>
      <c r="G5" s="58"/>
      <c r="H5" s="59"/>
      <c r="I5" s="6" t="s">
        <v>11</v>
      </c>
      <c r="J5" s="6" t="s">
        <v>12</v>
      </c>
      <c r="K5" s="15" t="s">
        <v>11</v>
      </c>
      <c r="L5" s="15" t="s">
        <v>12</v>
      </c>
      <c r="M5" s="58"/>
      <c r="N5" s="59"/>
      <c r="O5" s="6" t="s">
        <v>11</v>
      </c>
      <c r="P5" s="6" t="s">
        <v>12</v>
      </c>
      <c r="Q5" s="15" t="s">
        <v>11</v>
      </c>
      <c r="R5" s="15" t="s">
        <v>12</v>
      </c>
      <c r="S5" s="62"/>
    </row>
    <row r="6" spans="1:21" ht="38.25" customHeight="1" thickBot="1" x14ac:dyDescent="0.3">
      <c r="A6" s="51"/>
      <c r="B6" s="5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x14ac:dyDescent="0.25">
      <c r="A7" s="44" t="s">
        <v>103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</row>
    <row r="8" spans="1:21" x14ac:dyDescent="0.25">
      <c r="A8" s="44" t="s">
        <v>111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</row>
    <row r="9" spans="1:21" x14ac:dyDescent="0.25">
      <c r="A9" s="2"/>
      <c r="B9" s="5" t="s">
        <v>18</v>
      </c>
      <c r="C9" s="9"/>
      <c r="D9" s="9"/>
      <c r="E9" s="9"/>
      <c r="F9" s="9"/>
      <c r="G9" s="9">
        <f>G24+G39+G54+G69+G84+G99+G114+G129</f>
        <v>15350041</v>
      </c>
      <c r="H9" s="9"/>
      <c r="I9" s="9">
        <f>I24+I39+I54+I69+I84+I99+I114+I129</f>
        <v>12168365</v>
      </c>
      <c r="J9" s="9">
        <f>J24+J39+J54+J69+J84+J99+J114+J129</f>
        <v>3181676</v>
      </c>
      <c r="K9" s="9"/>
      <c r="L9" s="9"/>
      <c r="M9" s="9">
        <f>M24+M39+M54+M69+M84+M99+M114+M129</f>
        <v>35440674</v>
      </c>
      <c r="N9" s="9"/>
      <c r="O9" s="9">
        <f>O24+O39+O54+O69+O84+O99+O114+O129</f>
        <v>28585101</v>
      </c>
      <c r="P9" s="9">
        <f>P24+P39+P54+P69+P84+P99+P114+P129</f>
        <v>6855573</v>
      </c>
      <c r="Q9" s="14"/>
      <c r="R9" s="14"/>
      <c r="S9" s="14">
        <f t="shared" ref="S9:S22" si="0">M9/G9</f>
        <v>2.3088325301541541</v>
      </c>
    </row>
    <row r="10" spans="1:21" x14ac:dyDescent="0.25">
      <c r="A10" s="2"/>
      <c r="B10" s="5" t="s">
        <v>99</v>
      </c>
      <c r="C10" s="9"/>
      <c r="D10" s="9"/>
      <c r="E10" s="9"/>
      <c r="F10" s="9"/>
      <c r="G10" s="9">
        <f t="shared" ref="G10:I22" si="1">G25+G40+G55+G70+G85+G100+G115+G130</f>
        <v>0</v>
      </c>
      <c r="H10" s="9"/>
      <c r="I10" s="9">
        <f t="shared" si="1"/>
        <v>0</v>
      </c>
      <c r="J10" s="9">
        <f t="shared" ref="J10" si="2">J25+J40+J55+J70+J85+J100+J115+J130</f>
        <v>0</v>
      </c>
      <c r="K10" s="9"/>
      <c r="L10" s="9"/>
      <c r="M10" s="9">
        <f t="shared" ref="M10" si="3">M25+M40+M55+M70+M85+M100+M115+M130</f>
        <v>0</v>
      </c>
      <c r="N10" s="9"/>
      <c r="O10" s="9">
        <f t="shared" ref="O10:P10" si="4">O25+O40+O55+O70+O85+O100+O115+O130</f>
        <v>0</v>
      </c>
      <c r="P10" s="9">
        <f t="shared" si="4"/>
        <v>0</v>
      </c>
      <c r="Q10" s="14"/>
      <c r="R10" s="14"/>
      <c r="S10" s="14"/>
    </row>
    <row r="11" spans="1:21" s="19" customFormat="1" x14ac:dyDescent="0.25">
      <c r="A11" s="2" t="s">
        <v>19</v>
      </c>
      <c r="B11" s="5" t="s">
        <v>88</v>
      </c>
      <c r="C11" s="9"/>
      <c r="D11" s="9"/>
      <c r="E11" s="9"/>
      <c r="F11" s="9"/>
      <c r="G11" s="9">
        <f t="shared" si="1"/>
        <v>872235</v>
      </c>
      <c r="H11" s="9"/>
      <c r="I11" s="9">
        <f t="shared" si="1"/>
        <v>637103</v>
      </c>
      <c r="J11" s="9">
        <f t="shared" ref="J11" si="5">J26+J41+J56+J71+J86+J101+J116+J131</f>
        <v>235132</v>
      </c>
      <c r="K11" s="9"/>
      <c r="L11" s="9"/>
      <c r="M11" s="9">
        <f t="shared" ref="M11" si="6">M26+M41+M56+M71+M86+M101+M116+M131</f>
        <v>2122122</v>
      </c>
      <c r="N11" s="9"/>
      <c r="O11" s="9">
        <f t="shared" ref="O11:P11" si="7">O26+O41+O56+O71+O86+O101+O116+O131</f>
        <v>1606073</v>
      </c>
      <c r="P11" s="9">
        <f t="shared" si="7"/>
        <v>516049</v>
      </c>
      <c r="Q11" s="14"/>
      <c r="R11" s="14"/>
      <c r="S11" s="14">
        <f t="shared" si="0"/>
        <v>2.4329704724070922</v>
      </c>
    </row>
    <row r="12" spans="1:21" s="19" customFormat="1" x14ac:dyDescent="0.25">
      <c r="A12" s="2" t="s">
        <v>21</v>
      </c>
      <c r="B12" s="5" t="s">
        <v>89</v>
      </c>
      <c r="C12" s="9"/>
      <c r="D12" s="9"/>
      <c r="E12" s="9"/>
      <c r="F12" s="9"/>
      <c r="G12" s="9">
        <f t="shared" si="1"/>
        <v>1385404</v>
      </c>
      <c r="H12" s="9"/>
      <c r="I12" s="9">
        <f t="shared" si="1"/>
        <v>1155632</v>
      </c>
      <c r="J12" s="9">
        <f t="shared" ref="J12" si="8">J27+J42+J57+J72+J87+J102+J117+J132</f>
        <v>229772</v>
      </c>
      <c r="K12" s="9"/>
      <c r="L12" s="9"/>
      <c r="M12" s="9">
        <f>M27+M42+M57+M72+M87+M102+M117+M132</f>
        <v>3119277</v>
      </c>
      <c r="N12" s="9"/>
      <c r="O12" s="9">
        <f t="shared" ref="O12:P12" si="9">O27+O42+O57+O72+O87+O102+O117+O132</f>
        <v>2619584</v>
      </c>
      <c r="P12" s="9">
        <f t="shared" si="9"/>
        <v>499693</v>
      </c>
      <c r="Q12" s="14"/>
      <c r="R12" s="14"/>
      <c r="S12" s="14">
        <f t="shared" si="0"/>
        <v>2.2515287959324501</v>
      </c>
    </row>
    <row r="13" spans="1:21" s="19" customFormat="1" x14ac:dyDescent="0.25">
      <c r="A13" s="2" t="s">
        <v>23</v>
      </c>
      <c r="B13" s="5" t="s">
        <v>90</v>
      </c>
      <c r="C13" s="9"/>
      <c r="D13" s="9"/>
      <c r="E13" s="9"/>
      <c r="F13" s="9"/>
      <c r="G13" s="9">
        <f>G28+G43+G58+G73+G88+G103+G118+G133</f>
        <v>1211288</v>
      </c>
      <c r="H13" s="9"/>
      <c r="I13" s="9">
        <f>I28+I43+I58+I73+I88+I103+I118+I133</f>
        <v>1065857</v>
      </c>
      <c r="J13" s="9">
        <f>J28+J43+J58+J73+J88+J103+J118+J133</f>
        <v>145431</v>
      </c>
      <c r="K13" s="9"/>
      <c r="L13" s="9"/>
      <c r="M13" s="9">
        <f>M28+M43+M58+M73+M88+M103+M118+M133</f>
        <v>3112104</v>
      </c>
      <c r="N13" s="9"/>
      <c r="O13" s="9">
        <f>O28+O43+O58+O73+O88+O103+O118+O133</f>
        <v>2767836</v>
      </c>
      <c r="P13" s="9">
        <f>P28+P43+P58+P73+P88+P103+P118+P133</f>
        <v>344268</v>
      </c>
      <c r="Q13" s="14"/>
      <c r="R13" s="14"/>
      <c r="S13" s="14">
        <f t="shared" si="0"/>
        <v>2.5692519037586439</v>
      </c>
    </row>
    <row r="14" spans="1:21" s="19" customFormat="1" x14ac:dyDescent="0.25">
      <c r="A14" s="2" t="s">
        <v>25</v>
      </c>
      <c r="B14" s="5" t="s">
        <v>91</v>
      </c>
      <c r="C14" s="9"/>
      <c r="D14" s="9"/>
      <c r="E14" s="9"/>
      <c r="F14" s="9"/>
      <c r="G14" s="9">
        <f t="shared" si="1"/>
        <v>1350518</v>
      </c>
      <c r="H14" s="9"/>
      <c r="I14" s="9">
        <f t="shared" si="1"/>
        <v>1229637</v>
      </c>
      <c r="J14" s="9">
        <f t="shared" ref="J14" si="10">J29+J44+J59+J74+J89+J104+J119+J134</f>
        <v>120881</v>
      </c>
      <c r="K14" s="9"/>
      <c r="L14" s="9"/>
      <c r="M14" s="9">
        <f t="shared" ref="M14" si="11">M29+M44+M59+M74+M89+M104+M119+M134</f>
        <v>4580465</v>
      </c>
      <c r="N14" s="9"/>
      <c r="O14" s="9">
        <f t="shared" ref="O14:P14" si="12">O29+O44+O59+O74+O89+O104+O119+O134</f>
        <v>4257134</v>
      </c>
      <c r="P14" s="9">
        <f t="shared" si="12"/>
        <v>323331</v>
      </c>
      <c r="Q14" s="14"/>
      <c r="R14" s="14"/>
      <c r="S14" s="14">
        <f t="shared" si="0"/>
        <v>3.3916356538750319</v>
      </c>
    </row>
    <row r="15" spans="1:21" s="19" customFormat="1" x14ac:dyDescent="0.25">
      <c r="A15" s="2" t="s">
        <v>27</v>
      </c>
      <c r="B15" s="5" t="s">
        <v>92</v>
      </c>
      <c r="C15" s="9"/>
      <c r="D15" s="9"/>
      <c r="E15" s="9"/>
      <c r="F15" s="9"/>
      <c r="G15" s="9">
        <f t="shared" si="1"/>
        <v>1398226</v>
      </c>
      <c r="H15" s="9"/>
      <c r="I15" s="9">
        <f t="shared" si="1"/>
        <v>1156573</v>
      </c>
      <c r="J15" s="9">
        <f t="shared" ref="J15" si="13">J30+J45+J60+J75+J90+J105+J120+J135</f>
        <v>241653</v>
      </c>
      <c r="K15" s="9"/>
      <c r="L15" s="9"/>
      <c r="M15" s="9">
        <f t="shared" ref="M15" si="14">M30+M45+M60+M75+M90+M105+M120+M135</f>
        <v>4504821</v>
      </c>
      <c r="N15" s="9"/>
      <c r="O15" s="9">
        <f t="shared" ref="O15:P15" si="15">O30+O45+O60+O75+O90+O105+O120+O135</f>
        <v>3650824</v>
      </c>
      <c r="P15" s="9">
        <f t="shared" si="15"/>
        <v>853997</v>
      </c>
      <c r="Q15" s="14"/>
      <c r="R15" s="14"/>
      <c r="S15" s="14">
        <f t="shared" si="0"/>
        <v>3.2218117815002727</v>
      </c>
    </row>
    <row r="16" spans="1:21" s="19" customFormat="1" x14ac:dyDescent="0.25">
      <c r="A16" s="2" t="s">
        <v>29</v>
      </c>
      <c r="B16" s="5" t="s">
        <v>108</v>
      </c>
      <c r="C16" s="9"/>
      <c r="D16" s="9"/>
      <c r="E16" s="9"/>
      <c r="F16" s="9"/>
      <c r="G16" s="9">
        <f t="shared" si="1"/>
        <v>149855</v>
      </c>
      <c r="H16" s="9"/>
      <c r="I16" s="9">
        <f t="shared" si="1"/>
        <v>124924</v>
      </c>
      <c r="J16" s="9">
        <f t="shared" ref="J16" si="16">J31+J46+J61+J76+J91+J106+J121+J136</f>
        <v>24931</v>
      </c>
      <c r="K16" s="9"/>
      <c r="L16" s="9"/>
      <c r="M16" s="9">
        <f t="shared" ref="M16" si="17">M31+M46+M61+M76+M91+M106+M121+M136</f>
        <v>503264</v>
      </c>
      <c r="N16" s="9"/>
      <c r="O16" s="9">
        <f t="shared" ref="O16:P16" si="18">O31+O46+O61+O76+O91+O106+O121+O136</f>
        <v>442358</v>
      </c>
      <c r="P16" s="9">
        <f t="shared" si="18"/>
        <v>60906</v>
      </c>
      <c r="Q16" s="14"/>
      <c r="R16" s="14"/>
      <c r="S16" s="14">
        <f t="shared" si="0"/>
        <v>3.3583397284041241</v>
      </c>
      <c r="T16" s="39"/>
      <c r="U16" s="39"/>
    </row>
    <row r="17" spans="1:20" s="21" customFormat="1" x14ac:dyDescent="0.25">
      <c r="A17" s="24" t="s">
        <v>30</v>
      </c>
      <c r="B17" s="22" t="s">
        <v>93</v>
      </c>
      <c r="C17" s="9"/>
      <c r="D17" s="9"/>
      <c r="E17" s="9"/>
      <c r="F17" s="9"/>
      <c r="G17" s="9">
        <f t="shared" si="1"/>
        <v>368508</v>
      </c>
      <c r="H17" s="9"/>
      <c r="I17" s="9">
        <f t="shared" si="1"/>
        <v>325708</v>
      </c>
      <c r="J17" s="9">
        <f t="shared" ref="J17" si="19">J32+J47+J62+J77+J92+J107+J122+J137</f>
        <v>42800</v>
      </c>
      <c r="K17" s="9"/>
      <c r="L17" s="9"/>
      <c r="M17" s="9">
        <f t="shared" ref="M17" si="20">M32+M47+M62+M77+M92+M107+M122+M137</f>
        <v>1007526</v>
      </c>
      <c r="N17" s="9"/>
      <c r="O17" s="9">
        <f t="shared" ref="O17:P17" si="21">O32+O47+O62+O77+O92+O107+O122+O137</f>
        <v>912504</v>
      </c>
      <c r="P17" s="9">
        <f t="shared" si="21"/>
        <v>95022</v>
      </c>
      <c r="Q17" s="23"/>
      <c r="R17" s="23"/>
      <c r="S17" s="23">
        <v>3.5</v>
      </c>
    </row>
    <row r="18" spans="1:20" s="19" customFormat="1" x14ac:dyDescent="0.25">
      <c r="A18" s="2" t="s">
        <v>32</v>
      </c>
      <c r="B18" s="5" t="s">
        <v>94</v>
      </c>
      <c r="C18" s="9"/>
      <c r="D18" s="9"/>
      <c r="E18" s="9"/>
      <c r="F18" s="9"/>
      <c r="G18" s="9">
        <f t="shared" si="1"/>
        <v>236306</v>
      </c>
      <c r="H18" s="9"/>
      <c r="I18" s="9">
        <f t="shared" si="1"/>
        <v>196853</v>
      </c>
      <c r="J18" s="9">
        <f t="shared" ref="J18" si="22">J33+J48+J63+J78+J93+J108+J123+J138</f>
        <v>39453</v>
      </c>
      <c r="K18" s="9"/>
      <c r="L18" s="9"/>
      <c r="M18" s="9">
        <f t="shared" ref="M18" si="23">M33+M48+M63+M78+M93+M108+M123+M138</f>
        <v>548853</v>
      </c>
      <c r="N18" s="9"/>
      <c r="O18" s="9">
        <f t="shared" ref="O18:P18" si="24">O33+O48+O63+O78+O93+O108+O123+O138</f>
        <v>466166</v>
      </c>
      <c r="P18" s="9">
        <f t="shared" si="24"/>
        <v>82687</v>
      </c>
      <c r="Q18" s="14"/>
      <c r="R18" s="14"/>
      <c r="S18" s="14">
        <f t="shared" si="0"/>
        <v>2.3226367506538135</v>
      </c>
    </row>
    <row r="19" spans="1:20" s="19" customFormat="1" x14ac:dyDescent="0.25">
      <c r="A19" s="2" t="s">
        <v>34</v>
      </c>
      <c r="B19" s="5" t="s">
        <v>95</v>
      </c>
      <c r="C19" s="9"/>
      <c r="D19" s="9"/>
      <c r="E19" s="9"/>
      <c r="F19" s="9"/>
      <c r="G19" s="9">
        <f t="shared" si="1"/>
        <v>923284</v>
      </c>
      <c r="H19" s="9"/>
      <c r="I19" s="9">
        <f t="shared" si="1"/>
        <v>773921</v>
      </c>
      <c r="J19" s="9">
        <f t="shared" ref="J19" si="25">J34+J49+J64+J79+J94+J109+J124+J139</f>
        <v>149363</v>
      </c>
      <c r="K19" s="9"/>
      <c r="L19" s="9"/>
      <c r="M19" s="9">
        <f t="shared" ref="M19" si="26">M34+M49+M64+M79+M94+M109+M124+M139</f>
        <v>1911848</v>
      </c>
      <c r="N19" s="9"/>
      <c r="O19" s="9">
        <f t="shared" ref="O19:P19" si="27">O34+O49+O64+O79+O94+O109+O124+O139</f>
        <v>1563359</v>
      </c>
      <c r="P19" s="9">
        <f t="shared" si="27"/>
        <v>348489</v>
      </c>
      <c r="Q19" s="14"/>
      <c r="R19" s="14"/>
      <c r="S19" s="14">
        <f t="shared" si="0"/>
        <v>2.0707041387048837</v>
      </c>
    </row>
    <row r="20" spans="1:20" s="19" customFormat="1" x14ac:dyDescent="0.25">
      <c r="A20" s="2" t="s">
        <v>36</v>
      </c>
      <c r="B20" s="5" t="s">
        <v>96</v>
      </c>
      <c r="C20" s="9"/>
      <c r="D20" s="9"/>
      <c r="E20" s="9"/>
      <c r="F20" s="9"/>
      <c r="G20" s="9">
        <f t="shared" si="1"/>
        <v>2815791</v>
      </c>
      <c r="H20" s="9"/>
      <c r="I20" s="9">
        <f t="shared" si="1"/>
        <v>1977895</v>
      </c>
      <c r="J20" s="9">
        <f t="shared" ref="J20" si="28">J35+J50+J65+J80+J95+J110+J125+J140</f>
        <v>837896</v>
      </c>
      <c r="K20" s="9"/>
      <c r="L20" s="9"/>
      <c r="M20" s="9">
        <f t="shared" ref="M20" si="29">M35+M50+M65+M80+M95+M110+M125+M140</f>
        <v>5240888</v>
      </c>
      <c r="N20" s="9"/>
      <c r="O20" s="9">
        <f t="shared" ref="O20:P20" si="30">O35+O50+O65+O80+O95+O110+O125+O140</f>
        <v>3673413</v>
      </c>
      <c r="P20" s="9">
        <f t="shared" si="30"/>
        <v>1567475</v>
      </c>
      <c r="Q20" s="14"/>
      <c r="R20" s="14"/>
      <c r="S20" s="14">
        <f t="shared" si="0"/>
        <v>1.8612489350239418</v>
      </c>
      <c r="T20" s="40"/>
    </row>
    <row r="21" spans="1:20" s="19" customFormat="1" x14ac:dyDescent="0.25">
      <c r="A21" s="2" t="s">
        <v>38</v>
      </c>
      <c r="B21" s="5" t="s">
        <v>97</v>
      </c>
      <c r="C21" s="9"/>
      <c r="D21" s="9"/>
      <c r="E21" s="9"/>
      <c r="F21" s="9"/>
      <c r="G21" s="9">
        <f t="shared" si="1"/>
        <v>2236591</v>
      </c>
      <c r="H21" s="9"/>
      <c r="I21" s="9">
        <f t="shared" si="1"/>
        <v>1543991</v>
      </c>
      <c r="J21" s="9">
        <f t="shared" ref="J21" si="31">J36+J51+J66+J81+J96+J111+J126+J141</f>
        <v>692600</v>
      </c>
      <c r="K21" s="9"/>
      <c r="L21" s="9"/>
      <c r="M21" s="9">
        <f t="shared" ref="M21" si="32">M36+M51+M66+M81+M96+M111+M126+M141</f>
        <v>4020241</v>
      </c>
      <c r="N21" s="9"/>
      <c r="O21" s="9">
        <f t="shared" ref="O21:P21" si="33">O36+O51+O66+O81+O96+O111+O126+O141</f>
        <v>2666318</v>
      </c>
      <c r="P21" s="9">
        <f t="shared" si="33"/>
        <v>1353923</v>
      </c>
      <c r="Q21" s="14"/>
      <c r="R21" s="14"/>
      <c r="S21" s="14">
        <f t="shared" si="0"/>
        <v>1.7974859954278632</v>
      </c>
    </row>
    <row r="22" spans="1:20" s="19" customFormat="1" x14ac:dyDescent="0.25">
      <c r="A22" s="2" t="s">
        <v>40</v>
      </c>
      <c r="B22" s="5" t="s">
        <v>98</v>
      </c>
      <c r="C22" s="9"/>
      <c r="D22" s="9"/>
      <c r="E22" s="9"/>
      <c r="F22" s="9"/>
      <c r="G22" s="9">
        <f t="shared" si="1"/>
        <v>2402035</v>
      </c>
      <c r="H22" s="9"/>
      <c r="I22" s="9">
        <f t="shared" si="1"/>
        <v>1980271</v>
      </c>
      <c r="J22" s="9">
        <f t="shared" ref="J22" si="34">J37+J52+J67+J82+J97+J112+J127+J142</f>
        <v>421764</v>
      </c>
      <c r="K22" s="9"/>
      <c r="L22" s="9"/>
      <c r="M22" s="9">
        <f t="shared" ref="M22" si="35">M37+M52+M67+M82+M97+M112+M127+M142</f>
        <v>4769265</v>
      </c>
      <c r="N22" s="9"/>
      <c r="O22" s="9">
        <f t="shared" ref="O22:P22" si="36">O37+O52+O67+O82+O97+O112+O127+O142</f>
        <v>3959532</v>
      </c>
      <c r="P22" s="9">
        <f t="shared" si="36"/>
        <v>809733</v>
      </c>
      <c r="Q22" s="14"/>
      <c r="R22" s="14"/>
      <c r="S22" s="14">
        <f t="shared" si="0"/>
        <v>1.9855102028072031</v>
      </c>
    </row>
    <row r="23" spans="1:20" s="35" customFormat="1" ht="33.75" customHeight="1" x14ac:dyDescent="0.3">
      <c r="A23" s="43" t="s">
        <v>16</v>
      </c>
      <c r="B23" s="41"/>
      <c r="C23" s="41"/>
      <c r="D23" s="41"/>
      <c r="E23" s="41"/>
      <c r="F23" s="41"/>
      <c r="G23" s="42"/>
      <c r="H23" s="41"/>
      <c r="I23" s="42"/>
      <c r="J23" s="41"/>
      <c r="K23" s="41"/>
      <c r="L23" s="41"/>
      <c r="M23" s="42"/>
      <c r="N23" s="41"/>
      <c r="O23" s="42"/>
      <c r="P23" s="42"/>
      <c r="Q23" s="41"/>
      <c r="R23" s="41"/>
      <c r="S23" s="41"/>
    </row>
    <row r="24" spans="1:20" s="35" customFormat="1" x14ac:dyDescent="0.25">
      <c r="B24" s="36" t="s">
        <v>87</v>
      </c>
      <c r="C24" s="37">
        <v>4806</v>
      </c>
      <c r="D24" s="37">
        <v>4473</v>
      </c>
      <c r="E24" s="37">
        <v>339657</v>
      </c>
      <c r="F24" s="37">
        <v>320018</v>
      </c>
      <c r="G24" s="37">
        <v>1393547</v>
      </c>
      <c r="H24" s="37">
        <v>77.5</v>
      </c>
      <c r="I24" s="37">
        <v>1107797</v>
      </c>
      <c r="J24" s="37">
        <v>285750</v>
      </c>
      <c r="K24" s="37">
        <v>72.2</v>
      </c>
      <c r="L24" s="37">
        <v>101.6</v>
      </c>
      <c r="M24" s="37">
        <v>3292298</v>
      </c>
      <c r="N24" s="37">
        <v>54.3</v>
      </c>
      <c r="O24" s="37">
        <v>2678117</v>
      </c>
      <c r="P24" s="37">
        <v>614181</v>
      </c>
      <c r="Q24" s="37">
        <v>47.9</v>
      </c>
      <c r="R24" s="37">
        <v>89.9</v>
      </c>
      <c r="S24" s="37">
        <v>2.4</v>
      </c>
    </row>
    <row r="25" spans="1:20" s="35" customFormat="1" ht="13.8" x14ac:dyDescent="0.3">
      <c r="B25" s="36" t="s">
        <v>99</v>
      </c>
      <c r="C25" s="41"/>
      <c r="D25" s="41"/>
      <c r="E25" s="41"/>
      <c r="F25" s="41"/>
      <c r="G25" s="42"/>
      <c r="H25" s="41"/>
      <c r="I25" s="42"/>
      <c r="J25" s="41"/>
      <c r="K25" s="41"/>
      <c r="L25" s="41"/>
      <c r="M25" s="42"/>
      <c r="N25" s="41"/>
      <c r="O25" s="42"/>
      <c r="P25" s="42"/>
      <c r="Q25" s="41"/>
      <c r="R25" s="41"/>
      <c r="S25" s="41"/>
    </row>
    <row r="26" spans="1:20" s="35" customFormat="1" x14ac:dyDescent="0.25">
      <c r="A26" s="38" t="s">
        <v>19</v>
      </c>
      <c r="B26" s="36" t="s">
        <v>88</v>
      </c>
      <c r="C26" s="37">
        <v>411</v>
      </c>
      <c r="D26" s="37">
        <v>350</v>
      </c>
      <c r="E26" s="37">
        <v>20702</v>
      </c>
      <c r="F26" s="37">
        <v>18941</v>
      </c>
      <c r="G26" s="37">
        <v>62474</v>
      </c>
      <c r="H26" s="37">
        <v>46.7</v>
      </c>
      <c r="I26" s="37">
        <v>47608</v>
      </c>
      <c r="J26" s="37">
        <v>14866</v>
      </c>
      <c r="K26" s="37">
        <v>44.1</v>
      </c>
      <c r="L26" s="37">
        <v>55.9</v>
      </c>
      <c r="M26" s="37">
        <v>160742</v>
      </c>
      <c r="N26" s="37">
        <v>40.4</v>
      </c>
      <c r="O26" s="37">
        <v>129893</v>
      </c>
      <c r="P26" s="37">
        <v>30849</v>
      </c>
      <c r="Q26" s="37">
        <v>39.4</v>
      </c>
      <c r="R26" s="37">
        <v>44.9</v>
      </c>
      <c r="S26" s="37">
        <v>2.6</v>
      </c>
    </row>
    <row r="27" spans="1:20" s="35" customFormat="1" x14ac:dyDescent="0.25">
      <c r="A27" s="38" t="s">
        <v>21</v>
      </c>
      <c r="B27" s="36" t="s">
        <v>89</v>
      </c>
      <c r="C27" s="37">
        <v>526</v>
      </c>
      <c r="D27" s="37">
        <v>494</v>
      </c>
      <c r="E27" s="37">
        <v>29592</v>
      </c>
      <c r="F27" s="37">
        <v>28379</v>
      </c>
      <c r="G27" s="37">
        <v>124583</v>
      </c>
      <c r="H27" s="37">
        <v>66.099999999999994</v>
      </c>
      <c r="I27" s="37">
        <v>105364</v>
      </c>
      <c r="J27" s="37">
        <v>19219</v>
      </c>
      <c r="K27" s="37">
        <v>61.8</v>
      </c>
      <c r="L27" s="37">
        <v>94.5</v>
      </c>
      <c r="M27" s="37">
        <v>289593</v>
      </c>
      <c r="N27" s="37">
        <v>56.6</v>
      </c>
      <c r="O27" s="37">
        <v>247896</v>
      </c>
      <c r="P27" s="37">
        <v>41697</v>
      </c>
      <c r="Q27" s="37">
        <v>52.3</v>
      </c>
      <c r="R27" s="37">
        <v>88.5</v>
      </c>
      <c r="S27" s="37">
        <v>2.2999999999999998</v>
      </c>
    </row>
    <row r="28" spans="1:20" s="35" customFormat="1" x14ac:dyDescent="0.25">
      <c r="A28" s="38" t="s">
        <v>23</v>
      </c>
      <c r="B28" s="36" t="s">
        <v>90</v>
      </c>
      <c r="C28" s="37">
        <v>558</v>
      </c>
      <c r="D28" s="37">
        <v>524</v>
      </c>
      <c r="E28" s="37">
        <v>28271</v>
      </c>
      <c r="F28" s="37">
        <v>26512</v>
      </c>
      <c r="G28" s="37">
        <v>92751</v>
      </c>
      <c r="H28" s="37">
        <v>66.900000000000006</v>
      </c>
      <c r="I28" s="37">
        <v>81344</v>
      </c>
      <c r="J28" s="37">
        <v>11407</v>
      </c>
      <c r="K28" s="37">
        <v>67.7</v>
      </c>
      <c r="L28" s="37">
        <v>61.2</v>
      </c>
      <c r="M28" s="37">
        <v>251335</v>
      </c>
      <c r="N28" s="37">
        <v>73.5</v>
      </c>
      <c r="O28" s="37">
        <v>226864</v>
      </c>
      <c r="P28" s="37">
        <v>24471</v>
      </c>
      <c r="Q28" s="37">
        <v>78.900000000000006</v>
      </c>
      <c r="R28" s="37">
        <v>35.700000000000003</v>
      </c>
      <c r="S28" s="37">
        <v>2.7</v>
      </c>
    </row>
    <row r="29" spans="1:20" s="35" customFormat="1" x14ac:dyDescent="0.25">
      <c r="A29" s="38" t="s">
        <v>25</v>
      </c>
      <c r="B29" s="36" t="s">
        <v>91</v>
      </c>
      <c r="C29" s="37">
        <v>690</v>
      </c>
      <c r="D29" s="37">
        <v>626</v>
      </c>
      <c r="E29" s="37">
        <v>38954</v>
      </c>
      <c r="F29" s="37">
        <v>35424</v>
      </c>
      <c r="G29" s="37">
        <v>109842</v>
      </c>
      <c r="H29" s="37">
        <v>61.8</v>
      </c>
      <c r="I29" s="37">
        <v>100421</v>
      </c>
      <c r="J29" s="37">
        <v>9421</v>
      </c>
      <c r="K29" s="37">
        <v>59.6</v>
      </c>
      <c r="L29" s="37">
        <v>90.5</v>
      </c>
      <c r="M29" s="37">
        <v>413094</v>
      </c>
      <c r="N29" s="37">
        <v>27.9</v>
      </c>
      <c r="O29" s="37">
        <v>387410</v>
      </c>
      <c r="P29" s="37">
        <v>25684</v>
      </c>
      <c r="Q29" s="37">
        <v>26.4</v>
      </c>
      <c r="R29" s="37">
        <v>55.8</v>
      </c>
      <c r="S29" s="37">
        <v>3.8</v>
      </c>
    </row>
    <row r="30" spans="1:20" s="35" customFormat="1" x14ac:dyDescent="0.25">
      <c r="A30" s="38" t="s">
        <v>27</v>
      </c>
      <c r="B30" s="36" t="s">
        <v>92</v>
      </c>
      <c r="C30" s="37">
        <v>787</v>
      </c>
      <c r="D30" s="37">
        <v>748</v>
      </c>
      <c r="E30" s="37">
        <v>43122</v>
      </c>
      <c r="F30" s="37">
        <v>39641</v>
      </c>
      <c r="G30" s="37">
        <v>141844</v>
      </c>
      <c r="H30" s="37">
        <v>21.4</v>
      </c>
      <c r="I30" s="37">
        <v>107999</v>
      </c>
      <c r="J30" s="37">
        <v>33845</v>
      </c>
      <c r="K30" s="37">
        <v>15.3</v>
      </c>
      <c r="L30" s="37">
        <v>45.7</v>
      </c>
      <c r="M30" s="37">
        <v>459174</v>
      </c>
      <c r="N30" s="37">
        <v>15.6</v>
      </c>
      <c r="O30" s="37">
        <v>350628</v>
      </c>
      <c r="P30" s="37">
        <v>108546</v>
      </c>
      <c r="Q30" s="37">
        <v>7.7</v>
      </c>
      <c r="R30" s="37">
        <v>51.7</v>
      </c>
      <c r="S30" s="37">
        <v>3.2</v>
      </c>
    </row>
    <row r="31" spans="1:20" s="35" customFormat="1" x14ac:dyDescent="0.25">
      <c r="A31" s="38" t="s">
        <v>29</v>
      </c>
      <c r="B31" s="36" t="s">
        <v>108</v>
      </c>
      <c r="C31" s="37">
        <v>94</v>
      </c>
      <c r="D31" s="37">
        <v>91</v>
      </c>
      <c r="E31" s="37">
        <v>4935</v>
      </c>
      <c r="F31" s="37">
        <v>4732</v>
      </c>
      <c r="G31" s="37">
        <v>14012</v>
      </c>
      <c r="H31" s="37">
        <v>66.599999999999994</v>
      </c>
      <c r="I31" s="37">
        <v>11908</v>
      </c>
      <c r="J31" s="37">
        <v>2104</v>
      </c>
      <c r="K31" s="37">
        <v>64.7</v>
      </c>
      <c r="L31" s="37">
        <v>77.900000000000006</v>
      </c>
      <c r="M31" s="37">
        <v>49684</v>
      </c>
      <c r="N31" s="37">
        <v>25.8</v>
      </c>
      <c r="O31" s="37">
        <v>45093</v>
      </c>
      <c r="P31" s="37">
        <v>4591</v>
      </c>
      <c r="Q31" s="37">
        <v>22.7</v>
      </c>
      <c r="R31" s="37">
        <v>65.599999999999994</v>
      </c>
      <c r="S31" s="37">
        <v>3.5</v>
      </c>
    </row>
    <row r="32" spans="1:20" s="35" customFormat="1" x14ac:dyDescent="0.25">
      <c r="A32" s="38" t="s">
        <v>30</v>
      </c>
      <c r="B32" s="36" t="s">
        <v>93</v>
      </c>
      <c r="C32" s="37">
        <v>183</v>
      </c>
      <c r="D32" s="37">
        <v>171</v>
      </c>
      <c r="E32" s="37">
        <v>10686</v>
      </c>
      <c r="F32" s="37">
        <v>10002</v>
      </c>
      <c r="G32" s="37">
        <v>30154</v>
      </c>
      <c r="H32" s="37">
        <v>78.5</v>
      </c>
      <c r="I32" s="37">
        <v>27215</v>
      </c>
      <c r="J32" s="37">
        <v>2939</v>
      </c>
      <c r="K32" s="37">
        <v>75.3</v>
      </c>
      <c r="L32" s="37">
        <v>114.8</v>
      </c>
      <c r="M32" s="37">
        <v>88296</v>
      </c>
      <c r="N32" s="37">
        <v>36.1</v>
      </c>
      <c r="O32" s="37">
        <v>81978</v>
      </c>
      <c r="P32" s="37">
        <v>6318</v>
      </c>
      <c r="Q32" s="37">
        <v>34.6</v>
      </c>
      <c r="R32" s="37">
        <v>59.1</v>
      </c>
      <c r="S32" s="37">
        <v>2.9</v>
      </c>
    </row>
    <row r="33" spans="1:19" s="35" customFormat="1" x14ac:dyDescent="0.25">
      <c r="A33" s="38" t="s">
        <v>32</v>
      </c>
      <c r="B33" s="36" t="s">
        <v>94</v>
      </c>
      <c r="C33" s="37">
        <v>74</v>
      </c>
      <c r="D33" s="37">
        <v>72</v>
      </c>
      <c r="E33" s="37">
        <v>6054</v>
      </c>
      <c r="F33" s="37">
        <v>5884</v>
      </c>
      <c r="G33" s="37">
        <v>24558</v>
      </c>
      <c r="H33" s="37">
        <v>89.1</v>
      </c>
      <c r="I33" s="37">
        <v>21335</v>
      </c>
      <c r="J33" s="37">
        <v>3223</v>
      </c>
      <c r="K33" s="37">
        <v>83.1</v>
      </c>
      <c r="L33" s="37">
        <v>141.1</v>
      </c>
      <c r="M33" s="37">
        <v>60206</v>
      </c>
      <c r="N33" s="37">
        <v>70.2</v>
      </c>
      <c r="O33" s="37">
        <v>53990</v>
      </c>
      <c r="P33" s="37">
        <v>6216</v>
      </c>
      <c r="Q33" s="37">
        <v>66.7</v>
      </c>
      <c r="R33" s="37">
        <v>107.6</v>
      </c>
      <c r="S33" s="37">
        <v>2.5</v>
      </c>
    </row>
    <row r="34" spans="1:19" s="35" customFormat="1" x14ac:dyDescent="0.25">
      <c r="A34" s="38" t="s">
        <v>34</v>
      </c>
      <c r="B34" s="36" t="s">
        <v>95</v>
      </c>
      <c r="C34" s="37">
        <v>221</v>
      </c>
      <c r="D34" s="37">
        <v>203</v>
      </c>
      <c r="E34" s="37">
        <v>19356</v>
      </c>
      <c r="F34" s="37">
        <v>18382</v>
      </c>
      <c r="G34" s="37">
        <v>79520</v>
      </c>
      <c r="H34" s="37">
        <v>98.2</v>
      </c>
      <c r="I34" s="37">
        <v>69465</v>
      </c>
      <c r="J34" s="37">
        <v>10055</v>
      </c>
      <c r="K34" s="37">
        <v>98.7</v>
      </c>
      <c r="L34" s="37">
        <v>95.1</v>
      </c>
      <c r="M34" s="37">
        <v>164667</v>
      </c>
      <c r="N34" s="37">
        <v>74.400000000000006</v>
      </c>
      <c r="O34" s="37">
        <v>141882</v>
      </c>
      <c r="P34" s="37">
        <v>22785</v>
      </c>
      <c r="Q34" s="37">
        <v>74.2</v>
      </c>
      <c r="R34" s="37">
        <v>75.7</v>
      </c>
      <c r="S34" s="37">
        <v>2.1</v>
      </c>
    </row>
    <row r="35" spans="1:19" s="35" customFormat="1" x14ac:dyDescent="0.25">
      <c r="A35" s="38" t="s">
        <v>36</v>
      </c>
      <c r="B35" s="36" t="s">
        <v>96</v>
      </c>
      <c r="C35" s="37">
        <v>374</v>
      </c>
      <c r="D35" s="37">
        <v>349</v>
      </c>
      <c r="E35" s="37">
        <v>45816</v>
      </c>
      <c r="F35" s="37">
        <v>43617</v>
      </c>
      <c r="G35" s="37">
        <v>258256</v>
      </c>
      <c r="H35" s="37">
        <v>87.8</v>
      </c>
      <c r="I35" s="37">
        <v>194192</v>
      </c>
      <c r="J35" s="37">
        <v>64064</v>
      </c>
      <c r="K35" s="37">
        <v>91.4</v>
      </c>
      <c r="L35" s="37">
        <v>77.5</v>
      </c>
      <c r="M35" s="37">
        <v>474080</v>
      </c>
      <c r="N35" s="37">
        <v>64.8</v>
      </c>
      <c r="O35" s="37">
        <v>359497</v>
      </c>
      <c r="P35" s="37">
        <v>114583</v>
      </c>
      <c r="Q35" s="37">
        <v>65.900000000000006</v>
      </c>
      <c r="R35" s="37">
        <v>61.5</v>
      </c>
      <c r="S35" s="37">
        <v>1.8</v>
      </c>
    </row>
    <row r="36" spans="1:19" s="35" customFormat="1" x14ac:dyDescent="0.25">
      <c r="A36" s="38" t="s">
        <v>38</v>
      </c>
      <c r="B36" s="36" t="s">
        <v>97</v>
      </c>
      <c r="C36" s="37">
        <v>320</v>
      </c>
      <c r="D36" s="37">
        <v>297</v>
      </c>
      <c r="E36" s="37">
        <v>43480</v>
      </c>
      <c r="F36" s="37">
        <v>41968</v>
      </c>
      <c r="G36" s="37">
        <v>236582</v>
      </c>
      <c r="H36" s="37">
        <v>136</v>
      </c>
      <c r="I36" s="37">
        <v>159684</v>
      </c>
      <c r="J36" s="37">
        <v>76898</v>
      </c>
      <c r="K36" s="37">
        <v>117.2</v>
      </c>
      <c r="L36" s="37">
        <v>188</v>
      </c>
      <c r="M36" s="37">
        <v>430525</v>
      </c>
      <c r="N36" s="37">
        <v>150.69999999999999</v>
      </c>
      <c r="O36" s="37">
        <v>275723</v>
      </c>
      <c r="P36" s="37">
        <v>154802</v>
      </c>
      <c r="Q36" s="37">
        <v>118.8</v>
      </c>
      <c r="R36" s="37">
        <v>238.8</v>
      </c>
      <c r="S36" s="37">
        <v>1.8</v>
      </c>
    </row>
    <row r="37" spans="1:19" s="35" customFormat="1" x14ac:dyDescent="0.25">
      <c r="A37" s="38" t="s">
        <v>40</v>
      </c>
      <c r="B37" s="36" t="s">
        <v>98</v>
      </c>
      <c r="C37" s="37">
        <v>568</v>
      </c>
      <c r="D37" s="37">
        <v>548</v>
      </c>
      <c r="E37" s="37">
        <v>48689</v>
      </c>
      <c r="F37" s="37">
        <v>46536</v>
      </c>
      <c r="G37" s="37">
        <v>218971</v>
      </c>
      <c r="H37" s="37">
        <v>97.7</v>
      </c>
      <c r="I37" s="37">
        <v>181262</v>
      </c>
      <c r="J37" s="37">
        <v>37709</v>
      </c>
      <c r="K37" s="37">
        <v>89.7</v>
      </c>
      <c r="L37" s="37">
        <v>147.80000000000001</v>
      </c>
      <c r="M37" s="37">
        <v>450902</v>
      </c>
      <c r="N37" s="37">
        <v>63.2</v>
      </c>
      <c r="O37" s="37">
        <v>377263</v>
      </c>
      <c r="P37" s="37">
        <v>73639</v>
      </c>
      <c r="Q37" s="37">
        <v>56.1</v>
      </c>
      <c r="R37" s="37">
        <v>112.7</v>
      </c>
      <c r="S37" s="37">
        <v>2.1</v>
      </c>
    </row>
    <row r="38" spans="1:19" s="35" customFormat="1" ht="33.75" customHeight="1" x14ac:dyDescent="0.3">
      <c r="A38" s="43" t="s">
        <v>42</v>
      </c>
      <c r="B38" s="41"/>
      <c r="C38" s="41"/>
      <c r="D38" s="41"/>
      <c r="E38" s="41"/>
      <c r="F38" s="41"/>
      <c r="G38" s="42"/>
      <c r="H38" s="41"/>
      <c r="I38" s="42"/>
      <c r="J38" s="41"/>
      <c r="K38" s="41"/>
      <c r="L38" s="41"/>
      <c r="M38" s="42"/>
      <c r="N38" s="41"/>
      <c r="O38" s="42"/>
      <c r="P38" s="42"/>
      <c r="Q38" s="41"/>
      <c r="R38" s="41"/>
      <c r="S38" s="41"/>
    </row>
    <row r="39" spans="1:19" s="35" customFormat="1" x14ac:dyDescent="0.25">
      <c r="B39" s="36" t="s">
        <v>87</v>
      </c>
      <c r="C39" s="37">
        <v>4802</v>
      </c>
      <c r="D39" s="37">
        <v>4497</v>
      </c>
      <c r="E39" s="37">
        <v>341889</v>
      </c>
      <c r="F39" s="37">
        <v>323689</v>
      </c>
      <c r="G39" s="37">
        <v>1488099</v>
      </c>
      <c r="H39" s="37">
        <v>74.3</v>
      </c>
      <c r="I39" s="37">
        <v>1174884</v>
      </c>
      <c r="J39" s="37">
        <v>313215</v>
      </c>
      <c r="K39" s="37">
        <v>66.900000000000006</v>
      </c>
      <c r="L39" s="37">
        <v>108.7</v>
      </c>
      <c r="M39" s="37">
        <v>3447002</v>
      </c>
      <c r="N39" s="37">
        <v>54.6</v>
      </c>
      <c r="O39" s="37">
        <v>2751902</v>
      </c>
      <c r="P39" s="37">
        <v>695100</v>
      </c>
      <c r="Q39" s="37">
        <v>46.8</v>
      </c>
      <c r="R39" s="37">
        <v>96.3</v>
      </c>
      <c r="S39" s="37">
        <v>2.2999999999999998</v>
      </c>
    </row>
    <row r="40" spans="1:19" s="35" customFormat="1" ht="13.8" x14ac:dyDescent="0.3">
      <c r="B40" s="36" t="s">
        <v>99</v>
      </c>
      <c r="C40" s="41"/>
      <c r="D40" s="41"/>
      <c r="E40" s="41"/>
      <c r="F40" s="41"/>
      <c r="G40" s="42"/>
      <c r="H40" s="41"/>
      <c r="I40" s="42"/>
      <c r="J40" s="41"/>
      <c r="K40" s="41"/>
      <c r="L40" s="41"/>
      <c r="M40" s="42"/>
      <c r="N40" s="41"/>
      <c r="O40" s="42"/>
      <c r="P40" s="42"/>
      <c r="Q40" s="41"/>
      <c r="R40" s="41"/>
      <c r="S40" s="41"/>
    </row>
    <row r="41" spans="1:19" s="35" customFormat="1" x14ac:dyDescent="0.25">
      <c r="A41" s="38" t="s">
        <v>19</v>
      </c>
      <c r="B41" s="36" t="s">
        <v>88</v>
      </c>
      <c r="C41" s="37">
        <v>408</v>
      </c>
      <c r="D41" s="37">
        <v>351</v>
      </c>
      <c r="E41" s="37">
        <v>20676</v>
      </c>
      <c r="F41" s="37">
        <v>18749</v>
      </c>
      <c r="G41" s="37">
        <v>64276</v>
      </c>
      <c r="H41" s="37">
        <v>39.299999999999997</v>
      </c>
      <c r="I41" s="37">
        <v>47019</v>
      </c>
      <c r="J41" s="37">
        <v>17257</v>
      </c>
      <c r="K41" s="37">
        <v>28.5</v>
      </c>
      <c r="L41" s="37">
        <v>80.5</v>
      </c>
      <c r="M41" s="37">
        <v>154174</v>
      </c>
      <c r="N41" s="37">
        <v>34.200000000000003</v>
      </c>
      <c r="O41" s="37">
        <v>118229</v>
      </c>
      <c r="P41" s="37">
        <v>35945</v>
      </c>
      <c r="Q41" s="37">
        <v>26.3</v>
      </c>
      <c r="R41" s="37">
        <v>68.5</v>
      </c>
      <c r="S41" s="37">
        <v>2.4</v>
      </c>
    </row>
    <row r="42" spans="1:19" s="35" customFormat="1" x14ac:dyDescent="0.25">
      <c r="A42" s="38" t="s">
        <v>21</v>
      </c>
      <c r="B42" s="36" t="s">
        <v>89</v>
      </c>
      <c r="C42" s="37">
        <v>526</v>
      </c>
      <c r="D42" s="37">
        <v>496</v>
      </c>
      <c r="E42" s="37">
        <v>29627</v>
      </c>
      <c r="F42" s="37">
        <v>28612</v>
      </c>
      <c r="G42" s="37">
        <v>123856</v>
      </c>
      <c r="H42" s="37">
        <v>52</v>
      </c>
      <c r="I42" s="37">
        <v>103386</v>
      </c>
      <c r="J42" s="37">
        <v>20470</v>
      </c>
      <c r="K42" s="37">
        <v>46.8</v>
      </c>
      <c r="L42" s="37">
        <v>85</v>
      </c>
      <c r="M42" s="37">
        <v>284365</v>
      </c>
      <c r="N42" s="37">
        <v>43.9</v>
      </c>
      <c r="O42" s="37">
        <v>238724</v>
      </c>
      <c r="P42" s="37">
        <v>45641</v>
      </c>
      <c r="Q42" s="37">
        <v>38.200000000000003</v>
      </c>
      <c r="R42" s="37">
        <v>83.3</v>
      </c>
      <c r="S42" s="37">
        <v>2.2999999999999998</v>
      </c>
    </row>
    <row r="43" spans="1:19" s="35" customFormat="1" x14ac:dyDescent="0.25">
      <c r="A43" s="38" t="s">
        <v>23</v>
      </c>
      <c r="B43" s="36" t="s">
        <v>90</v>
      </c>
      <c r="C43" s="37">
        <v>556</v>
      </c>
      <c r="D43" s="37">
        <v>529</v>
      </c>
      <c r="E43" s="37">
        <v>28324</v>
      </c>
      <c r="F43" s="37">
        <v>27323</v>
      </c>
      <c r="G43" s="37">
        <v>101790</v>
      </c>
      <c r="H43" s="37">
        <v>60.1</v>
      </c>
      <c r="I43" s="37">
        <v>90404</v>
      </c>
      <c r="J43" s="37">
        <v>11386</v>
      </c>
      <c r="K43" s="37">
        <v>59.5</v>
      </c>
      <c r="L43" s="37">
        <v>65</v>
      </c>
      <c r="M43" s="37">
        <v>271879</v>
      </c>
      <c r="N43" s="37">
        <v>70.7</v>
      </c>
      <c r="O43" s="37">
        <v>243769</v>
      </c>
      <c r="P43" s="37">
        <v>28110</v>
      </c>
      <c r="Q43" s="37">
        <v>74.400000000000006</v>
      </c>
      <c r="R43" s="37">
        <v>44.4</v>
      </c>
      <c r="S43" s="37">
        <v>2.7</v>
      </c>
    </row>
    <row r="44" spans="1:19" s="35" customFormat="1" x14ac:dyDescent="0.25">
      <c r="A44" s="38" t="s">
        <v>25</v>
      </c>
      <c r="B44" s="36" t="s">
        <v>91</v>
      </c>
      <c r="C44" s="37">
        <v>687</v>
      </c>
      <c r="D44" s="37">
        <v>624</v>
      </c>
      <c r="E44" s="37">
        <v>38876</v>
      </c>
      <c r="F44" s="37">
        <v>34992</v>
      </c>
      <c r="G44" s="37">
        <v>118338</v>
      </c>
      <c r="H44" s="37">
        <v>58.8</v>
      </c>
      <c r="I44" s="37">
        <v>108374</v>
      </c>
      <c r="J44" s="37">
        <v>9964</v>
      </c>
      <c r="K44" s="37">
        <v>57.4</v>
      </c>
      <c r="L44" s="37">
        <v>75.900000000000006</v>
      </c>
      <c r="M44" s="37">
        <v>431720</v>
      </c>
      <c r="N44" s="37">
        <v>26.6</v>
      </c>
      <c r="O44" s="37">
        <v>404467</v>
      </c>
      <c r="P44" s="37">
        <v>27253</v>
      </c>
      <c r="Q44" s="37">
        <v>25.6</v>
      </c>
      <c r="R44" s="37">
        <v>43.4</v>
      </c>
      <c r="S44" s="37">
        <v>3.6</v>
      </c>
    </row>
    <row r="45" spans="1:19" s="35" customFormat="1" x14ac:dyDescent="0.25">
      <c r="A45" s="38" t="s">
        <v>27</v>
      </c>
      <c r="B45" s="36" t="s">
        <v>92</v>
      </c>
      <c r="C45" s="37">
        <v>783</v>
      </c>
      <c r="D45" s="37">
        <v>750</v>
      </c>
      <c r="E45" s="37">
        <v>43000</v>
      </c>
      <c r="F45" s="37">
        <v>39694</v>
      </c>
      <c r="G45" s="37">
        <v>156902</v>
      </c>
      <c r="H45" s="37">
        <v>29.2</v>
      </c>
      <c r="I45" s="37">
        <v>109581</v>
      </c>
      <c r="J45" s="37">
        <v>47321</v>
      </c>
      <c r="K45" s="37">
        <v>19.899999999999999</v>
      </c>
      <c r="L45" s="37">
        <v>57.9</v>
      </c>
      <c r="M45" s="37">
        <v>496606</v>
      </c>
      <c r="N45" s="37">
        <v>25.4</v>
      </c>
      <c r="O45" s="37">
        <v>335720</v>
      </c>
      <c r="P45" s="37">
        <v>160886</v>
      </c>
      <c r="Q45" s="37">
        <v>10.7</v>
      </c>
      <c r="R45" s="37">
        <v>73.2</v>
      </c>
      <c r="S45" s="37">
        <v>3.2</v>
      </c>
    </row>
    <row r="46" spans="1:19" s="35" customFormat="1" x14ac:dyDescent="0.25">
      <c r="A46" s="38" t="s">
        <v>29</v>
      </c>
      <c r="B46" s="36" t="s">
        <v>108</v>
      </c>
      <c r="C46" s="37">
        <v>94</v>
      </c>
      <c r="D46" s="37">
        <v>91</v>
      </c>
      <c r="E46" s="37">
        <v>4938</v>
      </c>
      <c r="F46" s="37">
        <v>4768</v>
      </c>
      <c r="G46" s="37">
        <v>15238</v>
      </c>
      <c r="H46" s="37">
        <v>58</v>
      </c>
      <c r="I46" s="37">
        <v>12599</v>
      </c>
      <c r="J46" s="37">
        <v>2639</v>
      </c>
      <c r="K46" s="37">
        <v>52.1</v>
      </c>
      <c r="L46" s="37">
        <v>93.5</v>
      </c>
      <c r="M46" s="37">
        <v>52445</v>
      </c>
      <c r="N46" s="37">
        <v>33.200000000000003</v>
      </c>
      <c r="O46" s="37">
        <v>46650</v>
      </c>
      <c r="P46" s="37">
        <v>5795</v>
      </c>
      <c r="Q46" s="37">
        <v>27.8</v>
      </c>
      <c r="R46" s="37">
        <v>101.6</v>
      </c>
      <c r="S46" s="37">
        <v>3.4</v>
      </c>
    </row>
    <row r="47" spans="1:19" s="35" customFormat="1" x14ac:dyDescent="0.25">
      <c r="A47" s="38" t="s">
        <v>30</v>
      </c>
      <c r="B47" s="36" t="s">
        <v>93</v>
      </c>
      <c r="C47" s="37">
        <v>183</v>
      </c>
      <c r="D47" s="37">
        <v>173</v>
      </c>
      <c r="E47" s="37">
        <v>10684</v>
      </c>
      <c r="F47" s="37">
        <v>10318</v>
      </c>
      <c r="G47" s="37">
        <v>33786</v>
      </c>
      <c r="H47" s="37">
        <v>78.3</v>
      </c>
      <c r="I47" s="37">
        <v>29943</v>
      </c>
      <c r="J47" s="37">
        <v>3843</v>
      </c>
      <c r="K47" s="37">
        <v>71.7</v>
      </c>
      <c r="L47" s="37">
        <v>154.5</v>
      </c>
      <c r="M47" s="37">
        <v>93577</v>
      </c>
      <c r="N47" s="37">
        <v>39.700000000000003</v>
      </c>
      <c r="O47" s="37">
        <v>84861</v>
      </c>
      <c r="P47" s="37">
        <v>8716</v>
      </c>
      <c r="Q47" s="37">
        <v>35.5</v>
      </c>
      <c r="R47" s="37">
        <v>100</v>
      </c>
      <c r="S47" s="37">
        <v>2.8</v>
      </c>
    </row>
    <row r="48" spans="1:19" s="35" customFormat="1" x14ac:dyDescent="0.25">
      <c r="A48" s="38" t="s">
        <v>32</v>
      </c>
      <c r="B48" s="36" t="s">
        <v>94</v>
      </c>
      <c r="C48" s="37">
        <v>75</v>
      </c>
      <c r="D48" s="37">
        <v>72</v>
      </c>
      <c r="E48" s="37">
        <v>6092</v>
      </c>
      <c r="F48" s="37">
        <v>5801</v>
      </c>
      <c r="G48" s="37">
        <v>24035</v>
      </c>
      <c r="H48" s="37">
        <v>88.2</v>
      </c>
      <c r="I48" s="37">
        <v>20854</v>
      </c>
      <c r="J48" s="37">
        <v>3181</v>
      </c>
      <c r="K48" s="37">
        <v>80.599999999999994</v>
      </c>
      <c r="L48" s="37">
        <v>160.30000000000001</v>
      </c>
      <c r="M48" s="37">
        <v>58856</v>
      </c>
      <c r="N48" s="37">
        <v>68.599999999999994</v>
      </c>
      <c r="O48" s="37">
        <v>52611</v>
      </c>
      <c r="P48" s="37">
        <v>6245</v>
      </c>
      <c r="Q48" s="37">
        <v>66.5</v>
      </c>
      <c r="R48" s="37">
        <v>88.8</v>
      </c>
      <c r="S48" s="37">
        <v>2.4</v>
      </c>
    </row>
    <row r="49" spans="1:19" s="35" customFormat="1" x14ac:dyDescent="0.25">
      <c r="A49" s="38" t="s">
        <v>34</v>
      </c>
      <c r="B49" s="36" t="s">
        <v>95</v>
      </c>
      <c r="C49" s="37">
        <v>219</v>
      </c>
      <c r="D49" s="37">
        <v>205</v>
      </c>
      <c r="E49" s="37">
        <v>19325</v>
      </c>
      <c r="F49" s="37">
        <v>18611</v>
      </c>
      <c r="G49" s="37">
        <v>83263</v>
      </c>
      <c r="H49" s="37">
        <v>74.7</v>
      </c>
      <c r="I49" s="37">
        <v>71809</v>
      </c>
      <c r="J49" s="37">
        <v>11454</v>
      </c>
      <c r="K49" s="37">
        <v>72.8</v>
      </c>
      <c r="L49" s="37">
        <v>87.6</v>
      </c>
      <c r="M49" s="37">
        <v>171862</v>
      </c>
      <c r="N49" s="37">
        <v>61.2</v>
      </c>
      <c r="O49" s="37">
        <v>145911</v>
      </c>
      <c r="P49" s="37">
        <v>25951</v>
      </c>
      <c r="Q49" s="37">
        <v>59.6</v>
      </c>
      <c r="R49" s="37">
        <v>70.900000000000006</v>
      </c>
      <c r="S49" s="37">
        <v>2.1</v>
      </c>
    </row>
    <row r="50" spans="1:19" s="35" customFormat="1" x14ac:dyDescent="0.25">
      <c r="A50" s="38" t="s">
        <v>36</v>
      </c>
      <c r="B50" s="36" t="s">
        <v>96</v>
      </c>
      <c r="C50" s="37">
        <v>377</v>
      </c>
      <c r="D50" s="37">
        <v>352</v>
      </c>
      <c r="E50" s="37">
        <v>46542</v>
      </c>
      <c r="F50" s="37">
        <v>44431</v>
      </c>
      <c r="G50" s="37">
        <v>305381</v>
      </c>
      <c r="H50" s="37">
        <v>109.6</v>
      </c>
      <c r="I50" s="37">
        <v>228428</v>
      </c>
      <c r="J50" s="37">
        <v>76953</v>
      </c>
      <c r="K50" s="37">
        <v>102.3</v>
      </c>
      <c r="L50" s="37">
        <v>134.69999999999999</v>
      </c>
      <c r="M50" s="37">
        <v>560057</v>
      </c>
      <c r="N50" s="37">
        <v>90.9</v>
      </c>
      <c r="O50" s="37">
        <v>417447</v>
      </c>
      <c r="P50" s="37">
        <v>142610</v>
      </c>
      <c r="Q50" s="37">
        <v>82.7</v>
      </c>
      <c r="R50" s="37">
        <v>119.9</v>
      </c>
      <c r="S50" s="37">
        <v>1.8</v>
      </c>
    </row>
    <row r="51" spans="1:19" s="35" customFormat="1" x14ac:dyDescent="0.25">
      <c r="A51" s="38" t="s">
        <v>38</v>
      </c>
      <c r="B51" s="36" t="s">
        <v>97</v>
      </c>
      <c r="C51" s="37">
        <v>321</v>
      </c>
      <c r="D51" s="37">
        <v>300</v>
      </c>
      <c r="E51" s="37">
        <v>43840</v>
      </c>
      <c r="F51" s="37">
        <v>42329</v>
      </c>
      <c r="G51" s="37">
        <v>217546</v>
      </c>
      <c r="H51" s="37">
        <v>105.4</v>
      </c>
      <c r="I51" s="37">
        <v>148313</v>
      </c>
      <c r="J51" s="37">
        <v>69233</v>
      </c>
      <c r="K51" s="37">
        <v>87.9</v>
      </c>
      <c r="L51" s="37">
        <v>157</v>
      </c>
      <c r="M51" s="37">
        <v>386376</v>
      </c>
      <c r="N51" s="37">
        <v>116.9</v>
      </c>
      <c r="O51" s="37">
        <v>253304</v>
      </c>
      <c r="P51" s="37">
        <v>133072</v>
      </c>
      <c r="Q51" s="37">
        <v>94.7</v>
      </c>
      <c r="R51" s="37">
        <v>177</v>
      </c>
      <c r="S51" s="37">
        <v>1.8</v>
      </c>
    </row>
    <row r="52" spans="1:19" s="35" customFormat="1" x14ac:dyDescent="0.25">
      <c r="A52" s="38" t="s">
        <v>40</v>
      </c>
      <c r="B52" s="36" t="s">
        <v>98</v>
      </c>
      <c r="C52" s="37">
        <v>573</v>
      </c>
      <c r="D52" s="37">
        <v>554</v>
      </c>
      <c r="E52" s="37">
        <v>49965</v>
      </c>
      <c r="F52" s="37">
        <v>48061</v>
      </c>
      <c r="G52" s="37">
        <v>243688</v>
      </c>
      <c r="H52" s="37">
        <v>93.1</v>
      </c>
      <c r="I52" s="37">
        <v>204174</v>
      </c>
      <c r="J52" s="37">
        <v>39514</v>
      </c>
      <c r="K52" s="37">
        <v>86.9</v>
      </c>
      <c r="L52" s="37">
        <v>132.4</v>
      </c>
      <c r="M52" s="37">
        <v>485085</v>
      </c>
      <c r="N52" s="37">
        <v>61.3</v>
      </c>
      <c r="O52" s="37">
        <v>410209</v>
      </c>
      <c r="P52" s="37">
        <v>74876</v>
      </c>
      <c r="Q52" s="37">
        <v>56.1</v>
      </c>
      <c r="R52" s="37">
        <v>97.5</v>
      </c>
      <c r="S52" s="37">
        <v>2</v>
      </c>
    </row>
    <row r="53" spans="1:19" s="35" customFormat="1" ht="33.75" customHeight="1" x14ac:dyDescent="0.3">
      <c r="A53" s="43" t="s">
        <v>43</v>
      </c>
      <c r="B53" s="41"/>
      <c r="C53" s="41"/>
      <c r="D53" s="41"/>
      <c r="E53" s="41"/>
      <c r="F53" s="41"/>
      <c r="G53" s="42"/>
      <c r="H53" s="41"/>
      <c r="I53" s="42"/>
      <c r="J53" s="41"/>
      <c r="K53" s="41"/>
      <c r="L53" s="41"/>
      <c r="M53" s="42"/>
      <c r="N53" s="41"/>
      <c r="O53" s="42"/>
      <c r="P53" s="42"/>
      <c r="Q53" s="41"/>
      <c r="R53" s="41"/>
      <c r="S53" s="41"/>
    </row>
    <row r="54" spans="1:19" s="35" customFormat="1" x14ac:dyDescent="0.25">
      <c r="B54" s="36" t="s">
        <v>87</v>
      </c>
      <c r="C54" s="37">
        <v>4796</v>
      </c>
      <c r="D54" s="37">
        <v>4553</v>
      </c>
      <c r="E54" s="37">
        <v>341835</v>
      </c>
      <c r="F54" s="37">
        <v>326102</v>
      </c>
      <c r="G54" s="37">
        <v>1861851</v>
      </c>
      <c r="H54" s="37">
        <v>49.5</v>
      </c>
      <c r="I54" s="37">
        <v>1511846</v>
      </c>
      <c r="J54" s="37">
        <v>350005</v>
      </c>
      <c r="K54" s="37">
        <v>43.9</v>
      </c>
      <c r="L54" s="37">
        <v>79.7</v>
      </c>
      <c r="M54" s="37">
        <v>4233560</v>
      </c>
      <c r="N54" s="37">
        <v>38.200000000000003</v>
      </c>
      <c r="O54" s="37">
        <v>3469238</v>
      </c>
      <c r="P54" s="37">
        <v>764322</v>
      </c>
      <c r="Q54" s="37">
        <v>32.1</v>
      </c>
      <c r="R54" s="37">
        <v>75</v>
      </c>
      <c r="S54" s="37">
        <v>2.2999999999999998</v>
      </c>
    </row>
    <row r="55" spans="1:19" s="35" customFormat="1" ht="13.8" x14ac:dyDescent="0.3">
      <c r="B55" s="36" t="s">
        <v>99</v>
      </c>
      <c r="C55" s="41"/>
      <c r="D55" s="41"/>
      <c r="E55" s="41"/>
      <c r="F55" s="41"/>
      <c r="G55" s="42"/>
      <c r="H55" s="41"/>
      <c r="I55" s="42"/>
      <c r="J55" s="41"/>
      <c r="K55" s="41"/>
      <c r="L55" s="41"/>
      <c r="M55" s="42"/>
      <c r="N55" s="41"/>
      <c r="O55" s="42"/>
      <c r="P55" s="42"/>
      <c r="Q55" s="41"/>
      <c r="R55" s="41"/>
      <c r="S55" s="41"/>
    </row>
    <row r="56" spans="1:19" s="35" customFormat="1" x14ac:dyDescent="0.25">
      <c r="A56" s="38" t="s">
        <v>19</v>
      </c>
      <c r="B56" s="36" t="s">
        <v>88</v>
      </c>
      <c r="C56" s="37">
        <v>407</v>
      </c>
      <c r="D56" s="37">
        <v>365</v>
      </c>
      <c r="E56" s="37">
        <v>20651</v>
      </c>
      <c r="F56" s="37">
        <v>18934</v>
      </c>
      <c r="G56" s="37">
        <v>91769</v>
      </c>
      <c r="H56" s="37">
        <v>26.9</v>
      </c>
      <c r="I56" s="37">
        <v>71633</v>
      </c>
      <c r="J56" s="37">
        <v>20136</v>
      </c>
      <c r="K56" s="37">
        <v>23.4</v>
      </c>
      <c r="L56" s="37">
        <v>41.3</v>
      </c>
      <c r="M56" s="37">
        <v>215658</v>
      </c>
      <c r="N56" s="37">
        <v>18.8</v>
      </c>
      <c r="O56" s="37">
        <v>174965</v>
      </c>
      <c r="P56" s="37">
        <v>40693</v>
      </c>
      <c r="Q56" s="37">
        <v>16.2</v>
      </c>
      <c r="R56" s="37">
        <v>31.1</v>
      </c>
      <c r="S56" s="37">
        <v>2.4</v>
      </c>
    </row>
    <row r="57" spans="1:19" s="35" customFormat="1" x14ac:dyDescent="0.25">
      <c r="A57" s="38" t="s">
        <v>21</v>
      </c>
      <c r="B57" s="36" t="s">
        <v>89</v>
      </c>
      <c r="C57" s="37">
        <v>525</v>
      </c>
      <c r="D57" s="37">
        <v>498</v>
      </c>
      <c r="E57" s="37">
        <v>29612</v>
      </c>
      <c r="F57" s="37">
        <v>28428</v>
      </c>
      <c r="G57" s="37">
        <v>165005</v>
      </c>
      <c r="H57" s="37">
        <v>29.8</v>
      </c>
      <c r="I57" s="37">
        <v>140500</v>
      </c>
      <c r="J57" s="37">
        <v>24505</v>
      </c>
      <c r="K57" s="37">
        <v>26.3</v>
      </c>
      <c r="L57" s="37">
        <v>53.8</v>
      </c>
      <c r="M57" s="37">
        <v>361091</v>
      </c>
      <c r="N57" s="37">
        <v>24</v>
      </c>
      <c r="O57" s="37">
        <v>307300</v>
      </c>
      <c r="P57" s="37">
        <v>53791</v>
      </c>
      <c r="Q57" s="37">
        <v>20.7</v>
      </c>
      <c r="R57" s="37">
        <v>47.3</v>
      </c>
      <c r="S57" s="37">
        <v>2.2000000000000002</v>
      </c>
    </row>
    <row r="58" spans="1:19" s="35" customFormat="1" x14ac:dyDescent="0.25">
      <c r="A58" s="38" t="s">
        <v>23</v>
      </c>
      <c r="B58" s="36" t="s">
        <v>90</v>
      </c>
      <c r="C58" s="37">
        <v>556</v>
      </c>
      <c r="D58" s="37">
        <v>534</v>
      </c>
      <c r="E58" s="37">
        <v>28338</v>
      </c>
      <c r="F58" s="37">
        <v>27364</v>
      </c>
      <c r="G58" s="37">
        <v>134345</v>
      </c>
      <c r="H58" s="37">
        <v>35.9</v>
      </c>
      <c r="I58" s="37">
        <v>121930</v>
      </c>
      <c r="J58" s="37">
        <v>12415</v>
      </c>
      <c r="K58" s="37">
        <v>36.799999999999997</v>
      </c>
      <c r="L58" s="37">
        <v>27.6</v>
      </c>
      <c r="M58" s="37">
        <v>351649</v>
      </c>
      <c r="N58" s="37">
        <v>50.3</v>
      </c>
      <c r="O58" s="37">
        <v>320023</v>
      </c>
      <c r="P58" s="37">
        <v>31626</v>
      </c>
      <c r="Q58" s="37">
        <v>53.6</v>
      </c>
      <c r="R58" s="37">
        <v>23.9</v>
      </c>
      <c r="S58" s="37">
        <v>2.6</v>
      </c>
    </row>
    <row r="59" spans="1:19" s="35" customFormat="1" x14ac:dyDescent="0.25">
      <c r="A59" s="38" t="s">
        <v>25</v>
      </c>
      <c r="B59" s="36" t="s">
        <v>91</v>
      </c>
      <c r="C59" s="37">
        <v>687</v>
      </c>
      <c r="D59" s="37">
        <v>649</v>
      </c>
      <c r="E59" s="37">
        <v>38784</v>
      </c>
      <c r="F59" s="37">
        <v>36303</v>
      </c>
      <c r="G59" s="37">
        <v>150218</v>
      </c>
      <c r="H59" s="37">
        <v>36.6</v>
      </c>
      <c r="I59" s="37">
        <v>138181</v>
      </c>
      <c r="J59" s="37">
        <v>12037</v>
      </c>
      <c r="K59" s="37">
        <v>36.1</v>
      </c>
      <c r="L59" s="37">
        <v>43.2</v>
      </c>
      <c r="M59" s="37">
        <v>524653</v>
      </c>
      <c r="N59" s="37">
        <v>19</v>
      </c>
      <c r="O59" s="37">
        <v>492117</v>
      </c>
      <c r="P59" s="37">
        <v>32536</v>
      </c>
      <c r="Q59" s="37">
        <v>18.399999999999999</v>
      </c>
      <c r="R59" s="37">
        <v>30.2</v>
      </c>
      <c r="S59" s="37">
        <v>3.5</v>
      </c>
    </row>
    <row r="60" spans="1:19" s="35" customFormat="1" x14ac:dyDescent="0.25">
      <c r="A60" s="38" t="s">
        <v>27</v>
      </c>
      <c r="B60" s="36" t="s">
        <v>92</v>
      </c>
      <c r="C60" s="37">
        <v>780</v>
      </c>
      <c r="D60" s="37">
        <v>757</v>
      </c>
      <c r="E60" s="37">
        <v>42907</v>
      </c>
      <c r="F60" s="37">
        <v>40422</v>
      </c>
      <c r="G60" s="37">
        <v>156272</v>
      </c>
      <c r="H60" s="37">
        <v>20.2</v>
      </c>
      <c r="I60" s="37">
        <v>130533</v>
      </c>
      <c r="J60" s="37">
        <v>25739</v>
      </c>
      <c r="K60" s="37">
        <v>18.5</v>
      </c>
      <c r="L60" s="37">
        <v>29.9</v>
      </c>
      <c r="M60" s="37">
        <v>489916</v>
      </c>
      <c r="N60" s="37">
        <v>14.3</v>
      </c>
      <c r="O60" s="37">
        <v>407875</v>
      </c>
      <c r="P60" s="37">
        <v>82041</v>
      </c>
      <c r="Q60" s="37">
        <v>12.1</v>
      </c>
      <c r="R60" s="37">
        <v>26.8</v>
      </c>
      <c r="S60" s="37">
        <v>3.1</v>
      </c>
    </row>
    <row r="61" spans="1:19" s="35" customFormat="1" x14ac:dyDescent="0.25">
      <c r="A61" s="38" t="s">
        <v>29</v>
      </c>
      <c r="B61" s="36" t="s">
        <v>108</v>
      </c>
      <c r="C61" s="37">
        <v>94</v>
      </c>
      <c r="D61" s="37">
        <v>90</v>
      </c>
      <c r="E61" s="37">
        <v>4940</v>
      </c>
      <c r="F61" s="37">
        <v>4777</v>
      </c>
      <c r="G61" s="37">
        <v>18542</v>
      </c>
      <c r="H61" s="37">
        <v>33.700000000000003</v>
      </c>
      <c r="I61" s="37">
        <v>15623</v>
      </c>
      <c r="J61" s="37">
        <v>2919</v>
      </c>
      <c r="K61" s="37">
        <v>37.200000000000003</v>
      </c>
      <c r="L61" s="37">
        <v>17.7</v>
      </c>
      <c r="M61" s="37">
        <v>62374</v>
      </c>
      <c r="N61" s="37">
        <v>23.6</v>
      </c>
      <c r="O61" s="37">
        <v>55727</v>
      </c>
      <c r="P61" s="37">
        <v>6647</v>
      </c>
      <c r="Q61" s="37">
        <v>24</v>
      </c>
      <c r="R61" s="37">
        <v>20.7</v>
      </c>
      <c r="S61" s="37">
        <v>3.4</v>
      </c>
    </row>
    <row r="62" spans="1:19" s="35" customFormat="1" x14ac:dyDescent="0.25">
      <c r="A62" s="38" t="s">
        <v>30</v>
      </c>
      <c r="B62" s="36" t="s">
        <v>93</v>
      </c>
      <c r="C62" s="37">
        <v>182</v>
      </c>
      <c r="D62" s="37">
        <v>172</v>
      </c>
      <c r="E62" s="37">
        <v>10608</v>
      </c>
      <c r="F62" s="37">
        <v>10183</v>
      </c>
      <c r="G62" s="37">
        <v>47696</v>
      </c>
      <c r="H62" s="37">
        <v>55.7</v>
      </c>
      <c r="I62" s="37">
        <v>42307</v>
      </c>
      <c r="J62" s="37">
        <v>5389</v>
      </c>
      <c r="K62" s="37">
        <v>51.4</v>
      </c>
      <c r="L62" s="37">
        <v>100.3</v>
      </c>
      <c r="M62" s="37">
        <v>126750</v>
      </c>
      <c r="N62" s="37">
        <v>34.4</v>
      </c>
      <c r="O62" s="37">
        <v>114198</v>
      </c>
      <c r="P62" s="37">
        <v>12552</v>
      </c>
      <c r="Q62" s="37">
        <v>30.1</v>
      </c>
      <c r="R62" s="37">
        <v>92.9</v>
      </c>
      <c r="S62" s="37">
        <v>2.7</v>
      </c>
    </row>
    <row r="63" spans="1:19" s="35" customFormat="1" x14ac:dyDescent="0.25">
      <c r="A63" s="38" t="s">
        <v>32</v>
      </c>
      <c r="B63" s="36" t="s">
        <v>94</v>
      </c>
      <c r="C63" s="37">
        <v>74</v>
      </c>
      <c r="D63" s="37">
        <v>71</v>
      </c>
      <c r="E63" s="37">
        <v>6088</v>
      </c>
      <c r="F63" s="37">
        <v>5794</v>
      </c>
      <c r="G63" s="37">
        <v>31592</v>
      </c>
      <c r="H63" s="37">
        <v>51.6</v>
      </c>
      <c r="I63" s="37">
        <v>27500</v>
      </c>
      <c r="J63" s="37">
        <v>4092</v>
      </c>
      <c r="K63" s="37">
        <v>49.7</v>
      </c>
      <c r="L63" s="37">
        <v>66.099999999999994</v>
      </c>
      <c r="M63" s="37">
        <v>72041</v>
      </c>
      <c r="N63" s="37">
        <v>37.299999999999997</v>
      </c>
      <c r="O63" s="37">
        <v>63979</v>
      </c>
      <c r="P63" s="37">
        <v>8062</v>
      </c>
      <c r="Q63" s="37">
        <v>38.1</v>
      </c>
      <c r="R63" s="37">
        <v>30.7</v>
      </c>
      <c r="S63" s="37">
        <v>2.2999999999999998</v>
      </c>
    </row>
    <row r="64" spans="1:19" s="35" customFormat="1" x14ac:dyDescent="0.25">
      <c r="A64" s="38" t="s">
        <v>34</v>
      </c>
      <c r="B64" s="36" t="s">
        <v>95</v>
      </c>
      <c r="C64" s="37">
        <v>218</v>
      </c>
      <c r="D64" s="37">
        <v>208</v>
      </c>
      <c r="E64" s="37">
        <v>19293</v>
      </c>
      <c r="F64" s="37">
        <v>18718</v>
      </c>
      <c r="G64" s="37">
        <v>115288</v>
      </c>
      <c r="H64" s="37">
        <v>49.1</v>
      </c>
      <c r="I64" s="37">
        <v>99289</v>
      </c>
      <c r="J64" s="37">
        <v>15999</v>
      </c>
      <c r="K64" s="37">
        <v>45.2</v>
      </c>
      <c r="L64" s="37">
        <v>78.2</v>
      </c>
      <c r="M64" s="37">
        <v>237760</v>
      </c>
      <c r="N64" s="37">
        <v>40.299999999999997</v>
      </c>
      <c r="O64" s="37">
        <v>198631</v>
      </c>
      <c r="P64" s="37">
        <v>39129</v>
      </c>
      <c r="Q64" s="37">
        <v>34.700000000000003</v>
      </c>
      <c r="R64" s="37">
        <v>77.5</v>
      </c>
      <c r="S64" s="37">
        <v>2.1</v>
      </c>
    </row>
    <row r="65" spans="1:19" s="35" customFormat="1" x14ac:dyDescent="0.25">
      <c r="A65" s="38" t="s">
        <v>36</v>
      </c>
      <c r="B65" s="36" t="s">
        <v>96</v>
      </c>
      <c r="C65" s="37">
        <v>375</v>
      </c>
      <c r="D65" s="37">
        <v>351</v>
      </c>
      <c r="E65" s="37">
        <v>46430</v>
      </c>
      <c r="F65" s="37">
        <v>44121</v>
      </c>
      <c r="G65" s="37">
        <v>342690</v>
      </c>
      <c r="H65" s="37">
        <v>61.1</v>
      </c>
      <c r="I65" s="37">
        <v>251776</v>
      </c>
      <c r="J65" s="37">
        <v>90914</v>
      </c>
      <c r="K65" s="37">
        <v>51.4</v>
      </c>
      <c r="L65" s="37">
        <v>95.9</v>
      </c>
      <c r="M65" s="37">
        <v>650708</v>
      </c>
      <c r="N65" s="37">
        <v>56</v>
      </c>
      <c r="O65" s="37">
        <v>469420</v>
      </c>
      <c r="P65" s="37">
        <v>181288</v>
      </c>
      <c r="Q65" s="37">
        <v>44</v>
      </c>
      <c r="R65" s="37">
        <v>99.2</v>
      </c>
      <c r="S65" s="37">
        <v>1.9</v>
      </c>
    </row>
    <row r="66" spans="1:19" s="35" customFormat="1" x14ac:dyDescent="0.25">
      <c r="A66" s="38" t="s">
        <v>38</v>
      </c>
      <c r="B66" s="36" t="s">
        <v>97</v>
      </c>
      <c r="C66" s="37">
        <v>320</v>
      </c>
      <c r="D66" s="37">
        <v>300</v>
      </c>
      <c r="E66" s="37">
        <v>43863</v>
      </c>
      <c r="F66" s="37">
        <v>42473</v>
      </c>
      <c r="G66" s="37">
        <v>294655</v>
      </c>
      <c r="H66" s="37">
        <v>84.5</v>
      </c>
      <c r="I66" s="37">
        <v>206127</v>
      </c>
      <c r="J66" s="37">
        <v>88528</v>
      </c>
      <c r="K66" s="37">
        <v>69</v>
      </c>
      <c r="L66" s="37">
        <v>134.30000000000001</v>
      </c>
      <c r="M66" s="37">
        <v>522356</v>
      </c>
      <c r="N66" s="37">
        <v>90.2</v>
      </c>
      <c r="O66" s="37">
        <v>341538</v>
      </c>
      <c r="P66" s="37">
        <v>180818</v>
      </c>
      <c r="Q66" s="37">
        <v>64.900000000000006</v>
      </c>
      <c r="R66" s="37">
        <v>167.7</v>
      </c>
      <c r="S66" s="37">
        <v>1.8</v>
      </c>
    </row>
    <row r="67" spans="1:19" s="35" customFormat="1" x14ac:dyDescent="0.25">
      <c r="A67" s="38" t="s">
        <v>40</v>
      </c>
      <c r="B67" s="36" t="s">
        <v>98</v>
      </c>
      <c r="C67" s="37">
        <v>578</v>
      </c>
      <c r="D67" s="37">
        <v>558</v>
      </c>
      <c r="E67" s="37">
        <v>50321</v>
      </c>
      <c r="F67" s="37">
        <v>48585</v>
      </c>
      <c r="G67" s="37">
        <v>313779</v>
      </c>
      <c r="H67" s="37">
        <v>63.6</v>
      </c>
      <c r="I67" s="37">
        <v>266447</v>
      </c>
      <c r="J67" s="37">
        <v>47332</v>
      </c>
      <c r="K67" s="37">
        <v>60.5</v>
      </c>
      <c r="L67" s="37">
        <v>83</v>
      </c>
      <c r="M67" s="37">
        <v>618604</v>
      </c>
      <c r="N67" s="37">
        <v>44.2</v>
      </c>
      <c r="O67" s="37">
        <v>523465</v>
      </c>
      <c r="P67" s="37">
        <v>95139</v>
      </c>
      <c r="Q67" s="37">
        <v>40.1</v>
      </c>
      <c r="R67" s="37">
        <v>72.7</v>
      </c>
      <c r="S67" s="37">
        <v>2</v>
      </c>
    </row>
    <row r="68" spans="1:19" s="35" customFormat="1" ht="33.75" customHeight="1" x14ac:dyDescent="0.3">
      <c r="A68" s="43" t="s">
        <v>44</v>
      </c>
      <c r="B68" s="41"/>
      <c r="C68" s="41"/>
      <c r="D68" s="41"/>
      <c r="E68" s="41"/>
      <c r="F68" s="41"/>
      <c r="G68" s="42"/>
      <c r="H68" s="41"/>
      <c r="I68" s="42"/>
      <c r="J68" s="41"/>
      <c r="K68" s="41"/>
      <c r="L68" s="41"/>
      <c r="M68" s="42"/>
      <c r="N68" s="41"/>
      <c r="O68" s="42"/>
      <c r="P68" s="42"/>
      <c r="Q68" s="41"/>
      <c r="R68" s="41"/>
      <c r="S68" s="41"/>
    </row>
    <row r="69" spans="1:19" s="35" customFormat="1" x14ac:dyDescent="0.25">
      <c r="B69" s="36" t="s">
        <v>87</v>
      </c>
      <c r="C69" s="37">
        <v>4788</v>
      </c>
      <c r="D69" s="37">
        <v>4635</v>
      </c>
      <c r="E69" s="37">
        <v>342037</v>
      </c>
      <c r="F69" s="37">
        <v>327959</v>
      </c>
      <c r="G69" s="37">
        <v>1930195</v>
      </c>
      <c r="H69" s="37">
        <v>22.1</v>
      </c>
      <c r="I69" s="37">
        <v>1542610</v>
      </c>
      <c r="J69" s="37">
        <v>387585</v>
      </c>
      <c r="K69" s="37">
        <v>18.5</v>
      </c>
      <c r="L69" s="37">
        <v>39.1</v>
      </c>
      <c r="M69" s="37">
        <v>4466714</v>
      </c>
      <c r="N69" s="37">
        <v>17.8</v>
      </c>
      <c r="O69" s="37">
        <v>3661668</v>
      </c>
      <c r="P69" s="37">
        <v>805046</v>
      </c>
      <c r="Q69" s="37">
        <v>14.4</v>
      </c>
      <c r="R69" s="37">
        <v>36.1</v>
      </c>
      <c r="S69" s="37">
        <v>2.2999999999999998</v>
      </c>
    </row>
    <row r="70" spans="1:19" s="35" customFormat="1" ht="13.8" x14ac:dyDescent="0.3">
      <c r="B70" s="36" t="s">
        <v>99</v>
      </c>
      <c r="C70" s="41"/>
      <c r="D70" s="41"/>
      <c r="E70" s="41"/>
      <c r="F70" s="41"/>
      <c r="G70" s="42"/>
      <c r="H70" s="41"/>
      <c r="I70" s="42"/>
      <c r="J70" s="41"/>
      <c r="K70" s="41"/>
      <c r="L70" s="41"/>
      <c r="M70" s="42"/>
      <c r="N70" s="41"/>
      <c r="O70" s="42"/>
      <c r="P70" s="42"/>
      <c r="Q70" s="41"/>
      <c r="R70" s="41"/>
      <c r="S70" s="41"/>
    </row>
    <row r="71" spans="1:19" s="35" customFormat="1" x14ac:dyDescent="0.25">
      <c r="A71" s="38" t="s">
        <v>19</v>
      </c>
      <c r="B71" s="36" t="s">
        <v>88</v>
      </c>
      <c r="C71" s="37">
        <v>405</v>
      </c>
      <c r="D71" s="37">
        <v>378</v>
      </c>
      <c r="E71" s="37">
        <v>20585</v>
      </c>
      <c r="F71" s="37">
        <v>19064</v>
      </c>
      <c r="G71" s="37">
        <v>110661</v>
      </c>
      <c r="H71" s="37">
        <v>14.1</v>
      </c>
      <c r="I71" s="37">
        <v>80728</v>
      </c>
      <c r="J71" s="37">
        <v>29933</v>
      </c>
      <c r="K71" s="37">
        <v>8</v>
      </c>
      <c r="L71" s="37">
        <v>34.799999999999997</v>
      </c>
      <c r="M71" s="37">
        <v>270014</v>
      </c>
      <c r="N71" s="37">
        <v>7.2</v>
      </c>
      <c r="O71" s="37">
        <v>204886</v>
      </c>
      <c r="P71" s="37">
        <v>65128</v>
      </c>
      <c r="Q71" s="37">
        <v>2.5</v>
      </c>
      <c r="R71" s="37">
        <v>25.4</v>
      </c>
      <c r="S71" s="37">
        <v>2.4</v>
      </c>
    </row>
    <row r="72" spans="1:19" s="35" customFormat="1" x14ac:dyDescent="0.25">
      <c r="A72" s="38" t="s">
        <v>21</v>
      </c>
      <c r="B72" s="36" t="s">
        <v>89</v>
      </c>
      <c r="C72" s="37">
        <v>523</v>
      </c>
      <c r="D72" s="37">
        <v>509</v>
      </c>
      <c r="E72" s="37">
        <v>29675</v>
      </c>
      <c r="F72" s="37">
        <v>28574</v>
      </c>
      <c r="G72" s="37">
        <v>170550</v>
      </c>
      <c r="H72" s="37">
        <v>12.5</v>
      </c>
      <c r="I72" s="37">
        <v>142824</v>
      </c>
      <c r="J72" s="37">
        <v>27726</v>
      </c>
      <c r="K72" s="37">
        <v>11.9</v>
      </c>
      <c r="L72" s="37">
        <v>15.7</v>
      </c>
      <c r="M72" s="37">
        <v>392622</v>
      </c>
      <c r="N72" s="37">
        <v>12.4</v>
      </c>
      <c r="O72" s="37">
        <v>330583</v>
      </c>
      <c r="P72" s="37">
        <v>62039</v>
      </c>
      <c r="Q72" s="37">
        <v>10.3</v>
      </c>
      <c r="R72" s="37">
        <v>25.4</v>
      </c>
      <c r="S72" s="37">
        <v>2.2999999999999998</v>
      </c>
    </row>
    <row r="73" spans="1:19" s="35" customFormat="1" x14ac:dyDescent="0.25">
      <c r="A73" s="38" t="s">
        <v>23</v>
      </c>
      <c r="B73" s="36" t="s">
        <v>90</v>
      </c>
      <c r="C73" s="37">
        <v>558</v>
      </c>
      <c r="D73" s="37">
        <v>549</v>
      </c>
      <c r="E73" s="37">
        <v>28349</v>
      </c>
      <c r="F73" s="37">
        <v>27267</v>
      </c>
      <c r="G73" s="37">
        <v>151848</v>
      </c>
      <c r="H73" s="37">
        <v>16.600000000000001</v>
      </c>
      <c r="I73" s="37">
        <v>133675</v>
      </c>
      <c r="J73" s="37">
        <v>18173</v>
      </c>
      <c r="K73" s="37">
        <v>16.600000000000001</v>
      </c>
      <c r="L73" s="37">
        <v>16.600000000000001</v>
      </c>
      <c r="M73" s="37">
        <v>405094</v>
      </c>
      <c r="N73" s="37">
        <v>28.7</v>
      </c>
      <c r="O73" s="37">
        <v>364321</v>
      </c>
      <c r="P73" s="37">
        <v>40773</v>
      </c>
      <c r="Q73" s="37">
        <v>29.6</v>
      </c>
      <c r="R73" s="37">
        <v>21.3</v>
      </c>
      <c r="S73" s="37">
        <v>2.7</v>
      </c>
    </row>
    <row r="74" spans="1:19" s="35" customFormat="1" x14ac:dyDescent="0.25">
      <c r="A74" s="38" t="s">
        <v>25</v>
      </c>
      <c r="B74" s="36" t="s">
        <v>91</v>
      </c>
      <c r="C74" s="37">
        <v>684</v>
      </c>
      <c r="D74" s="37">
        <v>668</v>
      </c>
      <c r="E74" s="37">
        <v>38698</v>
      </c>
      <c r="F74" s="37">
        <v>37220</v>
      </c>
      <c r="G74" s="37">
        <v>170415</v>
      </c>
      <c r="H74" s="37">
        <v>24.2</v>
      </c>
      <c r="I74" s="37">
        <v>155990</v>
      </c>
      <c r="J74" s="37">
        <v>14425</v>
      </c>
      <c r="K74" s="37">
        <v>22.7</v>
      </c>
      <c r="L74" s="37">
        <v>43.2</v>
      </c>
      <c r="M74" s="37">
        <v>573538</v>
      </c>
      <c r="N74" s="37">
        <v>16.3</v>
      </c>
      <c r="O74" s="37">
        <v>537541</v>
      </c>
      <c r="P74" s="37">
        <v>35997</v>
      </c>
      <c r="Q74" s="37">
        <v>15.4</v>
      </c>
      <c r="R74" s="37">
        <v>30.5</v>
      </c>
      <c r="S74" s="37">
        <v>3.4</v>
      </c>
    </row>
    <row r="75" spans="1:19" s="35" customFormat="1" x14ac:dyDescent="0.25">
      <c r="A75" s="38" t="s">
        <v>27</v>
      </c>
      <c r="B75" s="36" t="s">
        <v>92</v>
      </c>
      <c r="C75" s="37">
        <v>778</v>
      </c>
      <c r="D75" s="37">
        <v>760</v>
      </c>
      <c r="E75" s="37">
        <v>42809</v>
      </c>
      <c r="F75" s="37">
        <v>40743</v>
      </c>
      <c r="G75" s="37">
        <v>165884</v>
      </c>
      <c r="H75" s="37">
        <v>4.4000000000000004</v>
      </c>
      <c r="I75" s="37">
        <v>144517</v>
      </c>
      <c r="J75" s="37">
        <v>21367</v>
      </c>
      <c r="K75" s="37">
        <v>2.7</v>
      </c>
      <c r="L75" s="37">
        <v>17.399999999999999</v>
      </c>
      <c r="M75" s="37">
        <v>555398</v>
      </c>
      <c r="N75" s="37">
        <v>5.2</v>
      </c>
      <c r="O75" s="37">
        <v>481448</v>
      </c>
      <c r="P75" s="37">
        <v>73950</v>
      </c>
      <c r="Q75" s="37">
        <v>3.5</v>
      </c>
      <c r="R75" s="37">
        <v>17.5</v>
      </c>
      <c r="S75" s="37">
        <v>3.3</v>
      </c>
    </row>
    <row r="76" spans="1:19" s="35" customFormat="1" x14ac:dyDescent="0.25">
      <c r="A76" s="38" t="s">
        <v>29</v>
      </c>
      <c r="B76" s="36" t="s">
        <v>108</v>
      </c>
      <c r="C76" s="37">
        <v>94</v>
      </c>
      <c r="D76" s="37">
        <v>91</v>
      </c>
      <c r="E76" s="37">
        <v>4942</v>
      </c>
      <c r="F76" s="37">
        <v>4777</v>
      </c>
      <c r="G76" s="37">
        <v>18722</v>
      </c>
      <c r="H76" s="37">
        <v>16.100000000000001</v>
      </c>
      <c r="I76" s="37">
        <v>16029</v>
      </c>
      <c r="J76" s="37">
        <v>2693</v>
      </c>
      <c r="K76" s="37">
        <v>20.3</v>
      </c>
      <c r="L76" s="37">
        <v>-3.9</v>
      </c>
      <c r="M76" s="37">
        <v>64121</v>
      </c>
      <c r="N76" s="37">
        <v>19.3</v>
      </c>
      <c r="O76" s="37">
        <v>57600</v>
      </c>
      <c r="P76" s="37">
        <v>6521</v>
      </c>
      <c r="Q76" s="37">
        <v>23.1</v>
      </c>
      <c r="R76" s="37">
        <v>-6.6</v>
      </c>
      <c r="S76" s="37">
        <v>3.4</v>
      </c>
    </row>
    <row r="77" spans="1:19" s="35" customFormat="1" x14ac:dyDescent="0.25">
      <c r="A77" s="38" t="s">
        <v>30</v>
      </c>
      <c r="B77" s="36" t="s">
        <v>93</v>
      </c>
      <c r="C77" s="37">
        <v>181</v>
      </c>
      <c r="D77" s="37">
        <v>175</v>
      </c>
      <c r="E77" s="37">
        <v>10593</v>
      </c>
      <c r="F77" s="37">
        <v>10095</v>
      </c>
      <c r="G77" s="37">
        <v>46281</v>
      </c>
      <c r="H77" s="37">
        <v>30.7</v>
      </c>
      <c r="I77" s="37">
        <v>41008</v>
      </c>
      <c r="J77" s="37">
        <v>5273</v>
      </c>
      <c r="K77" s="37">
        <v>27.2</v>
      </c>
      <c r="L77" s="37">
        <v>66.400000000000006</v>
      </c>
      <c r="M77" s="37">
        <v>124346</v>
      </c>
      <c r="N77" s="37">
        <v>16.3</v>
      </c>
      <c r="O77" s="37">
        <v>112901</v>
      </c>
      <c r="P77" s="37">
        <v>11445</v>
      </c>
      <c r="Q77" s="37">
        <v>14</v>
      </c>
      <c r="R77" s="37">
        <v>46</v>
      </c>
      <c r="S77" s="37">
        <v>2.7</v>
      </c>
    </row>
    <row r="78" spans="1:19" s="35" customFormat="1" x14ac:dyDescent="0.25">
      <c r="A78" s="38" t="s">
        <v>32</v>
      </c>
      <c r="B78" s="36" t="s">
        <v>94</v>
      </c>
      <c r="C78" s="37">
        <v>74</v>
      </c>
      <c r="D78" s="37">
        <v>72</v>
      </c>
      <c r="E78" s="37">
        <v>6094</v>
      </c>
      <c r="F78" s="37">
        <v>5797</v>
      </c>
      <c r="G78" s="37">
        <v>31508</v>
      </c>
      <c r="H78" s="37">
        <v>34.6</v>
      </c>
      <c r="I78" s="37">
        <v>26725</v>
      </c>
      <c r="J78" s="37">
        <v>4783</v>
      </c>
      <c r="K78" s="37">
        <v>29.5</v>
      </c>
      <c r="L78" s="37">
        <v>72.099999999999994</v>
      </c>
      <c r="M78" s="37">
        <v>68039</v>
      </c>
      <c r="N78" s="37">
        <v>14.7</v>
      </c>
      <c r="O78" s="37">
        <v>58886</v>
      </c>
      <c r="P78" s="37">
        <v>9153</v>
      </c>
      <c r="Q78" s="37">
        <v>11.4</v>
      </c>
      <c r="R78" s="37">
        <v>41.9</v>
      </c>
      <c r="S78" s="37">
        <v>2.2000000000000002</v>
      </c>
    </row>
    <row r="79" spans="1:19" s="35" customFormat="1" x14ac:dyDescent="0.25">
      <c r="A79" s="38" t="s">
        <v>34</v>
      </c>
      <c r="B79" s="36" t="s">
        <v>95</v>
      </c>
      <c r="C79" s="37">
        <v>217</v>
      </c>
      <c r="D79" s="37">
        <v>212</v>
      </c>
      <c r="E79" s="37">
        <v>19282</v>
      </c>
      <c r="F79" s="37">
        <v>18750</v>
      </c>
      <c r="G79" s="37">
        <v>118678</v>
      </c>
      <c r="H79" s="37">
        <v>25.8</v>
      </c>
      <c r="I79" s="37">
        <v>100333</v>
      </c>
      <c r="J79" s="37">
        <v>18345</v>
      </c>
      <c r="K79" s="37">
        <v>23</v>
      </c>
      <c r="L79" s="37">
        <v>43.2</v>
      </c>
      <c r="M79" s="37">
        <v>237742</v>
      </c>
      <c r="N79" s="37">
        <v>13.5</v>
      </c>
      <c r="O79" s="37">
        <v>199144</v>
      </c>
      <c r="P79" s="37">
        <v>38598</v>
      </c>
      <c r="Q79" s="37">
        <v>11</v>
      </c>
      <c r="R79" s="37">
        <v>28.3</v>
      </c>
      <c r="S79" s="37">
        <v>2</v>
      </c>
    </row>
    <row r="80" spans="1:19" s="35" customFormat="1" x14ac:dyDescent="0.25">
      <c r="A80" s="38" t="s">
        <v>36</v>
      </c>
      <c r="B80" s="36" t="s">
        <v>96</v>
      </c>
      <c r="C80" s="37">
        <v>375</v>
      </c>
      <c r="D80" s="37">
        <v>352</v>
      </c>
      <c r="E80" s="37">
        <v>46617</v>
      </c>
      <c r="F80" s="37">
        <v>44426</v>
      </c>
      <c r="G80" s="37">
        <v>372997</v>
      </c>
      <c r="H80" s="37">
        <v>27.6</v>
      </c>
      <c r="I80" s="37">
        <v>256854</v>
      </c>
      <c r="J80" s="37">
        <v>116143</v>
      </c>
      <c r="K80" s="37">
        <v>18.600000000000001</v>
      </c>
      <c r="L80" s="37">
        <v>53</v>
      </c>
      <c r="M80" s="37">
        <v>693459</v>
      </c>
      <c r="N80" s="37">
        <v>22.4</v>
      </c>
      <c r="O80" s="37">
        <v>475593</v>
      </c>
      <c r="P80" s="37">
        <v>217866</v>
      </c>
      <c r="Q80" s="37">
        <v>12.6</v>
      </c>
      <c r="R80" s="37">
        <v>51.2</v>
      </c>
      <c r="S80" s="37">
        <v>1.9</v>
      </c>
    </row>
    <row r="81" spans="1:19" s="35" customFormat="1" x14ac:dyDescent="0.25">
      <c r="A81" s="38" t="s">
        <v>38</v>
      </c>
      <c r="B81" s="36" t="s">
        <v>97</v>
      </c>
      <c r="C81" s="37">
        <v>320</v>
      </c>
      <c r="D81" s="37">
        <v>302</v>
      </c>
      <c r="E81" s="37">
        <v>43879</v>
      </c>
      <c r="F81" s="37">
        <v>42305</v>
      </c>
      <c r="G81" s="37">
        <v>268832</v>
      </c>
      <c r="H81" s="37">
        <v>29.6</v>
      </c>
      <c r="I81" s="37">
        <v>192068</v>
      </c>
      <c r="J81" s="37">
        <v>76764</v>
      </c>
      <c r="K81" s="37">
        <v>26.8</v>
      </c>
      <c r="L81" s="37">
        <v>37.200000000000003</v>
      </c>
      <c r="M81" s="37">
        <v>476055</v>
      </c>
      <c r="N81" s="37">
        <v>29.8</v>
      </c>
      <c r="O81" s="37">
        <v>332228</v>
      </c>
      <c r="P81" s="37">
        <v>143827</v>
      </c>
      <c r="Q81" s="37">
        <v>24.7</v>
      </c>
      <c r="R81" s="37">
        <v>43.1</v>
      </c>
      <c r="S81" s="37">
        <v>1.8</v>
      </c>
    </row>
    <row r="82" spans="1:19" s="35" customFormat="1" x14ac:dyDescent="0.25">
      <c r="A82" s="38" t="s">
        <v>40</v>
      </c>
      <c r="B82" s="36" t="s">
        <v>98</v>
      </c>
      <c r="C82" s="37">
        <v>579</v>
      </c>
      <c r="D82" s="37">
        <v>567</v>
      </c>
      <c r="E82" s="37">
        <v>50514</v>
      </c>
      <c r="F82" s="37">
        <v>48941</v>
      </c>
      <c r="G82" s="37">
        <v>303819</v>
      </c>
      <c r="H82" s="37">
        <v>28.4</v>
      </c>
      <c r="I82" s="37">
        <v>251859</v>
      </c>
      <c r="J82" s="37">
        <v>51960</v>
      </c>
      <c r="K82" s="37">
        <v>25</v>
      </c>
      <c r="L82" s="37">
        <v>47.4</v>
      </c>
      <c r="M82" s="37">
        <v>606286</v>
      </c>
      <c r="N82" s="37">
        <v>23</v>
      </c>
      <c r="O82" s="37">
        <v>506537</v>
      </c>
      <c r="P82" s="37">
        <v>99749</v>
      </c>
      <c r="Q82" s="37">
        <v>19.8</v>
      </c>
      <c r="R82" s="37">
        <v>42.7</v>
      </c>
      <c r="S82" s="37">
        <v>2</v>
      </c>
    </row>
    <row r="83" spans="1:19" s="35" customFormat="1" ht="33.75" customHeight="1" x14ac:dyDescent="0.3">
      <c r="A83" s="43" t="s">
        <v>45</v>
      </c>
      <c r="B83" s="41"/>
      <c r="C83" s="41"/>
      <c r="D83" s="41"/>
      <c r="E83" s="41"/>
      <c r="F83" s="41"/>
      <c r="G83" s="42"/>
      <c r="H83" s="41"/>
      <c r="I83" s="42"/>
      <c r="J83" s="41"/>
      <c r="K83" s="41"/>
      <c r="L83" s="41"/>
      <c r="M83" s="42"/>
      <c r="N83" s="41"/>
      <c r="O83" s="42"/>
      <c r="P83" s="42"/>
      <c r="Q83" s="41"/>
      <c r="R83" s="41"/>
      <c r="S83" s="41"/>
    </row>
    <row r="84" spans="1:19" s="35" customFormat="1" x14ac:dyDescent="0.25">
      <c r="B84" s="36" t="s">
        <v>87</v>
      </c>
      <c r="C84" s="37">
        <v>4791</v>
      </c>
      <c r="D84" s="37">
        <v>4659</v>
      </c>
      <c r="E84" s="37">
        <v>342878</v>
      </c>
      <c r="F84" s="37">
        <v>330340</v>
      </c>
      <c r="G84" s="37">
        <v>2311998</v>
      </c>
      <c r="H84" s="37">
        <v>12.5</v>
      </c>
      <c r="I84" s="37">
        <v>1835767</v>
      </c>
      <c r="J84" s="37">
        <v>476231</v>
      </c>
      <c r="K84" s="37">
        <v>8.4</v>
      </c>
      <c r="L84" s="37">
        <v>31.4</v>
      </c>
      <c r="M84" s="37">
        <v>5183027</v>
      </c>
      <c r="N84" s="37">
        <v>12.4</v>
      </c>
      <c r="O84" s="37">
        <v>4181287</v>
      </c>
      <c r="P84" s="37">
        <v>1001740</v>
      </c>
      <c r="Q84" s="37">
        <v>8.6</v>
      </c>
      <c r="R84" s="37">
        <v>31.6</v>
      </c>
      <c r="S84" s="37">
        <v>2.2000000000000002</v>
      </c>
    </row>
    <row r="85" spans="1:19" s="35" customFormat="1" ht="13.8" x14ac:dyDescent="0.3">
      <c r="B85" s="36" t="s">
        <v>99</v>
      </c>
      <c r="C85" s="41"/>
      <c r="D85" s="41"/>
      <c r="E85" s="41"/>
      <c r="F85" s="41"/>
      <c r="G85" s="42"/>
      <c r="H85" s="41"/>
      <c r="I85" s="42"/>
      <c r="J85" s="41"/>
      <c r="K85" s="41"/>
      <c r="L85" s="41"/>
      <c r="M85" s="42"/>
      <c r="N85" s="41"/>
      <c r="O85" s="42"/>
      <c r="P85" s="42"/>
      <c r="Q85" s="41"/>
      <c r="R85" s="41"/>
      <c r="S85" s="41"/>
    </row>
    <row r="86" spans="1:19" s="35" customFormat="1" x14ac:dyDescent="0.25">
      <c r="A86" s="38" t="s">
        <v>19</v>
      </c>
      <c r="B86" s="36" t="s">
        <v>88</v>
      </c>
      <c r="C86" s="37">
        <v>404</v>
      </c>
      <c r="D86" s="37">
        <v>381</v>
      </c>
      <c r="E86" s="37">
        <v>20666</v>
      </c>
      <c r="F86" s="37">
        <v>19288</v>
      </c>
      <c r="G86" s="37">
        <v>136415</v>
      </c>
      <c r="H86" s="37">
        <v>13.1</v>
      </c>
      <c r="I86" s="37">
        <v>103035</v>
      </c>
      <c r="J86" s="37">
        <v>33380</v>
      </c>
      <c r="K86" s="37">
        <v>11.1</v>
      </c>
      <c r="L86" s="37">
        <v>19.7</v>
      </c>
      <c r="M86" s="37">
        <v>320145</v>
      </c>
      <c r="N86" s="37">
        <v>9.6999999999999993</v>
      </c>
      <c r="O86" s="37">
        <v>246941</v>
      </c>
      <c r="P86" s="37">
        <v>73204</v>
      </c>
      <c r="Q86" s="37">
        <v>8.6999999999999993</v>
      </c>
      <c r="R86" s="37">
        <v>13</v>
      </c>
      <c r="S86" s="37">
        <v>2.2999999999999998</v>
      </c>
    </row>
    <row r="87" spans="1:19" s="35" customFormat="1" x14ac:dyDescent="0.25">
      <c r="A87" s="38" t="s">
        <v>21</v>
      </c>
      <c r="B87" s="36" t="s">
        <v>89</v>
      </c>
      <c r="C87" s="37">
        <v>526</v>
      </c>
      <c r="D87" s="37">
        <v>515</v>
      </c>
      <c r="E87" s="37">
        <v>29864</v>
      </c>
      <c r="F87" s="37">
        <v>28936</v>
      </c>
      <c r="G87" s="37">
        <v>214775</v>
      </c>
      <c r="H87" s="37" t="s">
        <v>100</v>
      </c>
      <c r="I87" s="37">
        <v>177152</v>
      </c>
      <c r="J87" s="37">
        <v>37623</v>
      </c>
      <c r="K87" s="37" t="s">
        <v>100</v>
      </c>
      <c r="L87" s="37" t="s">
        <v>100</v>
      </c>
      <c r="M87" s="37">
        <v>464832</v>
      </c>
      <c r="N87" s="37" t="s">
        <v>100</v>
      </c>
      <c r="O87" s="37">
        <v>383013</v>
      </c>
      <c r="P87" s="37">
        <v>81819</v>
      </c>
      <c r="Q87" s="37" t="s">
        <v>100</v>
      </c>
      <c r="R87" s="37" t="s">
        <v>100</v>
      </c>
      <c r="S87" s="37">
        <v>2.2000000000000002</v>
      </c>
    </row>
    <row r="88" spans="1:19" s="35" customFormat="1" x14ac:dyDescent="0.25">
      <c r="A88" s="38" t="s">
        <v>23</v>
      </c>
      <c r="B88" s="36" t="s">
        <v>90</v>
      </c>
      <c r="C88" s="37">
        <v>556</v>
      </c>
      <c r="D88" s="37">
        <v>548</v>
      </c>
      <c r="E88" s="37">
        <v>28328</v>
      </c>
      <c r="F88" s="37">
        <v>27718</v>
      </c>
      <c r="G88" s="37">
        <v>188265</v>
      </c>
      <c r="H88" s="37" t="s">
        <v>100</v>
      </c>
      <c r="I88" s="37">
        <v>165493</v>
      </c>
      <c r="J88" s="37">
        <v>22772</v>
      </c>
      <c r="K88" s="37" t="s">
        <v>100</v>
      </c>
      <c r="L88" s="37" t="s">
        <v>100</v>
      </c>
      <c r="M88" s="37">
        <v>486371</v>
      </c>
      <c r="N88" s="37" t="s">
        <v>100</v>
      </c>
      <c r="O88" s="37">
        <v>434723</v>
      </c>
      <c r="P88" s="37">
        <v>51648</v>
      </c>
      <c r="Q88" s="37" t="s">
        <v>100</v>
      </c>
      <c r="R88" s="37" t="s">
        <v>100</v>
      </c>
      <c r="S88" s="37">
        <v>2.6</v>
      </c>
    </row>
    <row r="89" spans="1:19" s="35" customFormat="1" x14ac:dyDescent="0.25">
      <c r="A89" s="38" t="s">
        <v>25</v>
      </c>
      <c r="B89" s="36" t="s">
        <v>91</v>
      </c>
      <c r="C89" s="37">
        <v>683</v>
      </c>
      <c r="D89" s="37">
        <v>668</v>
      </c>
      <c r="E89" s="37">
        <v>38699</v>
      </c>
      <c r="F89" s="37">
        <v>37055</v>
      </c>
      <c r="G89" s="37">
        <v>209947</v>
      </c>
      <c r="H89" s="37">
        <v>12.2</v>
      </c>
      <c r="I89" s="37">
        <v>192846</v>
      </c>
      <c r="J89" s="37">
        <v>17101</v>
      </c>
      <c r="K89" s="37">
        <v>11.7</v>
      </c>
      <c r="L89" s="37">
        <v>17</v>
      </c>
      <c r="M89" s="37">
        <v>655922</v>
      </c>
      <c r="N89" s="37">
        <v>8.1999999999999993</v>
      </c>
      <c r="O89" s="37">
        <v>613816</v>
      </c>
      <c r="P89" s="37">
        <v>42106</v>
      </c>
      <c r="Q89" s="37">
        <v>8.3000000000000007</v>
      </c>
      <c r="R89" s="37">
        <v>7.9</v>
      </c>
      <c r="S89" s="37">
        <v>3.1</v>
      </c>
    </row>
    <row r="90" spans="1:19" s="35" customFormat="1" x14ac:dyDescent="0.25">
      <c r="A90" s="38" t="s">
        <v>27</v>
      </c>
      <c r="B90" s="36" t="s">
        <v>92</v>
      </c>
      <c r="C90" s="37">
        <v>782</v>
      </c>
      <c r="D90" s="37">
        <v>767</v>
      </c>
      <c r="E90" s="37">
        <v>42756</v>
      </c>
      <c r="F90" s="37">
        <v>40923</v>
      </c>
      <c r="G90" s="37">
        <v>204201</v>
      </c>
      <c r="H90" s="37">
        <v>5.6</v>
      </c>
      <c r="I90" s="37">
        <v>177442</v>
      </c>
      <c r="J90" s="37">
        <v>26759</v>
      </c>
      <c r="K90" s="37">
        <v>4.7</v>
      </c>
      <c r="L90" s="37">
        <v>12.3</v>
      </c>
      <c r="M90" s="37">
        <v>617893</v>
      </c>
      <c r="N90" s="37">
        <v>7.2</v>
      </c>
      <c r="O90" s="37">
        <v>532609</v>
      </c>
      <c r="P90" s="37">
        <v>85284</v>
      </c>
      <c r="Q90" s="37">
        <v>6.8</v>
      </c>
      <c r="R90" s="37">
        <v>9.3000000000000007</v>
      </c>
      <c r="S90" s="37">
        <v>3</v>
      </c>
    </row>
    <row r="91" spans="1:19" s="35" customFormat="1" x14ac:dyDescent="0.25">
      <c r="A91" s="38" t="s">
        <v>29</v>
      </c>
      <c r="B91" s="36" t="s">
        <v>108</v>
      </c>
      <c r="C91" s="37">
        <v>93</v>
      </c>
      <c r="D91" s="37">
        <v>91</v>
      </c>
      <c r="E91" s="37">
        <v>4924</v>
      </c>
      <c r="F91" s="37">
        <v>4773</v>
      </c>
      <c r="G91" s="37">
        <v>22827</v>
      </c>
      <c r="H91" s="37">
        <v>6.8</v>
      </c>
      <c r="I91" s="37">
        <v>19383</v>
      </c>
      <c r="J91" s="37">
        <v>3444</v>
      </c>
      <c r="K91" s="37">
        <v>8.4</v>
      </c>
      <c r="L91" s="37">
        <v>-1.5</v>
      </c>
      <c r="M91" s="37">
        <v>71814</v>
      </c>
      <c r="N91" s="37">
        <v>9.3000000000000007</v>
      </c>
      <c r="O91" s="37">
        <v>63366</v>
      </c>
      <c r="P91" s="37">
        <v>8448</v>
      </c>
      <c r="Q91" s="37">
        <v>10.6</v>
      </c>
      <c r="R91" s="37">
        <v>0.3</v>
      </c>
      <c r="S91" s="37">
        <v>3.1</v>
      </c>
    </row>
    <row r="92" spans="1:19" s="35" customFormat="1" x14ac:dyDescent="0.25">
      <c r="A92" s="38" t="s">
        <v>30</v>
      </c>
      <c r="B92" s="36" t="s">
        <v>93</v>
      </c>
      <c r="C92" s="37">
        <v>181</v>
      </c>
      <c r="D92" s="37">
        <v>175</v>
      </c>
      <c r="E92" s="37">
        <v>10611</v>
      </c>
      <c r="F92" s="37">
        <v>9978</v>
      </c>
      <c r="G92" s="37">
        <v>59020</v>
      </c>
      <c r="H92" s="37">
        <v>17.7</v>
      </c>
      <c r="I92" s="37">
        <v>52200</v>
      </c>
      <c r="J92" s="37">
        <v>6820</v>
      </c>
      <c r="K92" s="37">
        <v>12.1</v>
      </c>
      <c r="L92" s="37">
        <v>90.7</v>
      </c>
      <c r="M92" s="37">
        <v>148343</v>
      </c>
      <c r="N92" s="37">
        <v>10.3</v>
      </c>
      <c r="O92" s="37">
        <v>133605</v>
      </c>
      <c r="P92" s="37">
        <v>14738</v>
      </c>
      <c r="Q92" s="37">
        <v>6.5</v>
      </c>
      <c r="R92" s="37">
        <v>64.3</v>
      </c>
      <c r="S92" s="37">
        <v>2.5</v>
      </c>
    </row>
    <row r="93" spans="1:19" s="35" customFormat="1" x14ac:dyDescent="0.25">
      <c r="A93" s="38" t="s">
        <v>32</v>
      </c>
      <c r="B93" s="36" t="s">
        <v>94</v>
      </c>
      <c r="C93" s="37">
        <v>75</v>
      </c>
      <c r="D93" s="37">
        <v>73</v>
      </c>
      <c r="E93" s="37">
        <v>6104</v>
      </c>
      <c r="F93" s="37">
        <v>5842</v>
      </c>
      <c r="G93" s="37">
        <v>35623</v>
      </c>
      <c r="H93" s="37">
        <v>10.3</v>
      </c>
      <c r="I93" s="37">
        <v>28613</v>
      </c>
      <c r="J93" s="37">
        <v>7010</v>
      </c>
      <c r="K93" s="37">
        <v>1.9</v>
      </c>
      <c r="L93" s="37">
        <v>65.599999999999994</v>
      </c>
      <c r="M93" s="37">
        <v>80362</v>
      </c>
      <c r="N93" s="37">
        <v>3.4</v>
      </c>
      <c r="O93" s="37">
        <v>65646</v>
      </c>
      <c r="P93" s="37">
        <v>14716</v>
      </c>
      <c r="Q93" s="37">
        <v>-4.0999999999999996</v>
      </c>
      <c r="R93" s="37">
        <v>58.8</v>
      </c>
      <c r="S93" s="37">
        <v>2.2999999999999998</v>
      </c>
    </row>
    <row r="94" spans="1:19" s="35" customFormat="1" x14ac:dyDescent="0.25">
      <c r="A94" s="38" t="s">
        <v>34</v>
      </c>
      <c r="B94" s="36" t="s">
        <v>95</v>
      </c>
      <c r="C94" s="37">
        <v>217</v>
      </c>
      <c r="D94" s="37">
        <v>214</v>
      </c>
      <c r="E94" s="37">
        <v>19280</v>
      </c>
      <c r="F94" s="37">
        <v>18833</v>
      </c>
      <c r="G94" s="37">
        <v>144597</v>
      </c>
      <c r="H94" s="37">
        <v>14.7</v>
      </c>
      <c r="I94" s="37">
        <v>120664</v>
      </c>
      <c r="J94" s="37">
        <v>23933</v>
      </c>
      <c r="K94" s="37">
        <v>11.8</v>
      </c>
      <c r="L94" s="37">
        <v>32.1</v>
      </c>
      <c r="M94" s="37">
        <v>288611</v>
      </c>
      <c r="N94" s="37">
        <v>10</v>
      </c>
      <c r="O94" s="37">
        <v>235447</v>
      </c>
      <c r="P94" s="37">
        <v>53164</v>
      </c>
      <c r="Q94" s="37">
        <v>6.3</v>
      </c>
      <c r="R94" s="37">
        <v>30.3</v>
      </c>
      <c r="S94" s="37">
        <v>2</v>
      </c>
    </row>
    <row r="95" spans="1:19" s="35" customFormat="1" x14ac:dyDescent="0.25">
      <c r="A95" s="38" t="s">
        <v>36</v>
      </c>
      <c r="B95" s="36" t="s">
        <v>96</v>
      </c>
      <c r="C95" s="37">
        <v>372</v>
      </c>
      <c r="D95" s="37">
        <v>352</v>
      </c>
      <c r="E95" s="37">
        <v>46537</v>
      </c>
      <c r="F95" s="37">
        <v>44609</v>
      </c>
      <c r="G95" s="37">
        <v>409850</v>
      </c>
      <c r="H95" s="37">
        <v>15.4</v>
      </c>
      <c r="I95" s="37">
        <v>281477</v>
      </c>
      <c r="J95" s="37">
        <v>128373</v>
      </c>
      <c r="K95" s="37">
        <v>7.4</v>
      </c>
      <c r="L95" s="37">
        <v>38.1</v>
      </c>
      <c r="M95" s="37">
        <v>745003</v>
      </c>
      <c r="N95" s="37">
        <v>13.6</v>
      </c>
      <c r="O95" s="37">
        <v>508023</v>
      </c>
      <c r="P95" s="37">
        <v>236980</v>
      </c>
      <c r="Q95" s="37">
        <v>5</v>
      </c>
      <c r="R95" s="37">
        <v>37.9</v>
      </c>
      <c r="S95" s="37">
        <v>1.8</v>
      </c>
    </row>
    <row r="96" spans="1:19" s="35" customFormat="1" x14ac:dyDescent="0.25">
      <c r="A96" s="38" t="s">
        <v>38</v>
      </c>
      <c r="B96" s="36" t="s">
        <v>97</v>
      </c>
      <c r="C96" s="37">
        <v>323</v>
      </c>
      <c r="D96" s="37">
        <v>305</v>
      </c>
      <c r="E96" s="37">
        <v>44586</v>
      </c>
      <c r="F96" s="37">
        <v>43257</v>
      </c>
      <c r="G96" s="37">
        <v>316182</v>
      </c>
      <c r="H96" s="37">
        <v>6.8</v>
      </c>
      <c r="I96" s="37">
        <v>212974</v>
      </c>
      <c r="J96" s="37">
        <v>103208</v>
      </c>
      <c r="K96" s="37">
        <v>-1.1000000000000001</v>
      </c>
      <c r="L96" s="37">
        <v>28</v>
      </c>
      <c r="M96" s="37">
        <v>583660</v>
      </c>
      <c r="N96" s="37">
        <v>14.2</v>
      </c>
      <c r="O96" s="37">
        <v>373159</v>
      </c>
      <c r="P96" s="37">
        <v>210501</v>
      </c>
      <c r="Q96" s="37">
        <v>3.7</v>
      </c>
      <c r="R96" s="37">
        <v>39</v>
      </c>
      <c r="S96" s="37">
        <v>1.8</v>
      </c>
    </row>
    <row r="97" spans="1:19" s="35" customFormat="1" x14ac:dyDescent="0.25">
      <c r="A97" s="38" t="s">
        <v>40</v>
      </c>
      <c r="B97" s="36" t="s">
        <v>98</v>
      </c>
      <c r="C97" s="37">
        <v>579</v>
      </c>
      <c r="D97" s="37">
        <v>570</v>
      </c>
      <c r="E97" s="37">
        <v>50523</v>
      </c>
      <c r="F97" s="37">
        <v>49128</v>
      </c>
      <c r="G97" s="37">
        <v>370296</v>
      </c>
      <c r="H97" s="37">
        <v>24.9</v>
      </c>
      <c r="I97" s="37">
        <v>304488</v>
      </c>
      <c r="J97" s="37">
        <v>65808</v>
      </c>
      <c r="K97" s="37">
        <v>18.899999999999999</v>
      </c>
      <c r="L97" s="37">
        <v>63.2</v>
      </c>
      <c r="M97" s="37">
        <v>720071</v>
      </c>
      <c r="N97" s="37">
        <v>22.6</v>
      </c>
      <c r="O97" s="37">
        <v>590939</v>
      </c>
      <c r="P97" s="37">
        <v>129132</v>
      </c>
      <c r="Q97" s="37">
        <v>16.3</v>
      </c>
      <c r="R97" s="37">
        <v>62.6</v>
      </c>
      <c r="S97" s="37">
        <v>1.9</v>
      </c>
    </row>
    <row r="98" spans="1:19" s="35" customFormat="1" ht="33.75" customHeight="1" x14ac:dyDescent="0.3">
      <c r="A98" s="43" t="s">
        <v>46</v>
      </c>
      <c r="B98" s="41"/>
      <c r="C98" s="41"/>
      <c r="D98" s="41"/>
      <c r="E98" s="41"/>
      <c r="F98" s="41"/>
      <c r="G98" s="42"/>
      <c r="H98" s="41"/>
      <c r="I98" s="42"/>
      <c r="J98" s="41"/>
      <c r="K98" s="41"/>
      <c r="L98" s="41"/>
      <c r="M98" s="42"/>
      <c r="N98" s="41"/>
      <c r="O98" s="42"/>
      <c r="P98" s="42"/>
      <c r="Q98" s="41"/>
      <c r="R98" s="41"/>
      <c r="S98" s="41"/>
    </row>
    <row r="99" spans="1:19" s="35" customFormat="1" x14ac:dyDescent="0.25">
      <c r="B99" s="36" t="s">
        <v>87</v>
      </c>
      <c r="C99" s="37">
        <v>4797</v>
      </c>
      <c r="D99" s="37">
        <v>4671</v>
      </c>
      <c r="E99" s="37">
        <v>343598</v>
      </c>
      <c r="F99" s="37">
        <v>331464</v>
      </c>
      <c r="G99" s="37">
        <v>2205040</v>
      </c>
      <c r="H99" s="37">
        <v>6</v>
      </c>
      <c r="I99" s="37">
        <v>1765031</v>
      </c>
      <c r="J99" s="37">
        <v>440009</v>
      </c>
      <c r="K99" s="37">
        <v>2.7</v>
      </c>
      <c r="L99" s="37">
        <v>21.8</v>
      </c>
      <c r="M99" s="37">
        <v>4946921</v>
      </c>
      <c r="N99" s="37">
        <v>5</v>
      </c>
      <c r="O99" s="37">
        <v>4020821</v>
      </c>
      <c r="P99" s="37">
        <v>926100</v>
      </c>
      <c r="Q99" s="37">
        <v>1.8</v>
      </c>
      <c r="R99" s="37">
        <v>22.1</v>
      </c>
      <c r="S99" s="37">
        <v>2.2000000000000002</v>
      </c>
    </row>
    <row r="100" spans="1:19" s="35" customFormat="1" ht="13.8" x14ac:dyDescent="0.3">
      <c r="B100" s="36" t="s">
        <v>99</v>
      </c>
      <c r="C100" s="41"/>
      <c r="D100" s="41"/>
      <c r="E100" s="41"/>
      <c r="F100" s="41"/>
      <c r="G100" s="42"/>
      <c r="H100" s="41"/>
      <c r="I100" s="42"/>
      <c r="J100" s="41"/>
      <c r="K100" s="41"/>
      <c r="L100" s="41"/>
      <c r="M100" s="42"/>
      <c r="N100" s="41"/>
      <c r="O100" s="42"/>
      <c r="P100" s="42"/>
      <c r="Q100" s="41"/>
      <c r="R100" s="41"/>
      <c r="S100" s="41"/>
    </row>
    <row r="101" spans="1:19" s="35" customFormat="1" x14ac:dyDescent="0.25">
      <c r="A101" s="38" t="s">
        <v>19</v>
      </c>
      <c r="B101" s="36" t="s">
        <v>88</v>
      </c>
      <c r="C101" s="37">
        <v>415</v>
      </c>
      <c r="D101" s="37">
        <v>397</v>
      </c>
      <c r="E101" s="37">
        <v>21234</v>
      </c>
      <c r="F101" s="37">
        <v>19937</v>
      </c>
      <c r="G101" s="37">
        <v>127792</v>
      </c>
      <c r="H101" s="37">
        <v>2.7</v>
      </c>
      <c r="I101" s="37">
        <v>97295</v>
      </c>
      <c r="J101" s="37">
        <v>30497</v>
      </c>
      <c r="K101" s="37">
        <v>1.3</v>
      </c>
      <c r="L101" s="37">
        <v>7.3</v>
      </c>
      <c r="M101" s="37">
        <v>305167</v>
      </c>
      <c r="N101" s="37">
        <v>-1.4</v>
      </c>
      <c r="O101" s="37">
        <v>240913</v>
      </c>
      <c r="P101" s="37">
        <v>64254</v>
      </c>
      <c r="Q101" s="37">
        <v>-3.3</v>
      </c>
      <c r="R101" s="37">
        <v>6.6</v>
      </c>
      <c r="S101" s="37">
        <v>2.4</v>
      </c>
    </row>
    <row r="102" spans="1:19" s="35" customFormat="1" x14ac:dyDescent="0.25">
      <c r="A102" s="38" t="s">
        <v>21</v>
      </c>
      <c r="B102" s="36" t="s">
        <v>89</v>
      </c>
      <c r="C102" s="37">
        <v>526</v>
      </c>
      <c r="D102" s="37">
        <v>515</v>
      </c>
      <c r="E102" s="37">
        <v>29875</v>
      </c>
      <c r="F102" s="37">
        <v>29040</v>
      </c>
      <c r="G102" s="37">
        <v>205615</v>
      </c>
      <c r="H102" s="37">
        <v>0.4</v>
      </c>
      <c r="I102" s="37">
        <v>170735</v>
      </c>
      <c r="J102" s="37">
        <v>34880</v>
      </c>
      <c r="K102" s="37">
        <v>-0.7</v>
      </c>
      <c r="L102" s="37">
        <v>6.2</v>
      </c>
      <c r="M102" s="37">
        <v>446413</v>
      </c>
      <c r="N102" s="37">
        <v>2.1</v>
      </c>
      <c r="O102" s="37">
        <v>374251</v>
      </c>
      <c r="P102" s="37">
        <v>72162</v>
      </c>
      <c r="Q102" s="37">
        <v>1.1000000000000001</v>
      </c>
      <c r="R102" s="37">
        <v>7.4</v>
      </c>
      <c r="S102" s="37">
        <v>2.2000000000000002</v>
      </c>
    </row>
    <row r="103" spans="1:19" s="35" customFormat="1" x14ac:dyDescent="0.25">
      <c r="A103" s="38" t="s">
        <v>23</v>
      </c>
      <c r="B103" s="36" t="s">
        <v>90</v>
      </c>
      <c r="C103" s="37">
        <v>557</v>
      </c>
      <c r="D103" s="37">
        <v>549</v>
      </c>
      <c r="E103" s="37">
        <v>28373</v>
      </c>
      <c r="F103" s="37">
        <v>27665</v>
      </c>
      <c r="G103" s="37">
        <v>186978</v>
      </c>
      <c r="H103" s="37">
        <v>7.5</v>
      </c>
      <c r="I103" s="37">
        <v>167737</v>
      </c>
      <c r="J103" s="37">
        <v>19241</v>
      </c>
      <c r="K103" s="37">
        <v>8.5</v>
      </c>
      <c r="L103" s="37">
        <v>-1</v>
      </c>
      <c r="M103" s="37">
        <v>472522</v>
      </c>
      <c r="N103" s="37">
        <v>19.600000000000001</v>
      </c>
      <c r="O103" s="37">
        <v>424448</v>
      </c>
      <c r="P103" s="37">
        <v>48074</v>
      </c>
      <c r="Q103" s="37">
        <v>20.2</v>
      </c>
      <c r="R103" s="37">
        <v>13.8</v>
      </c>
      <c r="S103" s="37">
        <v>2.5</v>
      </c>
    </row>
    <row r="104" spans="1:19" s="35" customFormat="1" x14ac:dyDescent="0.25">
      <c r="A104" s="38" t="s">
        <v>25</v>
      </c>
      <c r="B104" s="36" t="s">
        <v>91</v>
      </c>
      <c r="C104" s="37">
        <v>682</v>
      </c>
      <c r="D104" s="37">
        <v>670</v>
      </c>
      <c r="E104" s="37">
        <v>38597</v>
      </c>
      <c r="F104" s="37">
        <v>37199</v>
      </c>
      <c r="G104" s="37">
        <v>203236</v>
      </c>
      <c r="H104" s="37">
        <v>3</v>
      </c>
      <c r="I104" s="37">
        <v>185117</v>
      </c>
      <c r="J104" s="37">
        <v>18119</v>
      </c>
      <c r="K104" s="37">
        <v>2.4</v>
      </c>
      <c r="L104" s="37">
        <v>9.3000000000000007</v>
      </c>
      <c r="M104" s="37">
        <v>648972</v>
      </c>
      <c r="N104" s="37">
        <v>2.8</v>
      </c>
      <c r="O104" s="37">
        <v>599967</v>
      </c>
      <c r="P104" s="37">
        <v>49005</v>
      </c>
      <c r="Q104" s="37">
        <v>2</v>
      </c>
      <c r="R104" s="37">
        <v>13.2</v>
      </c>
      <c r="S104" s="37">
        <v>3.2</v>
      </c>
    </row>
    <row r="105" spans="1:19" s="35" customFormat="1" x14ac:dyDescent="0.25">
      <c r="A105" s="38" t="s">
        <v>27</v>
      </c>
      <c r="B105" s="36" t="s">
        <v>92</v>
      </c>
      <c r="C105" s="37">
        <v>783</v>
      </c>
      <c r="D105" s="37">
        <v>766</v>
      </c>
      <c r="E105" s="37">
        <v>42907</v>
      </c>
      <c r="F105" s="37">
        <v>41144</v>
      </c>
      <c r="G105" s="37">
        <v>189834</v>
      </c>
      <c r="H105" s="37">
        <v>-0.7</v>
      </c>
      <c r="I105" s="37">
        <v>166513</v>
      </c>
      <c r="J105" s="37">
        <v>23321</v>
      </c>
      <c r="K105" s="37">
        <v>-2.5</v>
      </c>
      <c r="L105" s="37">
        <v>14.9</v>
      </c>
      <c r="M105" s="37">
        <v>573508</v>
      </c>
      <c r="N105" s="37">
        <v>-3.8</v>
      </c>
      <c r="O105" s="37">
        <v>498674</v>
      </c>
      <c r="P105" s="37">
        <v>74834</v>
      </c>
      <c r="Q105" s="37">
        <v>-6.2</v>
      </c>
      <c r="R105" s="37">
        <v>15.8</v>
      </c>
      <c r="S105" s="37">
        <v>3</v>
      </c>
    </row>
    <row r="106" spans="1:19" s="35" customFormat="1" x14ac:dyDescent="0.25">
      <c r="A106" s="38" t="s">
        <v>29</v>
      </c>
      <c r="B106" s="36" t="s">
        <v>108</v>
      </c>
      <c r="C106" s="37">
        <v>94</v>
      </c>
      <c r="D106" s="37">
        <v>92</v>
      </c>
      <c r="E106" s="37">
        <v>4980</v>
      </c>
      <c r="F106" s="37">
        <v>4836</v>
      </c>
      <c r="G106" s="37">
        <v>21851</v>
      </c>
      <c r="H106" s="37">
        <v>6.7</v>
      </c>
      <c r="I106" s="37">
        <v>18359</v>
      </c>
      <c r="J106" s="37">
        <v>3492</v>
      </c>
      <c r="K106" s="37">
        <v>9.4</v>
      </c>
      <c r="L106" s="37">
        <v>-5.7</v>
      </c>
      <c r="M106" s="37">
        <v>67828</v>
      </c>
      <c r="N106" s="37">
        <v>3.7</v>
      </c>
      <c r="O106" s="37">
        <v>59260</v>
      </c>
      <c r="P106" s="37">
        <v>8568</v>
      </c>
      <c r="Q106" s="37">
        <v>5.8</v>
      </c>
      <c r="R106" s="37">
        <v>-8.6</v>
      </c>
      <c r="S106" s="37">
        <v>3.1</v>
      </c>
    </row>
    <row r="107" spans="1:19" s="35" customFormat="1" x14ac:dyDescent="0.25">
      <c r="A107" s="38" t="s">
        <v>30</v>
      </c>
      <c r="B107" s="36" t="s">
        <v>93</v>
      </c>
      <c r="C107" s="37">
        <v>179</v>
      </c>
      <c r="D107" s="37">
        <v>174</v>
      </c>
      <c r="E107" s="37">
        <v>10600</v>
      </c>
      <c r="F107" s="37">
        <v>10019</v>
      </c>
      <c r="G107" s="37">
        <v>55661</v>
      </c>
      <c r="H107" s="37">
        <v>10.1</v>
      </c>
      <c r="I107" s="37">
        <v>48693</v>
      </c>
      <c r="J107" s="37">
        <v>6968</v>
      </c>
      <c r="K107" s="37">
        <v>6</v>
      </c>
      <c r="L107" s="37">
        <v>49.9</v>
      </c>
      <c r="M107" s="37">
        <v>144714</v>
      </c>
      <c r="N107" s="37">
        <v>5.8</v>
      </c>
      <c r="O107" s="37">
        <v>130523</v>
      </c>
      <c r="P107" s="37">
        <v>14191</v>
      </c>
      <c r="Q107" s="37">
        <v>3.9</v>
      </c>
      <c r="R107" s="37">
        <v>27.8</v>
      </c>
      <c r="S107" s="37">
        <v>2.6</v>
      </c>
    </row>
    <row r="108" spans="1:19" s="35" customFormat="1" x14ac:dyDescent="0.25">
      <c r="A108" s="38" t="s">
        <v>32</v>
      </c>
      <c r="B108" s="36" t="s">
        <v>94</v>
      </c>
      <c r="C108" s="37">
        <v>74</v>
      </c>
      <c r="D108" s="37">
        <v>72</v>
      </c>
      <c r="E108" s="37">
        <v>6069</v>
      </c>
      <c r="F108" s="37">
        <v>5812</v>
      </c>
      <c r="G108" s="37">
        <v>32441</v>
      </c>
      <c r="H108" s="37">
        <v>2.7</v>
      </c>
      <c r="I108" s="37">
        <v>27165</v>
      </c>
      <c r="J108" s="37">
        <v>5276</v>
      </c>
      <c r="K108" s="37">
        <v>1.7</v>
      </c>
      <c r="L108" s="37">
        <v>8.1</v>
      </c>
      <c r="M108" s="37">
        <v>75322</v>
      </c>
      <c r="N108" s="37">
        <v>1</v>
      </c>
      <c r="O108" s="37">
        <v>64965</v>
      </c>
      <c r="P108" s="37">
        <v>10357</v>
      </c>
      <c r="Q108" s="37">
        <v>1.3</v>
      </c>
      <c r="R108" s="37">
        <v>-0.7</v>
      </c>
      <c r="S108" s="37">
        <v>2.2999999999999998</v>
      </c>
    </row>
    <row r="109" spans="1:19" s="35" customFormat="1" x14ac:dyDescent="0.25">
      <c r="A109" s="38" t="s">
        <v>34</v>
      </c>
      <c r="B109" s="36" t="s">
        <v>95</v>
      </c>
      <c r="C109" s="37">
        <v>215</v>
      </c>
      <c r="D109" s="37">
        <v>213</v>
      </c>
      <c r="E109" s="37">
        <v>19189</v>
      </c>
      <c r="F109" s="37">
        <v>18842</v>
      </c>
      <c r="G109" s="37">
        <v>134474</v>
      </c>
      <c r="H109" s="37">
        <v>2.8</v>
      </c>
      <c r="I109" s="37">
        <v>111226</v>
      </c>
      <c r="J109" s="37">
        <v>23248</v>
      </c>
      <c r="K109" s="37">
        <v>1.2</v>
      </c>
      <c r="L109" s="37">
        <v>10.7</v>
      </c>
      <c r="M109" s="37">
        <v>284530</v>
      </c>
      <c r="N109" s="37">
        <v>2.2999999999999998</v>
      </c>
      <c r="O109" s="37">
        <v>222343</v>
      </c>
      <c r="P109" s="37">
        <v>62187</v>
      </c>
      <c r="Q109" s="37">
        <v>-1.3</v>
      </c>
      <c r="R109" s="37">
        <v>17.8</v>
      </c>
      <c r="S109" s="37">
        <v>2.1</v>
      </c>
    </row>
    <row r="110" spans="1:19" s="35" customFormat="1" x14ac:dyDescent="0.25">
      <c r="A110" s="38" t="s">
        <v>36</v>
      </c>
      <c r="B110" s="36" t="s">
        <v>96</v>
      </c>
      <c r="C110" s="37">
        <v>370</v>
      </c>
      <c r="D110" s="37">
        <v>351</v>
      </c>
      <c r="E110" s="37">
        <v>46486</v>
      </c>
      <c r="F110" s="37">
        <v>44578</v>
      </c>
      <c r="G110" s="37">
        <v>391139</v>
      </c>
      <c r="H110" s="37">
        <v>7.5</v>
      </c>
      <c r="I110" s="37">
        <v>268141</v>
      </c>
      <c r="J110" s="37">
        <v>122998</v>
      </c>
      <c r="K110" s="37">
        <v>-0.1</v>
      </c>
      <c r="L110" s="37">
        <v>28.8</v>
      </c>
      <c r="M110" s="37">
        <v>716786</v>
      </c>
      <c r="N110" s="37">
        <v>5.9</v>
      </c>
      <c r="O110" s="37">
        <v>487486</v>
      </c>
      <c r="P110" s="37">
        <v>229300</v>
      </c>
      <c r="Q110" s="37">
        <v>-2.7</v>
      </c>
      <c r="R110" s="37">
        <v>30.3</v>
      </c>
      <c r="S110" s="37">
        <v>1.8</v>
      </c>
    </row>
    <row r="111" spans="1:19" s="35" customFormat="1" x14ac:dyDescent="0.25">
      <c r="A111" s="38" t="s">
        <v>38</v>
      </c>
      <c r="B111" s="36" t="s">
        <v>97</v>
      </c>
      <c r="C111" s="37">
        <v>323</v>
      </c>
      <c r="D111" s="37">
        <v>303</v>
      </c>
      <c r="E111" s="37">
        <v>44749</v>
      </c>
      <c r="F111" s="37">
        <v>43155</v>
      </c>
      <c r="G111" s="37">
        <v>328882</v>
      </c>
      <c r="H111" s="37">
        <v>10.7</v>
      </c>
      <c r="I111" s="37">
        <v>229743</v>
      </c>
      <c r="J111" s="37">
        <v>99139</v>
      </c>
      <c r="K111" s="37">
        <v>2.9</v>
      </c>
      <c r="L111" s="37">
        <v>34.5</v>
      </c>
      <c r="M111" s="37">
        <v>571029</v>
      </c>
      <c r="N111" s="37">
        <v>9.5</v>
      </c>
      <c r="O111" s="37">
        <v>380216</v>
      </c>
      <c r="P111" s="37">
        <v>190813</v>
      </c>
      <c r="Q111" s="37">
        <v>0.3</v>
      </c>
      <c r="R111" s="37">
        <v>33.9</v>
      </c>
      <c r="S111" s="37">
        <v>1.7</v>
      </c>
    </row>
    <row r="112" spans="1:19" s="35" customFormat="1" x14ac:dyDescent="0.25">
      <c r="A112" s="38" t="s">
        <v>40</v>
      </c>
      <c r="B112" s="36" t="s">
        <v>98</v>
      </c>
      <c r="C112" s="37">
        <v>579</v>
      </c>
      <c r="D112" s="37">
        <v>569</v>
      </c>
      <c r="E112" s="37">
        <v>50539</v>
      </c>
      <c r="F112" s="37">
        <v>49237</v>
      </c>
      <c r="G112" s="37">
        <v>327137</v>
      </c>
      <c r="H112" s="37">
        <v>11.4</v>
      </c>
      <c r="I112" s="37">
        <v>274307</v>
      </c>
      <c r="J112" s="37">
        <v>52830</v>
      </c>
      <c r="K112" s="37">
        <v>8.3000000000000007</v>
      </c>
      <c r="L112" s="37">
        <v>30.9</v>
      </c>
      <c r="M112" s="37">
        <v>640130</v>
      </c>
      <c r="N112" s="37">
        <v>9</v>
      </c>
      <c r="O112" s="37">
        <v>537775</v>
      </c>
      <c r="P112" s="37">
        <v>102355</v>
      </c>
      <c r="Q112" s="37">
        <v>5.8</v>
      </c>
      <c r="R112" s="37">
        <v>29.5</v>
      </c>
      <c r="S112" s="37">
        <v>2</v>
      </c>
    </row>
    <row r="113" spans="1:19" s="35" customFormat="1" ht="33.75" customHeight="1" x14ac:dyDescent="0.3">
      <c r="A113" s="43" t="s">
        <v>47</v>
      </c>
      <c r="B113" s="41"/>
      <c r="C113" s="41"/>
      <c r="D113" s="41"/>
      <c r="E113" s="41"/>
      <c r="F113" s="41"/>
      <c r="G113" s="42"/>
      <c r="H113" s="41"/>
      <c r="I113" s="42"/>
      <c r="J113" s="41"/>
      <c r="K113" s="41"/>
      <c r="L113" s="41"/>
      <c r="M113" s="42"/>
      <c r="N113" s="41"/>
      <c r="O113" s="42"/>
      <c r="P113" s="42"/>
      <c r="Q113" s="41"/>
      <c r="R113" s="41"/>
      <c r="S113" s="41"/>
    </row>
    <row r="114" spans="1:19" s="35" customFormat="1" x14ac:dyDescent="0.25">
      <c r="B114" s="36" t="s">
        <v>87</v>
      </c>
      <c r="C114" s="37">
        <v>4790</v>
      </c>
      <c r="D114" s="37">
        <v>4648</v>
      </c>
      <c r="E114" s="37">
        <v>345473</v>
      </c>
      <c r="F114" s="37">
        <v>331428</v>
      </c>
      <c r="G114" s="37">
        <v>1923564</v>
      </c>
      <c r="H114" s="37">
        <v>0</v>
      </c>
      <c r="I114" s="37">
        <v>1479009</v>
      </c>
      <c r="J114" s="37">
        <v>444555</v>
      </c>
      <c r="K114" s="37">
        <v>-2.8</v>
      </c>
      <c r="L114" s="37">
        <v>10.7</v>
      </c>
      <c r="M114" s="37">
        <v>4675531</v>
      </c>
      <c r="N114" s="37">
        <v>0.9</v>
      </c>
      <c r="O114" s="37">
        <v>3715596</v>
      </c>
      <c r="P114" s="37">
        <v>959935</v>
      </c>
      <c r="Q114" s="37">
        <v>-1.2</v>
      </c>
      <c r="R114" s="37">
        <v>9.6</v>
      </c>
      <c r="S114" s="37">
        <v>2.4</v>
      </c>
    </row>
    <row r="115" spans="1:19" s="35" customFormat="1" ht="13.8" x14ac:dyDescent="0.3">
      <c r="B115" s="36" t="s">
        <v>99</v>
      </c>
      <c r="C115" s="41"/>
      <c r="D115" s="41"/>
      <c r="E115" s="41"/>
      <c r="F115" s="41"/>
      <c r="G115" s="42"/>
      <c r="H115" s="41"/>
      <c r="I115" s="42"/>
      <c r="J115" s="41"/>
      <c r="K115" s="41"/>
      <c r="L115" s="41"/>
      <c r="M115" s="42"/>
      <c r="N115" s="41"/>
      <c r="O115" s="42"/>
      <c r="P115" s="42"/>
      <c r="Q115" s="41"/>
      <c r="R115" s="41"/>
      <c r="S115" s="41"/>
    </row>
    <row r="116" spans="1:19" s="35" customFormat="1" x14ac:dyDescent="0.25">
      <c r="A116" s="38" t="s">
        <v>19</v>
      </c>
      <c r="B116" s="36" t="s">
        <v>88</v>
      </c>
      <c r="C116" s="37">
        <v>414</v>
      </c>
      <c r="D116" s="37">
        <v>394</v>
      </c>
      <c r="E116" s="37">
        <v>21483</v>
      </c>
      <c r="F116" s="37">
        <v>19936</v>
      </c>
      <c r="G116" s="37">
        <v>131813</v>
      </c>
      <c r="H116" s="37">
        <v>5.4</v>
      </c>
      <c r="I116" s="37">
        <v>87470</v>
      </c>
      <c r="J116" s="37">
        <v>44343</v>
      </c>
      <c r="K116" s="37">
        <v>-1</v>
      </c>
      <c r="L116" s="37">
        <v>20.8</v>
      </c>
      <c r="M116" s="37">
        <v>339640</v>
      </c>
      <c r="N116" s="37">
        <v>3.9</v>
      </c>
      <c r="O116" s="37">
        <v>236624</v>
      </c>
      <c r="P116" s="37">
        <v>103016</v>
      </c>
      <c r="Q116" s="37">
        <v>0.1</v>
      </c>
      <c r="R116" s="37">
        <v>13.9</v>
      </c>
      <c r="S116" s="37">
        <v>2.6</v>
      </c>
    </row>
    <row r="117" spans="1:19" s="35" customFormat="1" x14ac:dyDescent="0.25">
      <c r="A117" s="38" t="s">
        <v>21</v>
      </c>
      <c r="B117" s="36" t="s">
        <v>89</v>
      </c>
      <c r="C117" s="37">
        <v>527</v>
      </c>
      <c r="D117" s="37">
        <v>516</v>
      </c>
      <c r="E117" s="37">
        <v>30361</v>
      </c>
      <c r="F117" s="37">
        <v>29484</v>
      </c>
      <c r="G117" s="37">
        <v>171580</v>
      </c>
      <c r="H117" s="37">
        <v>-10.199999999999999</v>
      </c>
      <c r="I117" s="37">
        <v>141201</v>
      </c>
      <c r="J117" s="37">
        <v>30379</v>
      </c>
      <c r="K117" s="37">
        <v>-10.1</v>
      </c>
      <c r="L117" s="37">
        <v>-10.7</v>
      </c>
      <c r="M117" s="37">
        <v>410625</v>
      </c>
      <c r="N117" s="37">
        <v>-6.9</v>
      </c>
      <c r="O117" s="37">
        <v>344645</v>
      </c>
      <c r="P117" s="37">
        <v>65980</v>
      </c>
      <c r="Q117" s="37">
        <v>-6.6</v>
      </c>
      <c r="R117" s="37">
        <v>-8.1999999999999993</v>
      </c>
      <c r="S117" s="37">
        <v>2.4</v>
      </c>
    </row>
    <row r="118" spans="1:19" s="35" customFormat="1" x14ac:dyDescent="0.25">
      <c r="A118" s="38" t="s">
        <v>23</v>
      </c>
      <c r="B118" s="36" t="s">
        <v>90</v>
      </c>
      <c r="C118" s="37">
        <v>555</v>
      </c>
      <c r="D118" s="37">
        <v>545</v>
      </c>
      <c r="E118" s="37">
        <v>28402</v>
      </c>
      <c r="F118" s="37">
        <v>27481</v>
      </c>
      <c r="G118" s="37">
        <v>165095</v>
      </c>
      <c r="H118" s="37">
        <v>-4</v>
      </c>
      <c r="I118" s="37">
        <v>137213</v>
      </c>
      <c r="J118" s="37">
        <v>27882</v>
      </c>
      <c r="K118" s="37">
        <v>-5.9</v>
      </c>
      <c r="L118" s="37">
        <v>6.6</v>
      </c>
      <c r="M118" s="37">
        <v>408434</v>
      </c>
      <c r="N118" s="37">
        <v>-2.7</v>
      </c>
      <c r="O118" s="37">
        <v>346091</v>
      </c>
      <c r="P118" s="37">
        <v>62343</v>
      </c>
      <c r="Q118" s="37">
        <v>-4.9000000000000004</v>
      </c>
      <c r="R118" s="37">
        <v>12.1</v>
      </c>
      <c r="S118" s="37">
        <v>2.5</v>
      </c>
    </row>
    <row r="119" spans="1:19" s="35" customFormat="1" x14ac:dyDescent="0.25">
      <c r="A119" s="38" t="s">
        <v>25</v>
      </c>
      <c r="B119" s="36" t="s">
        <v>91</v>
      </c>
      <c r="C119" s="37">
        <v>681</v>
      </c>
      <c r="D119" s="37">
        <v>668</v>
      </c>
      <c r="E119" s="37">
        <v>38644</v>
      </c>
      <c r="F119" s="37">
        <v>37231</v>
      </c>
      <c r="G119" s="37">
        <v>183086</v>
      </c>
      <c r="H119" s="37">
        <v>0.7</v>
      </c>
      <c r="I119" s="37">
        <v>163280</v>
      </c>
      <c r="J119" s="37">
        <v>19806</v>
      </c>
      <c r="K119" s="37">
        <v>0.1</v>
      </c>
      <c r="L119" s="37">
        <v>5.3</v>
      </c>
      <c r="M119" s="37">
        <v>659974</v>
      </c>
      <c r="N119" s="37">
        <v>3.5</v>
      </c>
      <c r="O119" s="37">
        <v>606231</v>
      </c>
      <c r="P119" s="37">
        <v>53743</v>
      </c>
      <c r="Q119" s="37">
        <v>3.1</v>
      </c>
      <c r="R119" s="37">
        <v>8</v>
      </c>
      <c r="S119" s="37">
        <v>3.6</v>
      </c>
    </row>
    <row r="120" spans="1:19" s="35" customFormat="1" x14ac:dyDescent="0.25">
      <c r="A120" s="38" t="s">
        <v>27</v>
      </c>
      <c r="B120" s="36" t="s">
        <v>92</v>
      </c>
      <c r="C120" s="37">
        <v>780</v>
      </c>
      <c r="D120" s="37">
        <v>763</v>
      </c>
      <c r="E120" s="37">
        <v>42821</v>
      </c>
      <c r="F120" s="37">
        <v>40933</v>
      </c>
      <c r="G120" s="37">
        <v>179538</v>
      </c>
      <c r="H120" s="37">
        <v>0.6</v>
      </c>
      <c r="I120" s="37">
        <v>150828</v>
      </c>
      <c r="J120" s="37">
        <v>28710</v>
      </c>
      <c r="K120" s="37">
        <v>0</v>
      </c>
      <c r="L120" s="37">
        <v>4.5</v>
      </c>
      <c r="M120" s="37">
        <v>636372</v>
      </c>
      <c r="N120" s="37">
        <v>-0.4</v>
      </c>
      <c r="O120" s="37">
        <v>519531</v>
      </c>
      <c r="P120" s="37">
        <v>116841</v>
      </c>
      <c r="Q120" s="37">
        <v>-2</v>
      </c>
      <c r="R120" s="37">
        <v>7.5</v>
      </c>
      <c r="S120" s="37">
        <v>3.5</v>
      </c>
    </row>
    <row r="121" spans="1:19" s="35" customFormat="1" x14ac:dyDescent="0.25">
      <c r="A121" s="38" t="s">
        <v>29</v>
      </c>
      <c r="B121" s="36" t="s">
        <v>108</v>
      </c>
      <c r="C121" s="37">
        <v>94</v>
      </c>
      <c r="D121" s="37">
        <v>90</v>
      </c>
      <c r="E121" s="37">
        <v>4989</v>
      </c>
      <c r="F121" s="37">
        <v>4793</v>
      </c>
      <c r="G121" s="37">
        <v>17420</v>
      </c>
      <c r="H121" s="37">
        <v>-5.9</v>
      </c>
      <c r="I121" s="37">
        <v>13855</v>
      </c>
      <c r="J121" s="37">
        <v>3565</v>
      </c>
      <c r="K121" s="37">
        <v>-6.1</v>
      </c>
      <c r="L121" s="37">
        <v>-5.0999999999999996</v>
      </c>
      <c r="M121" s="37">
        <v>63231</v>
      </c>
      <c r="N121" s="37">
        <v>-0.8</v>
      </c>
      <c r="O121" s="37">
        <v>53832</v>
      </c>
      <c r="P121" s="37">
        <v>9399</v>
      </c>
      <c r="Q121" s="37">
        <v>0.1</v>
      </c>
      <c r="R121" s="37">
        <v>-5.7</v>
      </c>
      <c r="S121" s="37">
        <v>3.6</v>
      </c>
    </row>
    <row r="122" spans="1:19" s="35" customFormat="1" x14ac:dyDescent="0.25">
      <c r="A122" s="38" t="s">
        <v>30</v>
      </c>
      <c r="B122" s="36" t="s">
        <v>93</v>
      </c>
      <c r="C122" s="37">
        <v>178</v>
      </c>
      <c r="D122" s="37">
        <v>174</v>
      </c>
      <c r="E122" s="37">
        <v>10549</v>
      </c>
      <c r="F122" s="37">
        <v>10055</v>
      </c>
      <c r="G122" s="37">
        <v>39989</v>
      </c>
      <c r="H122" s="37">
        <v>-1.6</v>
      </c>
      <c r="I122" s="37">
        <v>34930</v>
      </c>
      <c r="J122" s="37">
        <v>5059</v>
      </c>
      <c r="K122" s="37">
        <v>-2.8</v>
      </c>
      <c r="L122" s="37">
        <v>7.5</v>
      </c>
      <c r="M122" s="37">
        <v>127389</v>
      </c>
      <c r="N122" s="37">
        <v>-0.5</v>
      </c>
      <c r="O122" s="37">
        <v>116202</v>
      </c>
      <c r="P122" s="37">
        <v>11187</v>
      </c>
      <c r="Q122" s="37">
        <v>0.1</v>
      </c>
      <c r="R122" s="37">
        <v>-5.8</v>
      </c>
      <c r="S122" s="37">
        <v>3.2</v>
      </c>
    </row>
    <row r="123" spans="1:19" s="35" customFormat="1" x14ac:dyDescent="0.25">
      <c r="A123" s="38" t="s">
        <v>32</v>
      </c>
      <c r="B123" s="36" t="s">
        <v>94</v>
      </c>
      <c r="C123" s="37">
        <v>74</v>
      </c>
      <c r="D123" s="37">
        <v>72</v>
      </c>
      <c r="E123" s="37">
        <v>6088</v>
      </c>
      <c r="F123" s="37">
        <v>5795</v>
      </c>
      <c r="G123" s="37">
        <v>25700</v>
      </c>
      <c r="H123" s="37">
        <v>-2.5</v>
      </c>
      <c r="I123" s="37">
        <v>19812</v>
      </c>
      <c r="J123" s="37">
        <v>5888</v>
      </c>
      <c r="K123" s="37">
        <v>-6</v>
      </c>
      <c r="L123" s="37">
        <v>11.5</v>
      </c>
      <c r="M123" s="37">
        <v>63338</v>
      </c>
      <c r="N123" s="37">
        <v>7.4</v>
      </c>
      <c r="O123" s="37">
        <v>49435</v>
      </c>
      <c r="P123" s="37">
        <v>13903</v>
      </c>
      <c r="Q123" s="37">
        <v>3.2</v>
      </c>
      <c r="R123" s="37">
        <v>25.6</v>
      </c>
      <c r="S123" s="37">
        <v>2.5</v>
      </c>
    </row>
    <row r="124" spans="1:19" s="35" customFormat="1" x14ac:dyDescent="0.25">
      <c r="A124" s="38" t="s">
        <v>34</v>
      </c>
      <c r="B124" s="36" t="s">
        <v>95</v>
      </c>
      <c r="C124" s="37">
        <v>215</v>
      </c>
      <c r="D124" s="37">
        <v>211</v>
      </c>
      <c r="E124" s="37">
        <v>19189</v>
      </c>
      <c r="F124" s="37">
        <v>18712</v>
      </c>
      <c r="G124" s="37">
        <v>111999</v>
      </c>
      <c r="H124" s="37">
        <v>3.2</v>
      </c>
      <c r="I124" s="37">
        <v>89840</v>
      </c>
      <c r="J124" s="37">
        <v>22159</v>
      </c>
      <c r="K124" s="37">
        <v>3.8</v>
      </c>
      <c r="L124" s="37">
        <v>1</v>
      </c>
      <c r="M124" s="37">
        <v>242987</v>
      </c>
      <c r="N124" s="37">
        <v>-0.6</v>
      </c>
      <c r="O124" s="37">
        <v>193049</v>
      </c>
      <c r="P124" s="37">
        <v>49938</v>
      </c>
      <c r="Q124" s="37">
        <v>-0.8</v>
      </c>
      <c r="R124" s="37">
        <v>0.5</v>
      </c>
      <c r="S124" s="37">
        <v>2.2000000000000002</v>
      </c>
    </row>
    <row r="125" spans="1:19" s="35" customFormat="1" x14ac:dyDescent="0.25">
      <c r="A125" s="38" t="s">
        <v>36</v>
      </c>
      <c r="B125" s="36" t="s">
        <v>96</v>
      </c>
      <c r="C125" s="37">
        <v>370</v>
      </c>
      <c r="D125" s="37">
        <v>348</v>
      </c>
      <c r="E125" s="37">
        <v>46942</v>
      </c>
      <c r="F125" s="37">
        <v>44506</v>
      </c>
      <c r="G125" s="37">
        <v>350830</v>
      </c>
      <c r="H125" s="37">
        <v>2</v>
      </c>
      <c r="I125" s="37">
        <v>238380</v>
      </c>
      <c r="J125" s="37">
        <v>112450</v>
      </c>
      <c r="K125" s="37">
        <v>-0.2</v>
      </c>
      <c r="L125" s="37">
        <v>6.9</v>
      </c>
      <c r="M125" s="37">
        <v>662969</v>
      </c>
      <c r="N125" s="37">
        <v>-0.2</v>
      </c>
      <c r="O125" s="37">
        <v>458334</v>
      </c>
      <c r="P125" s="37">
        <v>204635</v>
      </c>
      <c r="Q125" s="37">
        <v>-2</v>
      </c>
      <c r="R125" s="37">
        <v>4</v>
      </c>
      <c r="S125" s="37">
        <v>1.9</v>
      </c>
    </row>
    <row r="126" spans="1:19" s="35" customFormat="1" x14ac:dyDescent="0.25">
      <c r="A126" s="38" t="s">
        <v>38</v>
      </c>
      <c r="B126" s="36" t="s">
        <v>97</v>
      </c>
      <c r="C126" s="37">
        <v>323</v>
      </c>
      <c r="D126" s="37">
        <v>303</v>
      </c>
      <c r="E126" s="37">
        <v>45238</v>
      </c>
      <c r="F126" s="37">
        <v>43426</v>
      </c>
      <c r="G126" s="37">
        <v>265246</v>
      </c>
      <c r="H126" s="37">
        <v>4</v>
      </c>
      <c r="I126" s="37">
        <v>183862</v>
      </c>
      <c r="J126" s="37">
        <v>81384</v>
      </c>
      <c r="K126" s="37">
        <v>0.2</v>
      </c>
      <c r="L126" s="37">
        <v>13.8</v>
      </c>
      <c r="M126" s="37">
        <v>480298</v>
      </c>
      <c r="N126" s="37">
        <v>6.1</v>
      </c>
      <c r="O126" s="37">
        <v>329243</v>
      </c>
      <c r="P126" s="37">
        <v>151055</v>
      </c>
      <c r="Q126" s="37">
        <v>3.2</v>
      </c>
      <c r="R126" s="37">
        <v>13</v>
      </c>
      <c r="S126" s="37">
        <v>1.8</v>
      </c>
    </row>
    <row r="127" spans="1:19" s="35" customFormat="1" x14ac:dyDescent="0.25">
      <c r="A127" s="38" t="s">
        <v>40</v>
      </c>
      <c r="B127" s="36" t="s">
        <v>98</v>
      </c>
      <c r="C127" s="37">
        <v>579</v>
      </c>
      <c r="D127" s="37">
        <v>564</v>
      </c>
      <c r="E127" s="37">
        <v>50767</v>
      </c>
      <c r="F127" s="37">
        <v>49076</v>
      </c>
      <c r="G127" s="37">
        <v>281268</v>
      </c>
      <c r="H127" s="37">
        <v>0</v>
      </c>
      <c r="I127" s="37">
        <v>218338</v>
      </c>
      <c r="J127" s="37">
        <v>62930</v>
      </c>
      <c r="K127" s="37">
        <v>-7.2</v>
      </c>
      <c r="L127" s="37">
        <v>37</v>
      </c>
      <c r="M127" s="37">
        <v>580274</v>
      </c>
      <c r="N127" s="37">
        <v>3.6</v>
      </c>
      <c r="O127" s="37">
        <v>462379</v>
      </c>
      <c r="P127" s="37">
        <v>117895</v>
      </c>
      <c r="Q127" s="37">
        <v>-2.4</v>
      </c>
      <c r="R127" s="37">
        <v>36.9</v>
      </c>
      <c r="S127" s="37">
        <v>2.1</v>
      </c>
    </row>
    <row r="128" spans="1:19" s="35" customFormat="1" ht="33.75" customHeight="1" x14ac:dyDescent="0.3">
      <c r="A128" s="43" t="s">
        <v>48</v>
      </c>
      <c r="B128" s="41"/>
      <c r="C128" s="41"/>
      <c r="D128" s="41"/>
      <c r="E128" s="41"/>
      <c r="F128" s="41"/>
      <c r="G128" s="42"/>
      <c r="H128" s="41"/>
      <c r="I128" s="42"/>
      <c r="J128" s="41"/>
      <c r="K128" s="41"/>
      <c r="L128" s="41"/>
      <c r="M128" s="42"/>
      <c r="N128" s="41"/>
      <c r="O128" s="42"/>
      <c r="P128" s="42"/>
      <c r="Q128" s="41"/>
      <c r="R128" s="41"/>
      <c r="S128" s="41"/>
    </row>
    <row r="129" spans="1:19" s="35" customFormat="1" x14ac:dyDescent="0.25">
      <c r="B129" s="36" t="s">
        <v>87</v>
      </c>
      <c r="C129" s="37">
        <v>4784</v>
      </c>
      <c r="D129" s="37">
        <v>4648</v>
      </c>
      <c r="E129" s="37">
        <v>344997</v>
      </c>
      <c r="F129" s="37">
        <v>331099</v>
      </c>
      <c r="G129" s="37">
        <v>2235747</v>
      </c>
      <c r="H129" s="37">
        <v>3.5</v>
      </c>
      <c r="I129" s="37">
        <v>1751421</v>
      </c>
      <c r="J129" s="37">
        <v>484326</v>
      </c>
      <c r="K129" s="37">
        <v>1.7</v>
      </c>
      <c r="L129" s="37">
        <v>10.4</v>
      </c>
      <c r="M129" s="37">
        <v>5195621</v>
      </c>
      <c r="N129" s="37">
        <v>3</v>
      </c>
      <c r="O129" s="37">
        <v>4106472</v>
      </c>
      <c r="P129" s="37">
        <v>1089149</v>
      </c>
      <c r="Q129" s="37">
        <v>1.1000000000000001</v>
      </c>
      <c r="R129" s="37">
        <v>10.6</v>
      </c>
      <c r="S129" s="37">
        <v>2.2999999999999998</v>
      </c>
    </row>
    <row r="130" spans="1:19" s="35" customFormat="1" ht="13.8" x14ac:dyDescent="0.3">
      <c r="B130" s="36" t="s">
        <v>99</v>
      </c>
      <c r="C130" s="41"/>
      <c r="D130" s="41"/>
      <c r="E130" s="41"/>
      <c r="F130" s="41"/>
      <c r="G130" s="42"/>
      <c r="H130" s="41"/>
      <c r="I130" s="42"/>
      <c r="J130" s="41"/>
      <c r="K130" s="41"/>
      <c r="L130" s="41"/>
      <c r="M130" s="42"/>
      <c r="N130" s="41"/>
      <c r="O130" s="42"/>
      <c r="P130" s="42"/>
      <c r="Q130" s="41"/>
      <c r="R130" s="41"/>
      <c r="S130" s="41"/>
    </row>
    <row r="131" spans="1:19" s="35" customFormat="1" x14ac:dyDescent="0.25">
      <c r="A131" s="38" t="s">
        <v>19</v>
      </c>
      <c r="B131" s="36" t="s">
        <v>88</v>
      </c>
      <c r="C131" s="37">
        <v>413</v>
      </c>
      <c r="D131" s="37">
        <v>395</v>
      </c>
      <c r="E131" s="37">
        <v>21445</v>
      </c>
      <c r="F131" s="37">
        <v>19991</v>
      </c>
      <c r="G131" s="37">
        <v>147035</v>
      </c>
      <c r="H131" s="37">
        <v>2.2000000000000002</v>
      </c>
      <c r="I131" s="37">
        <v>102315</v>
      </c>
      <c r="J131" s="37">
        <v>44720</v>
      </c>
      <c r="K131" s="37">
        <v>1.2</v>
      </c>
      <c r="L131" s="37">
        <v>4.5</v>
      </c>
      <c r="M131" s="37">
        <v>356582</v>
      </c>
      <c r="N131" s="37">
        <v>-2.7</v>
      </c>
      <c r="O131" s="37">
        <v>253622</v>
      </c>
      <c r="P131" s="37">
        <v>102960</v>
      </c>
      <c r="Q131" s="37">
        <v>-0.7</v>
      </c>
      <c r="R131" s="37">
        <v>-7.4</v>
      </c>
      <c r="S131" s="37">
        <v>2.4</v>
      </c>
    </row>
    <row r="132" spans="1:19" s="35" customFormat="1" x14ac:dyDescent="0.25">
      <c r="A132" s="38" t="s">
        <v>21</v>
      </c>
      <c r="B132" s="36" t="s">
        <v>89</v>
      </c>
      <c r="C132" s="37">
        <v>527</v>
      </c>
      <c r="D132" s="37">
        <v>516</v>
      </c>
      <c r="E132" s="37">
        <v>30247</v>
      </c>
      <c r="F132" s="37">
        <v>29233</v>
      </c>
      <c r="G132" s="37">
        <v>209440</v>
      </c>
      <c r="H132" s="37">
        <v>-4.2</v>
      </c>
      <c r="I132" s="37">
        <v>174470</v>
      </c>
      <c r="J132" s="37">
        <v>34970</v>
      </c>
      <c r="K132" s="37">
        <v>-3.2</v>
      </c>
      <c r="L132" s="37">
        <v>-9</v>
      </c>
      <c r="M132" s="37">
        <v>469736</v>
      </c>
      <c r="N132" s="37">
        <v>-0.9</v>
      </c>
      <c r="O132" s="37">
        <v>393172</v>
      </c>
      <c r="P132" s="37">
        <v>76564</v>
      </c>
      <c r="Q132" s="37">
        <v>0.3</v>
      </c>
      <c r="R132" s="37">
        <v>-6.9</v>
      </c>
      <c r="S132" s="37">
        <v>2.2000000000000002</v>
      </c>
    </row>
    <row r="133" spans="1:19" s="35" customFormat="1" x14ac:dyDescent="0.25">
      <c r="A133" s="38" t="s">
        <v>23</v>
      </c>
      <c r="B133" s="36" t="s">
        <v>90</v>
      </c>
      <c r="C133" s="37">
        <v>554</v>
      </c>
      <c r="D133" s="37">
        <v>547</v>
      </c>
      <c r="E133" s="37">
        <v>28390</v>
      </c>
      <c r="F133" s="37">
        <v>27499</v>
      </c>
      <c r="G133" s="37">
        <v>190216</v>
      </c>
      <c r="H133" s="37">
        <v>1.2</v>
      </c>
      <c r="I133" s="37">
        <v>168061</v>
      </c>
      <c r="J133" s="37">
        <v>22155</v>
      </c>
      <c r="K133" s="37">
        <v>2.7</v>
      </c>
      <c r="L133" s="37">
        <v>-8.9</v>
      </c>
      <c r="M133" s="37">
        <v>464820</v>
      </c>
      <c r="N133" s="37">
        <v>2.2000000000000002</v>
      </c>
      <c r="O133" s="37">
        <v>407597</v>
      </c>
      <c r="P133" s="37">
        <v>57223</v>
      </c>
      <c r="Q133" s="37">
        <v>2.5</v>
      </c>
      <c r="R133" s="37">
        <v>0.7</v>
      </c>
      <c r="S133" s="37">
        <v>2.4</v>
      </c>
    </row>
    <row r="134" spans="1:19" s="35" customFormat="1" x14ac:dyDescent="0.25">
      <c r="A134" s="38" t="s">
        <v>25</v>
      </c>
      <c r="B134" s="36" t="s">
        <v>91</v>
      </c>
      <c r="C134" s="37">
        <v>680</v>
      </c>
      <c r="D134" s="37">
        <v>666</v>
      </c>
      <c r="E134" s="37">
        <v>38662</v>
      </c>
      <c r="F134" s="37">
        <v>37166</v>
      </c>
      <c r="G134" s="37">
        <v>205436</v>
      </c>
      <c r="H134" s="37">
        <v>2.7</v>
      </c>
      <c r="I134" s="37">
        <v>185428</v>
      </c>
      <c r="J134" s="37">
        <v>20008</v>
      </c>
      <c r="K134" s="37">
        <v>2.1</v>
      </c>
      <c r="L134" s="37">
        <v>8.8000000000000007</v>
      </c>
      <c r="M134" s="37">
        <v>672592</v>
      </c>
      <c r="N134" s="37">
        <v>2</v>
      </c>
      <c r="O134" s="37">
        <v>615585</v>
      </c>
      <c r="P134" s="37">
        <v>57007</v>
      </c>
      <c r="Q134" s="37">
        <v>0.8</v>
      </c>
      <c r="R134" s="37">
        <v>17.5</v>
      </c>
      <c r="S134" s="37">
        <v>3.3</v>
      </c>
    </row>
    <row r="135" spans="1:19" s="35" customFormat="1" x14ac:dyDescent="0.25">
      <c r="A135" s="38" t="s">
        <v>27</v>
      </c>
      <c r="B135" s="36" t="s">
        <v>92</v>
      </c>
      <c r="C135" s="37">
        <v>778</v>
      </c>
      <c r="D135" s="37">
        <v>762</v>
      </c>
      <c r="E135" s="37">
        <v>42771</v>
      </c>
      <c r="F135" s="37">
        <v>41060</v>
      </c>
      <c r="G135" s="37">
        <v>203751</v>
      </c>
      <c r="H135" s="37">
        <v>-0.5</v>
      </c>
      <c r="I135" s="37">
        <v>169160</v>
      </c>
      <c r="J135" s="37">
        <v>34591</v>
      </c>
      <c r="K135" s="37">
        <v>-1.4</v>
      </c>
      <c r="L135" s="37">
        <v>4.4000000000000004</v>
      </c>
      <c r="M135" s="37">
        <v>675954</v>
      </c>
      <c r="N135" s="37">
        <v>-0.1</v>
      </c>
      <c r="O135" s="37">
        <v>524339</v>
      </c>
      <c r="P135" s="37">
        <v>151615</v>
      </c>
      <c r="Q135" s="37">
        <v>-3.2</v>
      </c>
      <c r="R135" s="37">
        <v>12.3</v>
      </c>
      <c r="S135" s="37">
        <v>3.3</v>
      </c>
    </row>
    <row r="136" spans="1:19" s="35" customFormat="1" x14ac:dyDescent="0.25">
      <c r="A136" s="38" t="s">
        <v>29</v>
      </c>
      <c r="B136" s="36" t="s">
        <v>108</v>
      </c>
      <c r="C136" s="37">
        <v>94</v>
      </c>
      <c r="D136" s="37">
        <v>91</v>
      </c>
      <c r="E136" s="37">
        <v>4988</v>
      </c>
      <c r="F136" s="37">
        <v>4801</v>
      </c>
      <c r="G136" s="37">
        <v>21243</v>
      </c>
      <c r="H136" s="37">
        <v>3.2</v>
      </c>
      <c r="I136" s="37">
        <v>17168</v>
      </c>
      <c r="J136" s="37">
        <v>4075</v>
      </c>
      <c r="K136" s="37">
        <v>3.1</v>
      </c>
      <c r="L136" s="37">
        <v>4</v>
      </c>
      <c r="M136" s="37">
        <v>71767</v>
      </c>
      <c r="N136" s="37">
        <v>3.9</v>
      </c>
      <c r="O136" s="37">
        <v>60830</v>
      </c>
      <c r="P136" s="37">
        <v>10937</v>
      </c>
      <c r="Q136" s="37">
        <v>3.8</v>
      </c>
      <c r="R136" s="37">
        <v>4.9000000000000004</v>
      </c>
      <c r="S136" s="37">
        <v>3.4</v>
      </c>
    </row>
    <row r="137" spans="1:19" s="35" customFormat="1" x14ac:dyDescent="0.25">
      <c r="A137" s="38" t="s">
        <v>30</v>
      </c>
      <c r="B137" s="36" t="s">
        <v>93</v>
      </c>
      <c r="C137" s="37">
        <v>178</v>
      </c>
      <c r="D137" s="37">
        <v>174</v>
      </c>
      <c r="E137" s="37">
        <v>10557</v>
      </c>
      <c r="F137" s="37">
        <v>10041</v>
      </c>
      <c r="G137" s="37">
        <v>55921</v>
      </c>
      <c r="H137" s="37">
        <v>5.3</v>
      </c>
      <c r="I137" s="37">
        <v>49412</v>
      </c>
      <c r="J137" s="37">
        <v>6509</v>
      </c>
      <c r="K137" s="37">
        <v>2.7</v>
      </c>
      <c r="L137" s="37">
        <v>30.3</v>
      </c>
      <c r="M137" s="37">
        <v>154111</v>
      </c>
      <c r="N137" s="37">
        <v>8</v>
      </c>
      <c r="O137" s="37">
        <v>138236</v>
      </c>
      <c r="P137" s="37">
        <v>15875</v>
      </c>
      <c r="Q137" s="37">
        <v>5.2</v>
      </c>
      <c r="R137" s="37">
        <v>41.3</v>
      </c>
      <c r="S137" s="37">
        <v>2.8</v>
      </c>
    </row>
    <row r="138" spans="1:19" s="35" customFormat="1" x14ac:dyDescent="0.25">
      <c r="A138" s="38" t="s">
        <v>32</v>
      </c>
      <c r="B138" s="36" t="s">
        <v>94</v>
      </c>
      <c r="C138" s="37">
        <v>74</v>
      </c>
      <c r="D138" s="37">
        <v>71</v>
      </c>
      <c r="E138" s="37">
        <v>6088</v>
      </c>
      <c r="F138" s="37">
        <v>5620</v>
      </c>
      <c r="G138" s="37">
        <v>30849</v>
      </c>
      <c r="H138" s="37">
        <v>1.6</v>
      </c>
      <c r="I138" s="37">
        <v>24849</v>
      </c>
      <c r="J138" s="37">
        <v>6000</v>
      </c>
      <c r="K138" s="37">
        <v>-0.7</v>
      </c>
      <c r="L138" s="37">
        <v>12.4</v>
      </c>
      <c r="M138" s="37">
        <v>70689</v>
      </c>
      <c r="N138" s="37">
        <v>7.2</v>
      </c>
      <c r="O138" s="37">
        <v>56654</v>
      </c>
      <c r="P138" s="37">
        <v>14035</v>
      </c>
      <c r="Q138" s="37">
        <v>3</v>
      </c>
      <c r="R138" s="37">
        <v>28.3</v>
      </c>
      <c r="S138" s="37">
        <v>2.2999999999999998</v>
      </c>
    </row>
    <row r="139" spans="1:19" s="35" customFormat="1" x14ac:dyDescent="0.25">
      <c r="A139" s="38" t="s">
        <v>34</v>
      </c>
      <c r="B139" s="36" t="s">
        <v>95</v>
      </c>
      <c r="C139" s="37">
        <v>215</v>
      </c>
      <c r="D139" s="37">
        <v>213</v>
      </c>
      <c r="E139" s="37">
        <v>19185</v>
      </c>
      <c r="F139" s="37">
        <v>18783</v>
      </c>
      <c r="G139" s="37">
        <v>135465</v>
      </c>
      <c r="H139" s="37">
        <v>1.8</v>
      </c>
      <c r="I139" s="37">
        <v>111295</v>
      </c>
      <c r="J139" s="37">
        <v>24170</v>
      </c>
      <c r="K139" s="37">
        <v>1.5</v>
      </c>
      <c r="L139" s="37">
        <v>3.4</v>
      </c>
      <c r="M139" s="37">
        <v>283689</v>
      </c>
      <c r="N139" s="37">
        <v>-0.6</v>
      </c>
      <c r="O139" s="37">
        <v>226952</v>
      </c>
      <c r="P139" s="37">
        <v>56737</v>
      </c>
      <c r="Q139" s="37">
        <v>-2.7</v>
      </c>
      <c r="R139" s="37">
        <v>8.5</v>
      </c>
      <c r="S139" s="37">
        <v>2.1</v>
      </c>
    </row>
    <row r="140" spans="1:19" s="35" customFormat="1" x14ac:dyDescent="0.25">
      <c r="A140" s="38" t="s">
        <v>36</v>
      </c>
      <c r="B140" s="36" t="s">
        <v>96</v>
      </c>
      <c r="C140" s="37">
        <v>369</v>
      </c>
      <c r="D140" s="37">
        <v>344</v>
      </c>
      <c r="E140" s="37">
        <v>46923</v>
      </c>
      <c r="F140" s="37">
        <v>44415</v>
      </c>
      <c r="G140" s="37">
        <v>384648</v>
      </c>
      <c r="H140" s="37">
        <v>4.5</v>
      </c>
      <c r="I140" s="37">
        <v>258647</v>
      </c>
      <c r="J140" s="37">
        <v>126001</v>
      </c>
      <c r="K140" s="37">
        <v>2.2000000000000002</v>
      </c>
      <c r="L140" s="37">
        <v>9.6</v>
      </c>
      <c r="M140" s="37">
        <v>737826</v>
      </c>
      <c r="N140" s="37">
        <v>3.9</v>
      </c>
      <c r="O140" s="37">
        <v>497613</v>
      </c>
      <c r="P140" s="37">
        <v>240213</v>
      </c>
      <c r="Q140" s="37">
        <v>1.2</v>
      </c>
      <c r="R140" s="37">
        <v>10</v>
      </c>
      <c r="S140" s="37">
        <v>1.9</v>
      </c>
    </row>
    <row r="141" spans="1:19" s="35" customFormat="1" x14ac:dyDescent="0.25">
      <c r="A141" s="38" t="s">
        <v>38</v>
      </c>
      <c r="B141" s="36" t="s">
        <v>97</v>
      </c>
      <c r="C141" s="37">
        <v>323</v>
      </c>
      <c r="D141" s="37">
        <v>304</v>
      </c>
      <c r="E141" s="37">
        <v>45144</v>
      </c>
      <c r="F141" s="37">
        <v>43400</v>
      </c>
      <c r="G141" s="37">
        <v>308666</v>
      </c>
      <c r="H141" s="37">
        <v>10.1</v>
      </c>
      <c r="I141" s="37">
        <v>211220</v>
      </c>
      <c r="J141" s="37">
        <v>97446</v>
      </c>
      <c r="K141" s="37">
        <v>4.4000000000000004</v>
      </c>
      <c r="L141" s="37">
        <v>25</v>
      </c>
      <c r="M141" s="37">
        <v>569942</v>
      </c>
      <c r="N141" s="37">
        <v>12.8</v>
      </c>
      <c r="O141" s="37">
        <v>380907</v>
      </c>
      <c r="P141" s="37">
        <v>189035</v>
      </c>
      <c r="Q141" s="37">
        <v>7.4</v>
      </c>
      <c r="R141" s="37">
        <v>25.3</v>
      </c>
      <c r="S141" s="37">
        <v>1.8</v>
      </c>
    </row>
    <row r="142" spans="1:19" s="35" customFormat="1" x14ac:dyDescent="0.25">
      <c r="A142" s="38" t="s">
        <v>40</v>
      </c>
      <c r="B142" s="36" t="s">
        <v>98</v>
      </c>
      <c r="C142" s="37">
        <v>579</v>
      </c>
      <c r="D142" s="37">
        <v>565</v>
      </c>
      <c r="E142" s="37">
        <v>50597</v>
      </c>
      <c r="F142" s="37">
        <v>49090</v>
      </c>
      <c r="G142" s="37">
        <v>343077</v>
      </c>
      <c r="H142" s="37">
        <v>7.2</v>
      </c>
      <c r="I142" s="37">
        <v>279396</v>
      </c>
      <c r="J142" s="37">
        <v>63681</v>
      </c>
      <c r="K142" s="37">
        <v>3.8</v>
      </c>
      <c r="L142" s="37">
        <v>24.7</v>
      </c>
      <c r="M142" s="37">
        <v>667913</v>
      </c>
      <c r="N142" s="37">
        <v>5.2</v>
      </c>
      <c r="O142" s="37">
        <v>550965</v>
      </c>
      <c r="P142" s="37">
        <v>116948</v>
      </c>
      <c r="Q142" s="37">
        <v>2.4</v>
      </c>
      <c r="R142" s="37">
        <v>20.7</v>
      </c>
      <c r="S142" s="37">
        <v>1.9</v>
      </c>
    </row>
    <row r="143" spans="1:19" s="35" customFormat="1" ht="33.75" customHeight="1" x14ac:dyDescent="0.3">
      <c r="A143" s="43" t="s">
        <v>49</v>
      </c>
      <c r="B143" s="41"/>
      <c r="C143" s="41"/>
      <c r="D143" s="41"/>
      <c r="E143" s="41"/>
      <c r="F143" s="41"/>
      <c r="G143" s="42"/>
      <c r="H143" s="41"/>
      <c r="I143" s="42"/>
      <c r="J143" s="41"/>
      <c r="K143" s="41"/>
      <c r="L143" s="41"/>
      <c r="M143" s="42"/>
      <c r="N143" s="41"/>
      <c r="O143" s="42"/>
      <c r="P143" s="42"/>
      <c r="Q143" s="41"/>
      <c r="R143" s="41"/>
      <c r="S143" s="41"/>
    </row>
    <row r="144" spans="1:19" s="35" customFormat="1" x14ac:dyDescent="0.25">
      <c r="B144" s="36" t="s">
        <v>87</v>
      </c>
      <c r="C144" s="37">
        <v>4794</v>
      </c>
      <c r="D144" s="37">
        <v>4654</v>
      </c>
      <c r="E144" s="37">
        <v>345899</v>
      </c>
      <c r="F144" s="37">
        <v>332565</v>
      </c>
      <c r="G144" s="37">
        <v>2330714</v>
      </c>
      <c r="H144" s="37">
        <v>7.7</v>
      </c>
      <c r="I144" s="37">
        <v>1890722</v>
      </c>
      <c r="J144" s="37">
        <v>439992</v>
      </c>
      <c r="K144" s="37">
        <v>6.8</v>
      </c>
      <c r="L144" s="37">
        <v>12</v>
      </c>
      <c r="M144" s="37">
        <v>5080789</v>
      </c>
      <c r="N144" s="37">
        <v>4.5999999999999996</v>
      </c>
      <c r="O144" s="37">
        <v>4175253</v>
      </c>
      <c r="P144" s="37">
        <v>905536</v>
      </c>
      <c r="Q144" s="37">
        <v>4</v>
      </c>
      <c r="R144" s="37">
        <v>7.5</v>
      </c>
      <c r="S144" s="37">
        <v>2.2000000000000002</v>
      </c>
    </row>
    <row r="145" spans="1:19" s="35" customFormat="1" ht="13.8" x14ac:dyDescent="0.3">
      <c r="B145" s="36" t="s">
        <v>99</v>
      </c>
      <c r="C145" s="41"/>
      <c r="D145" s="41"/>
      <c r="E145" s="41"/>
      <c r="F145" s="41"/>
      <c r="G145" s="42"/>
      <c r="H145" s="41"/>
      <c r="I145" s="42"/>
      <c r="J145" s="41"/>
      <c r="K145" s="41"/>
      <c r="L145" s="41"/>
      <c r="M145" s="42"/>
      <c r="N145" s="41"/>
      <c r="O145" s="42"/>
      <c r="P145" s="42"/>
      <c r="Q145" s="41"/>
      <c r="R145" s="41"/>
      <c r="S145" s="41"/>
    </row>
    <row r="146" spans="1:19" s="35" customFormat="1" x14ac:dyDescent="0.25">
      <c r="A146" s="38" t="s">
        <v>19</v>
      </c>
      <c r="B146" s="36" t="s">
        <v>88</v>
      </c>
      <c r="C146" s="37">
        <v>413</v>
      </c>
      <c r="D146" s="37">
        <v>392</v>
      </c>
      <c r="E146" s="37">
        <v>21449</v>
      </c>
      <c r="F146" s="37">
        <v>20064</v>
      </c>
      <c r="G146" s="37">
        <v>140211</v>
      </c>
      <c r="H146" s="37">
        <v>10.8</v>
      </c>
      <c r="I146" s="37">
        <v>106791</v>
      </c>
      <c r="J146" s="37">
        <v>33420</v>
      </c>
      <c r="K146" s="37">
        <v>8.3000000000000007</v>
      </c>
      <c r="L146" s="37">
        <v>19.399999999999999</v>
      </c>
      <c r="M146" s="37">
        <v>313764</v>
      </c>
      <c r="N146" s="37">
        <v>3</v>
      </c>
      <c r="O146" s="37">
        <v>242498</v>
      </c>
      <c r="P146" s="37">
        <v>71266</v>
      </c>
      <c r="Q146" s="37">
        <v>1</v>
      </c>
      <c r="R146" s="37">
        <v>10.5</v>
      </c>
      <c r="S146" s="37">
        <v>2.2000000000000002</v>
      </c>
    </row>
    <row r="147" spans="1:19" s="35" customFormat="1" x14ac:dyDescent="0.25">
      <c r="A147" s="38" t="s">
        <v>21</v>
      </c>
      <c r="B147" s="36" t="s">
        <v>89</v>
      </c>
      <c r="C147" s="37">
        <v>527</v>
      </c>
      <c r="D147" s="37">
        <v>514</v>
      </c>
      <c r="E147" s="37">
        <v>30355</v>
      </c>
      <c r="F147" s="37">
        <v>29111</v>
      </c>
      <c r="G147" s="37">
        <v>207536</v>
      </c>
      <c r="H147" s="37">
        <v>-1.5</v>
      </c>
      <c r="I147" s="37">
        <v>176099</v>
      </c>
      <c r="J147" s="37">
        <v>31437</v>
      </c>
      <c r="K147" s="37">
        <v>-2.7</v>
      </c>
      <c r="L147" s="37">
        <v>5.5</v>
      </c>
      <c r="M147" s="37">
        <v>445226</v>
      </c>
      <c r="N147" s="37">
        <v>-0.2</v>
      </c>
      <c r="O147" s="37">
        <v>378605</v>
      </c>
      <c r="P147" s="37">
        <v>66621</v>
      </c>
      <c r="Q147" s="37">
        <v>-0.4</v>
      </c>
      <c r="R147" s="37">
        <v>1.3</v>
      </c>
      <c r="S147" s="37">
        <v>2.1</v>
      </c>
    </row>
    <row r="148" spans="1:19" s="35" customFormat="1" x14ac:dyDescent="0.25">
      <c r="A148" s="38" t="s">
        <v>23</v>
      </c>
      <c r="B148" s="36" t="s">
        <v>90</v>
      </c>
      <c r="C148" s="37">
        <v>557</v>
      </c>
      <c r="D148" s="37">
        <v>551</v>
      </c>
      <c r="E148" s="37">
        <v>28507</v>
      </c>
      <c r="F148" s="37">
        <v>27706</v>
      </c>
      <c r="G148" s="37">
        <v>192076</v>
      </c>
      <c r="H148" s="37">
        <v>8.1</v>
      </c>
      <c r="I148" s="37">
        <v>173121</v>
      </c>
      <c r="J148" s="37">
        <v>18955</v>
      </c>
      <c r="K148" s="37">
        <v>10.5</v>
      </c>
      <c r="L148" s="37">
        <v>-9.3000000000000007</v>
      </c>
      <c r="M148" s="37">
        <v>482653</v>
      </c>
      <c r="N148" s="37">
        <v>5.5</v>
      </c>
      <c r="O148" s="37">
        <v>435125</v>
      </c>
      <c r="P148" s="37">
        <v>47528</v>
      </c>
      <c r="Q148" s="37">
        <v>6.3</v>
      </c>
      <c r="R148" s="37">
        <v>-1.9</v>
      </c>
      <c r="S148" s="37">
        <v>2.5</v>
      </c>
    </row>
    <row r="149" spans="1:19" s="35" customFormat="1" x14ac:dyDescent="0.25">
      <c r="A149" s="38" t="s">
        <v>25</v>
      </c>
      <c r="B149" s="36" t="s">
        <v>91</v>
      </c>
      <c r="C149" s="37">
        <v>680</v>
      </c>
      <c r="D149" s="37">
        <v>665</v>
      </c>
      <c r="E149" s="37">
        <v>38959</v>
      </c>
      <c r="F149" s="37">
        <v>37701</v>
      </c>
      <c r="G149" s="37">
        <v>224552</v>
      </c>
      <c r="H149" s="37">
        <v>9.1</v>
      </c>
      <c r="I149" s="37">
        <v>201023</v>
      </c>
      <c r="J149" s="37">
        <v>23529</v>
      </c>
      <c r="K149" s="37">
        <v>7.9</v>
      </c>
      <c r="L149" s="37">
        <v>20.5</v>
      </c>
      <c r="M149" s="37">
        <v>663452</v>
      </c>
      <c r="N149" s="37">
        <v>3.6</v>
      </c>
      <c r="O149" s="37">
        <v>605866</v>
      </c>
      <c r="P149" s="37">
        <v>57586</v>
      </c>
      <c r="Q149" s="37">
        <v>3</v>
      </c>
      <c r="R149" s="37">
        <v>10.7</v>
      </c>
      <c r="S149" s="37">
        <v>3</v>
      </c>
    </row>
    <row r="150" spans="1:19" s="35" customFormat="1" x14ac:dyDescent="0.25">
      <c r="A150" s="38" t="s">
        <v>27</v>
      </c>
      <c r="B150" s="36" t="s">
        <v>92</v>
      </c>
      <c r="C150" s="37">
        <v>778</v>
      </c>
      <c r="D150" s="37">
        <v>761</v>
      </c>
      <c r="E150" s="37">
        <v>42750</v>
      </c>
      <c r="F150" s="37">
        <v>40961</v>
      </c>
      <c r="G150" s="37">
        <v>213874</v>
      </c>
      <c r="H150" s="37">
        <v>9.1</v>
      </c>
      <c r="I150" s="37">
        <v>188026</v>
      </c>
      <c r="J150" s="37">
        <v>25848</v>
      </c>
      <c r="K150" s="37">
        <v>8.9</v>
      </c>
      <c r="L150" s="37">
        <v>10.199999999999999</v>
      </c>
      <c r="M150" s="37">
        <v>598991</v>
      </c>
      <c r="N150" s="37">
        <v>2.2000000000000002</v>
      </c>
      <c r="O150" s="37">
        <v>515329</v>
      </c>
      <c r="P150" s="37">
        <v>83662</v>
      </c>
      <c r="Q150" s="37">
        <v>1.1000000000000001</v>
      </c>
      <c r="R150" s="37">
        <v>9.5</v>
      </c>
      <c r="S150" s="37">
        <v>2.8</v>
      </c>
    </row>
    <row r="151" spans="1:19" s="35" customFormat="1" x14ac:dyDescent="0.25">
      <c r="A151" s="38" t="s">
        <v>29</v>
      </c>
      <c r="B151" s="36" t="s">
        <v>108</v>
      </c>
      <c r="C151" s="37">
        <v>96</v>
      </c>
      <c r="D151" s="37">
        <v>93</v>
      </c>
      <c r="E151" s="37">
        <v>5044</v>
      </c>
      <c r="F151" s="37">
        <v>4890</v>
      </c>
      <c r="G151" s="37">
        <v>24053</v>
      </c>
      <c r="H151" s="37">
        <v>10.7</v>
      </c>
      <c r="I151" s="37">
        <v>20186</v>
      </c>
      <c r="J151" s="37">
        <v>3867</v>
      </c>
      <c r="K151" s="37">
        <v>12.7</v>
      </c>
      <c r="L151" s="37">
        <v>1.4</v>
      </c>
      <c r="M151" s="37">
        <v>73276</v>
      </c>
      <c r="N151" s="37">
        <v>5.3</v>
      </c>
      <c r="O151" s="37">
        <v>62913</v>
      </c>
      <c r="P151" s="37">
        <v>10363</v>
      </c>
      <c r="Q151" s="37">
        <v>5.8</v>
      </c>
      <c r="R151" s="37">
        <v>2</v>
      </c>
      <c r="S151" s="37">
        <v>3</v>
      </c>
    </row>
    <row r="152" spans="1:19" s="35" customFormat="1" x14ac:dyDescent="0.25">
      <c r="A152" s="38" t="s">
        <v>30</v>
      </c>
      <c r="B152" s="36" t="s">
        <v>93</v>
      </c>
      <c r="C152" s="37">
        <v>178</v>
      </c>
      <c r="D152" s="37">
        <v>173</v>
      </c>
      <c r="E152" s="37">
        <v>10550</v>
      </c>
      <c r="F152" s="37">
        <v>10002</v>
      </c>
      <c r="G152" s="37">
        <v>57740</v>
      </c>
      <c r="H152" s="37">
        <v>2.9</v>
      </c>
      <c r="I152" s="37">
        <v>51857</v>
      </c>
      <c r="J152" s="37">
        <v>5883</v>
      </c>
      <c r="K152" s="37">
        <v>2.2999999999999998</v>
      </c>
      <c r="L152" s="37">
        <v>8.5</v>
      </c>
      <c r="M152" s="37">
        <v>144275</v>
      </c>
      <c r="N152" s="37">
        <v>2.6</v>
      </c>
      <c r="O152" s="37">
        <v>131644</v>
      </c>
      <c r="P152" s="37">
        <v>12631</v>
      </c>
      <c r="Q152" s="37">
        <v>2.2999999999999998</v>
      </c>
      <c r="R152" s="37">
        <v>5.3</v>
      </c>
      <c r="S152" s="37">
        <v>2.5</v>
      </c>
    </row>
    <row r="153" spans="1:19" s="35" customFormat="1" x14ac:dyDescent="0.25">
      <c r="A153" s="38" t="s">
        <v>32</v>
      </c>
      <c r="B153" s="36" t="s">
        <v>94</v>
      </c>
      <c r="C153" s="37">
        <v>74</v>
      </c>
      <c r="D153" s="37">
        <v>72</v>
      </c>
      <c r="E153" s="37">
        <v>6092</v>
      </c>
      <c r="F153" s="37">
        <v>5792</v>
      </c>
      <c r="G153" s="37">
        <v>35897</v>
      </c>
      <c r="H153" s="37">
        <v>3.4</v>
      </c>
      <c r="I153" s="37">
        <v>30194</v>
      </c>
      <c r="J153" s="37">
        <v>5703</v>
      </c>
      <c r="K153" s="37">
        <v>0.5</v>
      </c>
      <c r="L153" s="37">
        <v>22.3</v>
      </c>
      <c r="M153" s="37">
        <v>79382</v>
      </c>
      <c r="N153" s="37">
        <v>9.6</v>
      </c>
      <c r="O153" s="37">
        <v>67498</v>
      </c>
      <c r="P153" s="37">
        <v>11884</v>
      </c>
      <c r="Q153" s="37">
        <v>5.5</v>
      </c>
      <c r="R153" s="37">
        <v>40.6</v>
      </c>
      <c r="S153" s="37">
        <v>2.2000000000000002</v>
      </c>
    </row>
    <row r="154" spans="1:19" s="35" customFormat="1" x14ac:dyDescent="0.25">
      <c r="A154" s="38" t="s">
        <v>34</v>
      </c>
      <c r="B154" s="36" t="s">
        <v>95</v>
      </c>
      <c r="C154" s="37">
        <v>215</v>
      </c>
      <c r="D154" s="37">
        <v>214</v>
      </c>
      <c r="E154" s="37">
        <v>19182</v>
      </c>
      <c r="F154" s="37">
        <v>18867</v>
      </c>
      <c r="G154" s="37">
        <v>147889</v>
      </c>
      <c r="H154" s="37">
        <v>6.3</v>
      </c>
      <c r="I154" s="37">
        <v>127357</v>
      </c>
      <c r="J154" s="37">
        <v>20532</v>
      </c>
      <c r="K154" s="37">
        <v>7.1</v>
      </c>
      <c r="L154" s="37">
        <v>1.3</v>
      </c>
      <c r="M154" s="37">
        <v>293341</v>
      </c>
      <c r="N154" s="37">
        <v>4.5999999999999996</v>
      </c>
      <c r="O154" s="37">
        <v>246437</v>
      </c>
      <c r="P154" s="37">
        <v>46904</v>
      </c>
      <c r="Q154" s="37">
        <v>4.4000000000000004</v>
      </c>
      <c r="R154" s="37">
        <v>5.8</v>
      </c>
      <c r="S154" s="37">
        <v>2</v>
      </c>
    </row>
    <row r="155" spans="1:19" s="35" customFormat="1" x14ac:dyDescent="0.25">
      <c r="A155" s="38" t="s">
        <v>36</v>
      </c>
      <c r="B155" s="36" t="s">
        <v>96</v>
      </c>
      <c r="C155" s="37">
        <v>369</v>
      </c>
      <c r="D155" s="37">
        <v>342</v>
      </c>
      <c r="E155" s="37">
        <v>46939</v>
      </c>
      <c r="F155" s="37">
        <v>44492</v>
      </c>
      <c r="G155" s="37">
        <v>396345</v>
      </c>
      <c r="H155" s="37">
        <v>10.9</v>
      </c>
      <c r="I155" s="37">
        <v>286608</v>
      </c>
      <c r="J155" s="37">
        <v>109737</v>
      </c>
      <c r="K155" s="37">
        <v>13</v>
      </c>
      <c r="L155" s="37">
        <v>5.8</v>
      </c>
      <c r="M155" s="37">
        <v>699698</v>
      </c>
      <c r="N155" s="37">
        <v>6.6</v>
      </c>
      <c r="O155" s="37">
        <v>503019</v>
      </c>
      <c r="P155" s="37">
        <v>196679</v>
      </c>
      <c r="Q155" s="37">
        <v>9.3000000000000007</v>
      </c>
      <c r="R155" s="37">
        <v>0.1</v>
      </c>
      <c r="S155" s="37">
        <v>1.8</v>
      </c>
    </row>
    <row r="156" spans="1:19" s="35" customFormat="1" x14ac:dyDescent="0.25">
      <c r="A156" s="38" t="s">
        <v>38</v>
      </c>
      <c r="B156" s="36" t="s">
        <v>97</v>
      </c>
      <c r="C156" s="37">
        <v>326</v>
      </c>
      <c r="D156" s="37">
        <v>308</v>
      </c>
      <c r="E156" s="37">
        <v>45625</v>
      </c>
      <c r="F156" s="37">
        <v>43973</v>
      </c>
      <c r="G156" s="37">
        <v>329370</v>
      </c>
      <c r="H156" s="37">
        <v>10.9</v>
      </c>
      <c r="I156" s="37">
        <v>230633</v>
      </c>
      <c r="J156" s="37">
        <v>98737</v>
      </c>
      <c r="K156" s="37">
        <v>8.1999999999999993</v>
      </c>
      <c r="L156" s="37">
        <v>17.899999999999999</v>
      </c>
      <c r="M156" s="37">
        <v>585336</v>
      </c>
      <c r="N156" s="37">
        <v>9.5</v>
      </c>
      <c r="O156" s="37">
        <v>404260</v>
      </c>
      <c r="P156" s="37">
        <v>181076</v>
      </c>
      <c r="Q156" s="37">
        <v>10.4</v>
      </c>
      <c r="R156" s="37">
        <v>7.7</v>
      </c>
      <c r="S156" s="37">
        <v>1.8</v>
      </c>
    </row>
    <row r="157" spans="1:19" s="35" customFormat="1" x14ac:dyDescent="0.25">
      <c r="A157" s="38" t="s">
        <v>40</v>
      </c>
      <c r="B157" s="36" t="s">
        <v>98</v>
      </c>
      <c r="C157" s="37">
        <v>581</v>
      </c>
      <c r="D157" s="37">
        <v>569</v>
      </c>
      <c r="E157" s="37">
        <v>50447</v>
      </c>
      <c r="F157" s="37">
        <v>49006</v>
      </c>
      <c r="G157" s="37">
        <v>361171</v>
      </c>
      <c r="H157" s="37">
        <v>6.1</v>
      </c>
      <c r="I157" s="37">
        <v>298827</v>
      </c>
      <c r="J157" s="37">
        <v>62344</v>
      </c>
      <c r="K157" s="37">
        <v>2.8</v>
      </c>
      <c r="L157" s="37">
        <v>25.4</v>
      </c>
      <c r="M157" s="37">
        <v>701395</v>
      </c>
      <c r="N157" s="37">
        <v>4.9000000000000004</v>
      </c>
      <c r="O157" s="37">
        <v>582059</v>
      </c>
      <c r="P157" s="37">
        <v>119336</v>
      </c>
      <c r="Q157" s="37">
        <v>1.6</v>
      </c>
      <c r="R157" s="37">
        <v>24.8</v>
      </c>
      <c r="S157" s="37">
        <v>1.9</v>
      </c>
    </row>
    <row r="158" spans="1:19" s="35" customFormat="1" ht="33.75" customHeight="1" x14ac:dyDescent="0.3">
      <c r="A158" s="43" t="s">
        <v>50</v>
      </c>
      <c r="B158" s="41"/>
      <c r="C158" s="41"/>
      <c r="D158" s="41"/>
      <c r="E158" s="41"/>
      <c r="F158" s="41"/>
      <c r="G158" s="42"/>
      <c r="H158" s="41"/>
      <c r="I158" s="42"/>
      <c r="J158" s="41"/>
      <c r="K158" s="41"/>
      <c r="L158" s="41"/>
      <c r="M158" s="42"/>
      <c r="N158" s="41"/>
      <c r="O158" s="42"/>
      <c r="P158" s="42"/>
      <c r="Q158" s="41"/>
      <c r="R158" s="41"/>
      <c r="S158" s="41"/>
    </row>
    <row r="159" spans="1:19" s="35" customFormat="1" x14ac:dyDescent="0.25">
      <c r="B159" s="36" t="s">
        <v>87</v>
      </c>
      <c r="C159" s="37">
        <v>4788</v>
      </c>
      <c r="D159" s="37">
        <v>4630</v>
      </c>
      <c r="E159" s="37">
        <v>346178</v>
      </c>
      <c r="F159" s="37">
        <v>332502</v>
      </c>
      <c r="G159" s="37">
        <v>2096875</v>
      </c>
      <c r="H159" s="37">
        <v>5.9</v>
      </c>
      <c r="I159" s="37">
        <v>1635065</v>
      </c>
      <c r="J159" s="37">
        <v>461810</v>
      </c>
      <c r="K159" s="37">
        <v>3.6</v>
      </c>
      <c r="L159" s="37">
        <v>15</v>
      </c>
      <c r="M159" s="37">
        <v>4904256</v>
      </c>
      <c r="N159" s="37">
        <v>2.9</v>
      </c>
      <c r="O159" s="37">
        <v>3921912</v>
      </c>
      <c r="P159" s="37">
        <v>982344</v>
      </c>
      <c r="Q159" s="37">
        <v>1.2</v>
      </c>
      <c r="R159" s="37">
        <v>10.3</v>
      </c>
      <c r="S159" s="37">
        <v>2.2999999999999998</v>
      </c>
    </row>
    <row r="160" spans="1:19" s="35" customFormat="1" ht="13.8" x14ac:dyDescent="0.3">
      <c r="B160" s="36" t="s">
        <v>99</v>
      </c>
      <c r="C160" s="41"/>
      <c r="D160" s="41"/>
      <c r="E160" s="41"/>
      <c r="F160" s="41"/>
      <c r="G160" s="42"/>
      <c r="H160" s="41"/>
      <c r="I160" s="42"/>
      <c r="J160" s="41"/>
      <c r="K160" s="41"/>
      <c r="L160" s="41"/>
      <c r="M160" s="42"/>
      <c r="N160" s="41"/>
      <c r="O160" s="42"/>
      <c r="P160" s="42"/>
      <c r="Q160" s="41"/>
      <c r="R160" s="41"/>
      <c r="S160" s="41"/>
    </row>
    <row r="161" spans="1:19" s="35" customFormat="1" x14ac:dyDescent="0.25">
      <c r="A161" s="38" t="s">
        <v>19</v>
      </c>
      <c r="B161" s="36" t="s">
        <v>88</v>
      </c>
      <c r="C161" s="37">
        <v>413</v>
      </c>
      <c r="D161" s="37">
        <v>389</v>
      </c>
      <c r="E161" s="37">
        <v>21313</v>
      </c>
      <c r="F161" s="37">
        <v>20063</v>
      </c>
      <c r="G161" s="37">
        <v>121230</v>
      </c>
      <c r="H161" s="37">
        <v>5.6</v>
      </c>
      <c r="I161" s="37">
        <v>89900</v>
      </c>
      <c r="J161" s="37">
        <v>31330</v>
      </c>
      <c r="K161" s="37">
        <v>4.2</v>
      </c>
      <c r="L161" s="37">
        <v>9.6999999999999993</v>
      </c>
      <c r="M161" s="37">
        <v>297359</v>
      </c>
      <c r="N161" s="37">
        <v>1.8</v>
      </c>
      <c r="O161" s="37">
        <v>225525</v>
      </c>
      <c r="P161" s="37">
        <v>71834</v>
      </c>
      <c r="Q161" s="37">
        <v>0.1</v>
      </c>
      <c r="R161" s="37">
        <v>7.7</v>
      </c>
      <c r="S161" s="37">
        <v>2.5</v>
      </c>
    </row>
    <row r="162" spans="1:19" s="35" customFormat="1" x14ac:dyDescent="0.25">
      <c r="A162" s="38" t="s">
        <v>21</v>
      </c>
      <c r="B162" s="36" t="s">
        <v>89</v>
      </c>
      <c r="C162" s="37">
        <v>526</v>
      </c>
      <c r="D162" s="37">
        <v>508</v>
      </c>
      <c r="E162" s="37">
        <v>30432</v>
      </c>
      <c r="F162" s="37">
        <v>29040</v>
      </c>
      <c r="G162" s="37">
        <v>183167</v>
      </c>
      <c r="H162" s="37">
        <v>-0.2</v>
      </c>
      <c r="I162" s="37">
        <v>152337</v>
      </c>
      <c r="J162" s="37">
        <v>30830</v>
      </c>
      <c r="K162" s="37">
        <v>1.5</v>
      </c>
      <c r="L162" s="37">
        <v>-7.9</v>
      </c>
      <c r="M162" s="37">
        <v>421205</v>
      </c>
      <c r="N162" s="37">
        <v>-0.4</v>
      </c>
      <c r="O162" s="37">
        <v>354050</v>
      </c>
      <c r="P162" s="37">
        <v>67155</v>
      </c>
      <c r="Q162" s="37">
        <v>2.6</v>
      </c>
      <c r="R162" s="37">
        <v>-13.8</v>
      </c>
      <c r="S162" s="37">
        <v>2.2999999999999998</v>
      </c>
    </row>
    <row r="163" spans="1:19" s="35" customFormat="1" x14ac:dyDescent="0.25">
      <c r="A163" s="38" t="s">
        <v>23</v>
      </c>
      <c r="B163" s="36" t="s">
        <v>90</v>
      </c>
      <c r="C163" s="37">
        <v>557</v>
      </c>
      <c r="D163" s="37">
        <v>550</v>
      </c>
      <c r="E163" s="37">
        <v>28508</v>
      </c>
      <c r="F163" s="37">
        <v>27765</v>
      </c>
      <c r="G163" s="37">
        <v>157650</v>
      </c>
      <c r="H163" s="37">
        <v>3.5</v>
      </c>
      <c r="I163" s="37">
        <v>140956</v>
      </c>
      <c r="J163" s="37">
        <v>16694</v>
      </c>
      <c r="K163" s="37">
        <v>5.0999999999999996</v>
      </c>
      <c r="L163" s="37">
        <v>-8.3000000000000007</v>
      </c>
      <c r="M163" s="37">
        <v>437015</v>
      </c>
      <c r="N163" s="37">
        <v>1.7</v>
      </c>
      <c r="O163" s="37">
        <v>396118</v>
      </c>
      <c r="P163" s="37">
        <v>40897</v>
      </c>
      <c r="Q163" s="37">
        <v>2.2000000000000002</v>
      </c>
      <c r="R163" s="37">
        <v>-2.7</v>
      </c>
      <c r="S163" s="37">
        <v>2.8</v>
      </c>
    </row>
    <row r="164" spans="1:19" s="35" customFormat="1" x14ac:dyDescent="0.25">
      <c r="A164" s="38" t="s">
        <v>25</v>
      </c>
      <c r="B164" s="36" t="s">
        <v>91</v>
      </c>
      <c r="C164" s="37">
        <v>679</v>
      </c>
      <c r="D164" s="37">
        <v>662</v>
      </c>
      <c r="E164" s="37">
        <v>38942</v>
      </c>
      <c r="F164" s="37">
        <v>37568</v>
      </c>
      <c r="G164" s="37">
        <v>171070</v>
      </c>
      <c r="H164" s="37">
        <v>-2.1</v>
      </c>
      <c r="I164" s="37">
        <v>156772</v>
      </c>
      <c r="J164" s="37">
        <v>14298</v>
      </c>
      <c r="K164" s="37">
        <v>-2.5</v>
      </c>
      <c r="L164" s="37">
        <v>3.3</v>
      </c>
      <c r="M164" s="37">
        <v>591871</v>
      </c>
      <c r="N164" s="37">
        <v>-0.1</v>
      </c>
      <c r="O164" s="37">
        <v>555098</v>
      </c>
      <c r="P164" s="37">
        <v>36773</v>
      </c>
      <c r="Q164" s="37">
        <v>0.2</v>
      </c>
      <c r="R164" s="37">
        <v>-5.2</v>
      </c>
      <c r="S164" s="37">
        <v>3.5</v>
      </c>
    </row>
    <row r="165" spans="1:19" s="35" customFormat="1" x14ac:dyDescent="0.25">
      <c r="A165" s="38" t="s">
        <v>27</v>
      </c>
      <c r="B165" s="36" t="s">
        <v>92</v>
      </c>
      <c r="C165" s="37">
        <v>775</v>
      </c>
      <c r="D165" s="37">
        <v>756</v>
      </c>
      <c r="E165" s="37">
        <v>42657</v>
      </c>
      <c r="F165" s="37">
        <v>41006</v>
      </c>
      <c r="G165" s="37">
        <v>191620</v>
      </c>
      <c r="H165" s="37">
        <v>3.2</v>
      </c>
      <c r="I165" s="37">
        <v>169093</v>
      </c>
      <c r="J165" s="37">
        <v>22527</v>
      </c>
      <c r="K165" s="37">
        <v>2.6</v>
      </c>
      <c r="L165" s="37">
        <v>7.8</v>
      </c>
      <c r="M165" s="37">
        <v>620092</v>
      </c>
      <c r="N165" s="37">
        <v>0.9</v>
      </c>
      <c r="O165" s="37">
        <v>547095</v>
      </c>
      <c r="P165" s="37">
        <v>72997</v>
      </c>
      <c r="Q165" s="37">
        <v>0.3</v>
      </c>
      <c r="R165" s="37">
        <v>5.2</v>
      </c>
      <c r="S165" s="37">
        <v>3.2</v>
      </c>
    </row>
    <row r="166" spans="1:19" s="35" customFormat="1" x14ac:dyDescent="0.25">
      <c r="A166" s="38" t="s">
        <v>29</v>
      </c>
      <c r="B166" s="36" t="s">
        <v>108</v>
      </c>
      <c r="C166" s="37">
        <v>96</v>
      </c>
      <c r="D166" s="37">
        <v>93</v>
      </c>
      <c r="E166" s="37">
        <v>5043</v>
      </c>
      <c r="F166" s="37">
        <v>4887</v>
      </c>
      <c r="G166" s="37">
        <v>21013</v>
      </c>
      <c r="H166" s="37">
        <v>5.9</v>
      </c>
      <c r="I166" s="37">
        <v>17365</v>
      </c>
      <c r="J166" s="37">
        <v>3648</v>
      </c>
      <c r="K166" s="37">
        <v>6.4</v>
      </c>
      <c r="L166" s="37">
        <v>3.5</v>
      </c>
      <c r="M166" s="37">
        <v>71228</v>
      </c>
      <c r="N166" s="37">
        <v>8.4</v>
      </c>
      <c r="O166" s="37">
        <v>62504</v>
      </c>
      <c r="P166" s="37">
        <v>8724</v>
      </c>
      <c r="Q166" s="37">
        <v>9.6999999999999993</v>
      </c>
      <c r="R166" s="37">
        <v>0.1</v>
      </c>
      <c r="S166" s="37">
        <v>3.4</v>
      </c>
    </row>
    <row r="167" spans="1:19" s="35" customFormat="1" x14ac:dyDescent="0.25">
      <c r="A167" s="38" t="s">
        <v>30</v>
      </c>
      <c r="B167" s="36" t="s">
        <v>93</v>
      </c>
      <c r="C167" s="37">
        <v>176</v>
      </c>
      <c r="D167" s="37">
        <v>170</v>
      </c>
      <c r="E167" s="37">
        <v>10529</v>
      </c>
      <c r="F167" s="37">
        <v>10014</v>
      </c>
      <c r="G167" s="37">
        <v>49654</v>
      </c>
      <c r="H167" s="37">
        <v>4.3</v>
      </c>
      <c r="I167" s="37">
        <v>42365</v>
      </c>
      <c r="J167" s="37">
        <v>7289</v>
      </c>
      <c r="K167" s="37">
        <v>1.1000000000000001</v>
      </c>
      <c r="L167" s="37">
        <v>27.5</v>
      </c>
      <c r="M167" s="37">
        <v>136096</v>
      </c>
      <c r="N167" s="37">
        <v>3.2</v>
      </c>
      <c r="O167" s="37">
        <v>119175</v>
      </c>
      <c r="P167" s="37">
        <v>16921</v>
      </c>
      <c r="Q167" s="37">
        <v>0.4</v>
      </c>
      <c r="R167" s="37">
        <v>28.2</v>
      </c>
      <c r="S167" s="37">
        <v>2.7</v>
      </c>
    </row>
    <row r="168" spans="1:19" s="35" customFormat="1" x14ac:dyDescent="0.25">
      <c r="A168" s="38" t="s">
        <v>32</v>
      </c>
      <c r="B168" s="36" t="s">
        <v>94</v>
      </c>
      <c r="C168" s="37">
        <v>74</v>
      </c>
      <c r="D168" s="37">
        <v>72</v>
      </c>
      <c r="E168" s="37">
        <v>6102</v>
      </c>
      <c r="F168" s="37">
        <v>5810</v>
      </c>
      <c r="G168" s="37">
        <v>34011</v>
      </c>
      <c r="H168" s="37">
        <v>5</v>
      </c>
      <c r="I168" s="37">
        <v>27334</v>
      </c>
      <c r="J168" s="37">
        <v>6677</v>
      </c>
      <c r="K168" s="37">
        <v>-1</v>
      </c>
      <c r="L168" s="37">
        <v>39.700000000000003</v>
      </c>
      <c r="M168" s="37">
        <v>82239</v>
      </c>
      <c r="N168" s="37">
        <v>8</v>
      </c>
      <c r="O168" s="37">
        <v>67782</v>
      </c>
      <c r="P168" s="37">
        <v>14457</v>
      </c>
      <c r="Q168" s="37">
        <v>4.2</v>
      </c>
      <c r="R168" s="37">
        <v>30.2</v>
      </c>
      <c r="S168" s="37">
        <v>2.4</v>
      </c>
    </row>
    <row r="169" spans="1:19" s="35" customFormat="1" x14ac:dyDescent="0.25">
      <c r="A169" s="38" t="s">
        <v>34</v>
      </c>
      <c r="B169" s="36" t="s">
        <v>95</v>
      </c>
      <c r="C169" s="37">
        <v>215</v>
      </c>
      <c r="D169" s="37">
        <v>214</v>
      </c>
      <c r="E169" s="37">
        <v>19169</v>
      </c>
      <c r="F169" s="37">
        <v>18684</v>
      </c>
      <c r="G169" s="37">
        <v>124623</v>
      </c>
      <c r="H169" s="37">
        <v>-1.9</v>
      </c>
      <c r="I169" s="37">
        <v>102137</v>
      </c>
      <c r="J169" s="37">
        <v>22486</v>
      </c>
      <c r="K169" s="37">
        <v>-5.2</v>
      </c>
      <c r="L169" s="37">
        <v>16.2</v>
      </c>
      <c r="M169" s="37">
        <v>271846</v>
      </c>
      <c r="N169" s="37">
        <v>-3.5</v>
      </c>
      <c r="O169" s="37">
        <v>216810</v>
      </c>
      <c r="P169" s="37">
        <v>55036</v>
      </c>
      <c r="Q169" s="37">
        <v>-9.1</v>
      </c>
      <c r="R169" s="37">
        <v>26.9</v>
      </c>
      <c r="S169" s="37">
        <v>2.2000000000000002</v>
      </c>
    </row>
    <row r="170" spans="1:19" s="35" customFormat="1" x14ac:dyDescent="0.25">
      <c r="A170" s="38" t="s">
        <v>36</v>
      </c>
      <c r="B170" s="36" t="s">
        <v>96</v>
      </c>
      <c r="C170" s="37">
        <v>369</v>
      </c>
      <c r="D170" s="37">
        <v>342</v>
      </c>
      <c r="E170" s="37">
        <v>47116</v>
      </c>
      <c r="F170" s="37">
        <v>44370</v>
      </c>
      <c r="G170" s="37">
        <v>372464</v>
      </c>
      <c r="H170" s="37">
        <v>6.1</v>
      </c>
      <c r="I170" s="37">
        <v>244874</v>
      </c>
      <c r="J170" s="37">
        <v>127590</v>
      </c>
      <c r="K170" s="37">
        <v>1.7</v>
      </c>
      <c r="L170" s="37">
        <v>15.7</v>
      </c>
      <c r="M170" s="37">
        <v>710661</v>
      </c>
      <c r="N170" s="37">
        <v>5.3</v>
      </c>
      <c r="O170" s="37">
        <v>457574</v>
      </c>
      <c r="P170" s="37">
        <v>253087</v>
      </c>
      <c r="Q170" s="37">
        <v>-0.9</v>
      </c>
      <c r="R170" s="37">
        <v>18.8</v>
      </c>
      <c r="S170" s="37">
        <v>1.9</v>
      </c>
    </row>
    <row r="171" spans="1:19" s="35" customFormat="1" x14ac:dyDescent="0.25">
      <c r="A171" s="38" t="s">
        <v>38</v>
      </c>
      <c r="B171" s="36" t="s">
        <v>97</v>
      </c>
      <c r="C171" s="37">
        <v>326</v>
      </c>
      <c r="D171" s="37">
        <v>305</v>
      </c>
      <c r="E171" s="37">
        <v>45871</v>
      </c>
      <c r="F171" s="37">
        <v>44156</v>
      </c>
      <c r="G171" s="37">
        <v>319691</v>
      </c>
      <c r="H171" s="37">
        <v>23.5</v>
      </c>
      <c r="I171" s="37">
        <v>209704</v>
      </c>
      <c r="J171" s="37">
        <v>109987</v>
      </c>
      <c r="K171" s="37">
        <v>18.7</v>
      </c>
      <c r="L171" s="37">
        <v>33.799999999999997</v>
      </c>
      <c r="M171" s="37">
        <v>569215</v>
      </c>
      <c r="N171" s="37">
        <v>10.7</v>
      </c>
      <c r="O171" s="37">
        <v>356025</v>
      </c>
      <c r="P171" s="37">
        <v>213190</v>
      </c>
      <c r="Q171" s="37">
        <v>7.7</v>
      </c>
      <c r="R171" s="37">
        <v>16.100000000000001</v>
      </c>
      <c r="S171" s="37">
        <v>1.8</v>
      </c>
    </row>
    <row r="172" spans="1:19" s="35" customFormat="1" x14ac:dyDescent="0.25">
      <c r="A172" s="38" t="s">
        <v>40</v>
      </c>
      <c r="B172" s="36" t="s">
        <v>98</v>
      </c>
      <c r="C172" s="37">
        <v>582</v>
      </c>
      <c r="D172" s="37">
        <v>569</v>
      </c>
      <c r="E172" s="37">
        <v>50496</v>
      </c>
      <c r="F172" s="37">
        <v>49139</v>
      </c>
      <c r="G172" s="37">
        <v>350682</v>
      </c>
      <c r="H172" s="37">
        <v>5.4</v>
      </c>
      <c r="I172" s="37">
        <v>282228</v>
      </c>
      <c r="J172" s="37">
        <v>68454</v>
      </c>
      <c r="K172" s="37">
        <v>3.9</v>
      </c>
      <c r="L172" s="37">
        <v>12.4</v>
      </c>
      <c r="M172" s="37">
        <v>695429</v>
      </c>
      <c r="N172" s="37">
        <v>4.0999999999999996</v>
      </c>
      <c r="O172" s="37">
        <v>564156</v>
      </c>
      <c r="P172" s="37">
        <v>131273</v>
      </c>
      <c r="Q172" s="37">
        <v>3.5</v>
      </c>
      <c r="R172" s="37">
        <v>6.8</v>
      </c>
      <c r="S172" s="37">
        <v>2</v>
      </c>
    </row>
    <row r="173" spans="1:19" s="35" customFormat="1" ht="33.75" customHeight="1" x14ac:dyDescent="0.3">
      <c r="A173" s="43" t="s">
        <v>51</v>
      </c>
      <c r="B173" s="41"/>
      <c r="C173" s="41"/>
      <c r="D173" s="41"/>
      <c r="E173" s="41"/>
      <c r="F173" s="41"/>
      <c r="G173" s="42"/>
      <c r="H173" s="41"/>
      <c r="I173" s="42"/>
      <c r="J173" s="41"/>
      <c r="K173" s="41"/>
      <c r="L173" s="41"/>
      <c r="M173" s="42"/>
      <c r="N173" s="41"/>
      <c r="O173" s="42"/>
      <c r="P173" s="42"/>
      <c r="Q173" s="41"/>
      <c r="R173" s="41"/>
      <c r="S173" s="41"/>
    </row>
    <row r="174" spans="1:19" s="35" customFormat="1" x14ac:dyDescent="0.25">
      <c r="B174" s="36" t="s">
        <v>87</v>
      </c>
      <c r="C174" s="37">
        <v>4790</v>
      </c>
      <c r="D174" s="37">
        <v>4528</v>
      </c>
      <c r="E174" s="37">
        <v>346388</v>
      </c>
      <c r="F174" s="37">
        <v>330645</v>
      </c>
      <c r="G174" s="37">
        <v>1964385</v>
      </c>
      <c r="H174" s="37">
        <v>7.5</v>
      </c>
      <c r="I174" s="37">
        <v>1542094</v>
      </c>
      <c r="J174" s="37">
        <v>422291</v>
      </c>
      <c r="K174" s="37">
        <v>6.8</v>
      </c>
      <c r="L174" s="37">
        <v>10.5</v>
      </c>
      <c r="M174" s="37">
        <v>4254751</v>
      </c>
      <c r="N174" s="37">
        <v>5</v>
      </c>
      <c r="O174" s="37">
        <v>3424403</v>
      </c>
      <c r="P174" s="37">
        <v>830348</v>
      </c>
      <c r="Q174" s="37">
        <v>4.7</v>
      </c>
      <c r="R174" s="37">
        <v>6.5</v>
      </c>
      <c r="S174" s="37">
        <v>2.2000000000000002</v>
      </c>
    </row>
    <row r="175" spans="1:19" s="35" customFormat="1" ht="13.8" x14ac:dyDescent="0.3">
      <c r="B175" s="36" t="s">
        <v>99</v>
      </c>
      <c r="C175" s="41"/>
      <c r="D175" s="41"/>
      <c r="E175" s="41"/>
      <c r="F175" s="41"/>
      <c r="G175" s="42"/>
      <c r="H175" s="41"/>
      <c r="I175" s="42"/>
      <c r="J175" s="41"/>
      <c r="K175" s="41"/>
      <c r="L175" s="41"/>
      <c r="M175" s="42"/>
      <c r="N175" s="41"/>
      <c r="O175" s="42"/>
      <c r="P175" s="42"/>
      <c r="Q175" s="41"/>
      <c r="R175" s="41"/>
      <c r="S175" s="41"/>
    </row>
    <row r="176" spans="1:19" s="35" customFormat="1" x14ac:dyDescent="0.25">
      <c r="A176" s="38" t="s">
        <v>19</v>
      </c>
      <c r="B176" s="36" t="s">
        <v>88</v>
      </c>
      <c r="C176" s="37">
        <v>413</v>
      </c>
      <c r="D176" s="37">
        <v>377</v>
      </c>
      <c r="E176" s="37">
        <v>21193</v>
      </c>
      <c r="F176" s="37">
        <v>19924</v>
      </c>
      <c r="G176" s="37">
        <v>97883</v>
      </c>
      <c r="H176" s="37">
        <v>5.3</v>
      </c>
      <c r="I176" s="37">
        <v>72223</v>
      </c>
      <c r="J176" s="37">
        <v>25660</v>
      </c>
      <c r="K176" s="37">
        <v>5</v>
      </c>
      <c r="L176" s="37">
        <v>6.1</v>
      </c>
      <c r="M176" s="37">
        <v>214358</v>
      </c>
      <c r="N176" s="37">
        <v>-2.1</v>
      </c>
      <c r="O176" s="37">
        <v>164817</v>
      </c>
      <c r="P176" s="37">
        <v>49541</v>
      </c>
      <c r="Q176" s="37">
        <v>-0.4</v>
      </c>
      <c r="R176" s="37">
        <v>-7.5</v>
      </c>
      <c r="S176" s="37">
        <v>2.2000000000000002</v>
      </c>
    </row>
    <row r="177" spans="1:19" s="35" customFormat="1" x14ac:dyDescent="0.25">
      <c r="A177" s="38" t="s">
        <v>21</v>
      </c>
      <c r="B177" s="36" t="s">
        <v>89</v>
      </c>
      <c r="C177" s="37">
        <v>525</v>
      </c>
      <c r="D177" s="37">
        <v>495</v>
      </c>
      <c r="E177" s="37">
        <v>30388</v>
      </c>
      <c r="F177" s="37">
        <v>28671</v>
      </c>
      <c r="G177" s="37">
        <v>156948</v>
      </c>
      <c r="H177" s="37">
        <v>-3.2</v>
      </c>
      <c r="I177" s="37">
        <v>128720</v>
      </c>
      <c r="J177" s="37">
        <v>28228</v>
      </c>
      <c r="K177" s="37">
        <v>-3.9</v>
      </c>
      <c r="L177" s="37">
        <v>-0.2</v>
      </c>
      <c r="M177" s="37">
        <v>348221</v>
      </c>
      <c r="N177" s="37">
        <v>-2.6</v>
      </c>
      <c r="O177" s="37">
        <v>288950</v>
      </c>
      <c r="P177" s="37">
        <v>59271</v>
      </c>
      <c r="Q177" s="37">
        <v>-1</v>
      </c>
      <c r="R177" s="37">
        <v>-9.6</v>
      </c>
      <c r="S177" s="37">
        <v>2.2000000000000002</v>
      </c>
    </row>
    <row r="178" spans="1:19" s="35" customFormat="1" x14ac:dyDescent="0.25">
      <c r="A178" s="38" t="s">
        <v>23</v>
      </c>
      <c r="B178" s="36" t="s">
        <v>90</v>
      </c>
      <c r="C178" s="37">
        <v>557</v>
      </c>
      <c r="D178" s="37">
        <v>539</v>
      </c>
      <c r="E178" s="37">
        <v>28485</v>
      </c>
      <c r="F178" s="37">
        <v>27519</v>
      </c>
      <c r="G178" s="37">
        <v>139749</v>
      </c>
      <c r="H178" s="37">
        <v>3</v>
      </c>
      <c r="I178" s="37">
        <v>124096</v>
      </c>
      <c r="J178" s="37">
        <v>15653</v>
      </c>
      <c r="K178" s="37">
        <v>3</v>
      </c>
      <c r="L178" s="37">
        <v>2.4</v>
      </c>
      <c r="M178" s="37">
        <v>375645</v>
      </c>
      <c r="N178" s="37">
        <v>2.8</v>
      </c>
      <c r="O178" s="37">
        <v>337758</v>
      </c>
      <c r="P178" s="37">
        <v>37887</v>
      </c>
      <c r="Q178" s="37">
        <v>2.2999999999999998</v>
      </c>
      <c r="R178" s="37">
        <v>7.6</v>
      </c>
      <c r="S178" s="37">
        <v>2.7</v>
      </c>
    </row>
    <row r="179" spans="1:19" s="35" customFormat="1" x14ac:dyDescent="0.25">
      <c r="A179" s="38" t="s">
        <v>25</v>
      </c>
      <c r="B179" s="36" t="s">
        <v>91</v>
      </c>
      <c r="C179" s="37">
        <v>679</v>
      </c>
      <c r="D179" s="37">
        <v>633</v>
      </c>
      <c r="E179" s="37">
        <v>39042</v>
      </c>
      <c r="F179" s="37">
        <v>36884</v>
      </c>
      <c r="G179" s="37">
        <v>158779</v>
      </c>
      <c r="H179" s="37">
        <v>5.5</v>
      </c>
      <c r="I179" s="37">
        <v>143639</v>
      </c>
      <c r="J179" s="37">
        <v>15140</v>
      </c>
      <c r="K179" s="37">
        <v>4.0999999999999996</v>
      </c>
      <c r="L179" s="37">
        <v>21</v>
      </c>
      <c r="M179" s="37">
        <v>518115</v>
      </c>
      <c r="N179" s="37">
        <v>4</v>
      </c>
      <c r="O179" s="37">
        <v>481775</v>
      </c>
      <c r="P179" s="37">
        <v>36340</v>
      </c>
      <c r="Q179" s="37">
        <v>3.5</v>
      </c>
      <c r="R179" s="37">
        <v>10</v>
      </c>
      <c r="S179" s="37">
        <v>3.3</v>
      </c>
    </row>
    <row r="180" spans="1:19" s="35" customFormat="1" x14ac:dyDescent="0.25">
      <c r="A180" s="38" t="s">
        <v>27</v>
      </c>
      <c r="B180" s="36" t="s">
        <v>92</v>
      </c>
      <c r="C180" s="37">
        <v>777</v>
      </c>
      <c r="D180" s="37">
        <v>737</v>
      </c>
      <c r="E180" s="37">
        <v>42446</v>
      </c>
      <c r="F180" s="37">
        <v>40147</v>
      </c>
      <c r="G180" s="37">
        <v>143426</v>
      </c>
      <c r="H180" s="37">
        <v>1.9</v>
      </c>
      <c r="I180" s="37">
        <v>127860</v>
      </c>
      <c r="J180" s="37">
        <v>15566</v>
      </c>
      <c r="K180" s="37">
        <v>1.3</v>
      </c>
      <c r="L180" s="37">
        <v>7.1</v>
      </c>
      <c r="M180" s="37">
        <v>423325</v>
      </c>
      <c r="N180" s="37">
        <v>1.2</v>
      </c>
      <c r="O180" s="37">
        <v>374666</v>
      </c>
      <c r="P180" s="37">
        <v>48659</v>
      </c>
      <c r="Q180" s="37">
        <v>0.9</v>
      </c>
      <c r="R180" s="37">
        <v>3.1</v>
      </c>
      <c r="S180" s="37">
        <v>3</v>
      </c>
    </row>
    <row r="181" spans="1:19" s="35" customFormat="1" x14ac:dyDescent="0.25">
      <c r="A181" s="38" t="s">
        <v>29</v>
      </c>
      <c r="B181" s="36" t="s">
        <v>108</v>
      </c>
      <c r="C181" s="37">
        <v>96</v>
      </c>
      <c r="D181" s="37">
        <v>93</v>
      </c>
      <c r="E181" s="37">
        <v>5047</v>
      </c>
      <c r="F181" s="37">
        <v>4885</v>
      </c>
      <c r="G181" s="37">
        <v>18970</v>
      </c>
      <c r="H181" s="37">
        <v>8.6</v>
      </c>
      <c r="I181" s="37">
        <v>16128</v>
      </c>
      <c r="J181" s="37">
        <v>2842</v>
      </c>
      <c r="K181" s="37">
        <v>10.5</v>
      </c>
      <c r="L181" s="37">
        <v>-0.6</v>
      </c>
      <c r="M181" s="37">
        <v>60510</v>
      </c>
      <c r="N181" s="37">
        <v>3.6</v>
      </c>
      <c r="O181" s="37">
        <v>53639</v>
      </c>
      <c r="P181" s="37">
        <v>6871</v>
      </c>
      <c r="Q181" s="37">
        <v>5.9</v>
      </c>
      <c r="R181" s="37">
        <v>-11.3</v>
      </c>
      <c r="S181" s="37">
        <v>3.2</v>
      </c>
    </row>
    <row r="182" spans="1:19" s="35" customFormat="1" x14ac:dyDescent="0.25">
      <c r="A182" s="38" t="s">
        <v>30</v>
      </c>
      <c r="B182" s="36" t="s">
        <v>93</v>
      </c>
      <c r="C182" s="37">
        <v>176</v>
      </c>
      <c r="D182" s="37">
        <v>166</v>
      </c>
      <c r="E182" s="37">
        <v>10553</v>
      </c>
      <c r="F182" s="37">
        <v>9943</v>
      </c>
      <c r="G182" s="37">
        <v>46914</v>
      </c>
      <c r="H182" s="37">
        <v>9.6999999999999993</v>
      </c>
      <c r="I182" s="37">
        <v>41816</v>
      </c>
      <c r="J182" s="37">
        <v>5098</v>
      </c>
      <c r="K182" s="37">
        <v>10.3</v>
      </c>
      <c r="L182" s="37">
        <v>4.5</v>
      </c>
      <c r="M182" s="37">
        <v>119078</v>
      </c>
      <c r="N182" s="37">
        <v>7.1</v>
      </c>
      <c r="O182" s="37">
        <v>107351</v>
      </c>
      <c r="P182" s="37">
        <v>11727</v>
      </c>
      <c r="Q182" s="37">
        <v>7.1</v>
      </c>
      <c r="R182" s="37">
        <v>7.4</v>
      </c>
      <c r="S182" s="37">
        <v>2.5</v>
      </c>
    </row>
    <row r="183" spans="1:19" s="35" customFormat="1" x14ac:dyDescent="0.25">
      <c r="A183" s="38" t="s">
        <v>32</v>
      </c>
      <c r="B183" s="36" t="s">
        <v>94</v>
      </c>
      <c r="C183" s="37">
        <v>74</v>
      </c>
      <c r="D183" s="37">
        <v>71</v>
      </c>
      <c r="E183" s="37">
        <v>6098</v>
      </c>
      <c r="F183" s="37">
        <v>5724</v>
      </c>
      <c r="G183" s="37">
        <v>32462</v>
      </c>
      <c r="H183" s="37">
        <v>2.1</v>
      </c>
      <c r="I183" s="37">
        <v>27198</v>
      </c>
      <c r="J183" s="37">
        <v>5264</v>
      </c>
      <c r="K183" s="37">
        <v>1.2</v>
      </c>
      <c r="L183" s="37">
        <v>7.3</v>
      </c>
      <c r="M183" s="37">
        <v>75326</v>
      </c>
      <c r="N183" s="37">
        <v>8.6</v>
      </c>
      <c r="O183" s="37">
        <v>64280</v>
      </c>
      <c r="P183" s="37">
        <v>11046</v>
      </c>
      <c r="Q183" s="37">
        <v>7.3</v>
      </c>
      <c r="R183" s="37">
        <v>16.5</v>
      </c>
      <c r="S183" s="37">
        <v>2.2999999999999998</v>
      </c>
    </row>
    <row r="184" spans="1:19" s="35" customFormat="1" x14ac:dyDescent="0.25">
      <c r="A184" s="38" t="s">
        <v>34</v>
      </c>
      <c r="B184" s="36" t="s">
        <v>95</v>
      </c>
      <c r="C184" s="37">
        <v>214</v>
      </c>
      <c r="D184" s="37">
        <v>209</v>
      </c>
      <c r="E184" s="37">
        <v>19120</v>
      </c>
      <c r="F184" s="37">
        <v>18789</v>
      </c>
      <c r="G184" s="37">
        <v>120784</v>
      </c>
      <c r="H184" s="37">
        <v>6.6</v>
      </c>
      <c r="I184" s="37">
        <v>103567</v>
      </c>
      <c r="J184" s="37">
        <v>17217</v>
      </c>
      <c r="K184" s="37">
        <v>6.6</v>
      </c>
      <c r="L184" s="37">
        <v>6.6</v>
      </c>
      <c r="M184" s="37">
        <v>241980</v>
      </c>
      <c r="N184" s="37">
        <v>6.9</v>
      </c>
      <c r="O184" s="37">
        <v>205418</v>
      </c>
      <c r="P184" s="37">
        <v>36562</v>
      </c>
      <c r="Q184" s="37">
        <v>7.9</v>
      </c>
      <c r="R184" s="37">
        <v>1.6</v>
      </c>
      <c r="S184" s="37">
        <v>2</v>
      </c>
    </row>
    <row r="185" spans="1:19" s="35" customFormat="1" x14ac:dyDescent="0.25">
      <c r="A185" s="38" t="s">
        <v>36</v>
      </c>
      <c r="B185" s="36" t="s">
        <v>96</v>
      </c>
      <c r="C185" s="37">
        <v>369</v>
      </c>
      <c r="D185" s="37">
        <v>342</v>
      </c>
      <c r="E185" s="37">
        <v>47476</v>
      </c>
      <c r="F185" s="37">
        <v>44975</v>
      </c>
      <c r="G185" s="37">
        <v>378561</v>
      </c>
      <c r="H185" s="37">
        <v>9.9</v>
      </c>
      <c r="I185" s="37">
        <v>266189</v>
      </c>
      <c r="J185" s="37">
        <v>112372</v>
      </c>
      <c r="K185" s="37">
        <v>10.7</v>
      </c>
      <c r="L185" s="37">
        <v>8</v>
      </c>
      <c r="M185" s="37">
        <v>670780</v>
      </c>
      <c r="N185" s="37">
        <v>6.9</v>
      </c>
      <c r="O185" s="37">
        <v>469345</v>
      </c>
      <c r="P185" s="37">
        <v>201435</v>
      </c>
      <c r="Q185" s="37">
        <v>7.3</v>
      </c>
      <c r="R185" s="37">
        <v>5.9</v>
      </c>
      <c r="S185" s="37">
        <v>1.8</v>
      </c>
    </row>
    <row r="186" spans="1:19" s="35" customFormat="1" x14ac:dyDescent="0.25">
      <c r="A186" s="38" t="s">
        <v>38</v>
      </c>
      <c r="B186" s="36" t="s">
        <v>97</v>
      </c>
      <c r="C186" s="37">
        <v>327</v>
      </c>
      <c r="D186" s="37">
        <v>302</v>
      </c>
      <c r="E186" s="37">
        <v>45951</v>
      </c>
      <c r="F186" s="37">
        <v>44135</v>
      </c>
      <c r="G186" s="37">
        <v>333081</v>
      </c>
      <c r="H186" s="37">
        <v>12.1</v>
      </c>
      <c r="I186" s="37">
        <v>219652</v>
      </c>
      <c r="J186" s="37">
        <v>113429</v>
      </c>
      <c r="K186" s="37">
        <v>13.3</v>
      </c>
      <c r="L186" s="37">
        <v>9.6</v>
      </c>
      <c r="M186" s="37">
        <v>567304</v>
      </c>
      <c r="N186" s="37">
        <v>10.1</v>
      </c>
      <c r="O186" s="37">
        <v>354456</v>
      </c>
      <c r="P186" s="37">
        <v>212848</v>
      </c>
      <c r="Q186" s="37">
        <v>10</v>
      </c>
      <c r="R186" s="37">
        <v>10.3</v>
      </c>
      <c r="S186" s="37">
        <v>1.7</v>
      </c>
    </row>
    <row r="187" spans="1:19" s="35" customFormat="1" x14ac:dyDescent="0.25">
      <c r="A187" s="38" t="s">
        <v>40</v>
      </c>
      <c r="B187" s="36" t="s">
        <v>98</v>
      </c>
      <c r="C187" s="37">
        <v>583</v>
      </c>
      <c r="D187" s="37">
        <v>564</v>
      </c>
      <c r="E187" s="37">
        <v>50589</v>
      </c>
      <c r="F187" s="37">
        <v>49049</v>
      </c>
      <c r="G187" s="37">
        <v>336828</v>
      </c>
      <c r="H187" s="37">
        <v>13.3</v>
      </c>
      <c r="I187" s="37">
        <v>271006</v>
      </c>
      <c r="J187" s="37">
        <v>65822</v>
      </c>
      <c r="K187" s="37">
        <v>10.1</v>
      </c>
      <c r="L187" s="37">
        <v>28.7</v>
      </c>
      <c r="M187" s="37">
        <v>640109</v>
      </c>
      <c r="N187" s="37">
        <v>9.6</v>
      </c>
      <c r="O187" s="37">
        <v>521948</v>
      </c>
      <c r="P187" s="37">
        <v>118161</v>
      </c>
      <c r="Q187" s="37">
        <v>7.3</v>
      </c>
      <c r="R187" s="37">
        <v>20.6</v>
      </c>
      <c r="S187" s="37">
        <v>1.9</v>
      </c>
    </row>
    <row r="188" spans="1:19" s="35" customFormat="1" ht="33.75" customHeight="1" x14ac:dyDescent="0.3">
      <c r="A188" s="43" t="s">
        <v>52</v>
      </c>
      <c r="B188" s="41"/>
      <c r="C188" s="41"/>
      <c r="D188" s="41"/>
      <c r="E188" s="41"/>
      <c r="F188" s="41"/>
      <c r="G188" s="42"/>
      <c r="H188" s="41"/>
      <c r="I188" s="42"/>
      <c r="J188" s="41"/>
      <c r="K188" s="41"/>
      <c r="L188" s="41"/>
      <c r="M188" s="42"/>
      <c r="N188" s="41"/>
      <c r="O188" s="42"/>
      <c r="P188" s="42"/>
      <c r="Q188" s="41"/>
      <c r="R188" s="41"/>
      <c r="S188" s="41"/>
    </row>
    <row r="189" spans="1:19" s="35" customFormat="1" x14ac:dyDescent="0.25">
      <c r="B189" s="36" t="s">
        <v>87</v>
      </c>
      <c r="C189" s="37">
        <v>4775</v>
      </c>
      <c r="D189" s="37">
        <v>4504</v>
      </c>
      <c r="E189" s="37">
        <v>346306</v>
      </c>
      <c r="F189" s="37">
        <v>329709</v>
      </c>
      <c r="G189" s="37">
        <v>1833227</v>
      </c>
      <c r="H189" s="37">
        <v>9.9</v>
      </c>
      <c r="I189" s="37">
        <v>1293691</v>
      </c>
      <c r="J189" s="37">
        <v>539536</v>
      </c>
      <c r="K189" s="37">
        <v>7.6</v>
      </c>
      <c r="L189" s="37">
        <v>15.7</v>
      </c>
      <c r="M189" s="37">
        <v>3918745</v>
      </c>
      <c r="N189" s="37">
        <v>7.7</v>
      </c>
      <c r="O189" s="37">
        <v>2915811</v>
      </c>
      <c r="P189" s="37">
        <v>1002934</v>
      </c>
      <c r="Q189" s="37">
        <v>5.9</v>
      </c>
      <c r="R189" s="37">
        <v>13</v>
      </c>
      <c r="S189" s="37">
        <v>2.1</v>
      </c>
    </row>
    <row r="190" spans="1:19" s="35" customFormat="1" ht="13.8" x14ac:dyDescent="0.3">
      <c r="B190" s="36" t="s">
        <v>99</v>
      </c>
      <c r="C190" s="41"/>
      <c r="D190" s="41"/>
      <c r="E190" s="41"/>
      <c r="F190" s="41"/>
      <c r="G190" s="42"/>
      <c r="H190" s="41"/>
      <c r="I190" s="42"/>
      <c r="J190" s="41"/>
      <c r="K190" s="41"/>
      <c r="L190" s="41"/>
      <c r="M190" s="42"/>
      <c r="N190" s="41"/>
      <c r="O190" s="42"/>
      <c r="P190" s="42"/>
      <c r="Q190" s="41"/>
      <c r="R190" s="41"/>
      <c r="S190" s="41"/>
    </row>
    <row r="191" spans="1:19" s="35" customFormat="1" x14ac:dyDescent="0.25">
      <c r="A191" s="38" t="s">
        <v>19</v>
      </c>
      <c r="B191" s="36" t="s">
        <v>88</v>
      </c>
      <c r="C191" s="37">
        <v>411</v>
      </c>
      <c r="D191" s="37">
        <v>372</v>
      </c>
      <c r="E191" s="37">
        <v>21142</v>
      </c>
      <c r="F191" s="37">
        <v>19893</v>
      </c>
      <c r="G191" s="37">
        <v>104017</v>
      </c>
      <c r="H191" s="37">
        <v>17.399999999999999</v>
      </c>
      <c r="I191" s="37">
        <v>65442</v>
      </c>
      <c r="J191" s="37">
        <v>38575</v>
      </c>
      <c r="K191" s="37">
        <v>17.399999999999999</v>
      </c>
      <c r="L191" s="37">
        <v>17.5</v>
      </c>
      <c r="M191" s="37">
        <v>222878</v>
      </c>
      <c r="N191" s="37">
        <v>11.4</v>
      </c>
      <c r="O191" s="37">
        <v>150207</v>
      </c>
      <c r="P191" s="37">
        <v>72671</v>
      </c>
      <c r="Q191" s="37">
        <v>10.8</v>
      </c>
      <c r="R191" s="37">
        <v>12.7</v>
      </c>
      <c r="S191" s="37">
        <v>2.1</v>
      </c>
    </row>
    <row r="192" spans="1:19" s="35" customFormat="1" x14ac:dyDescent="0.25">
      <c r="A192" s="38" t="s">
        <v>21</v>
      </c>
      <c r="B192" s="36" t="s">
        <v>89</v>
      </c>
      <c r="C192" s="37">
        <v>521</v>
      </c>
      <c r="D192" s="37">
        <v>487</v>
      </c>
      <c r="E192" s="37">
        <v>30314</v>
      </c>
      <c r="F192" s="37">
        <v>28351</v>
      </c>
      <c r="G192" s="37">
        <v>126897</v>
      </c>
      <c r="H192" s="37">
        <v>2.2000000000000002</v>
      </c>
      <c r="I192" s="37">
        <v>100103</v>
      </c>
      <c r="J192" s="37">
        <v>26794</v>
      </c>
      <c r="K192" s="37">
        <v>0.3</v>
      </c>
      <c r="L192" s="37">
        <v>10.1</v>
      </c>
      <c r="M192" s="37">
        <v>278005</v>
      </c>
      <c r="N192" s="37">
        <v>1.8</v>
      </c>
      <c r="O192" s="37">
        <v>226029</v>
      </c>
      <c r="P192" s="37">
        <v>51976</v>
      </c>
      <c r="Q192" s="37">
        <v>2.6</v>
      </c>
      <c r="R192" s="37">
        <v>-1.6</v>
      </c>
      <c r="S192" s="37">
        <v>2.2000000000000002</v>
      </c>
    </row>
    <row r="193" spans="1:19" s="35" customFormat="1" x14ac:dyDescent="0.25">
      <c r="A193" s="38" t="s">
        <v>23</v>
      </c>
      <c r="B193" s="36" t="s">
        <v>90</v>
      </c>
      <c r="C193" s="37">
        <v>555</v>
      </c>
      <c r="D193" s="37">
        <v>532</v>
      </c>
      <c r="E193" s="37">
        <v>28412</v>
      </c>
      <c r="F193" s="37">
        <v>27376</v>
      </c>
      <c r="G193" s="37">
        <v>123411</v>
      </c>
      <c r="H193" s="37">
        <v>6.5</v>
      </c>
      <c r="I193" s="37">
        <v>103857</v>
      </c>
      <c r="J193" s="37">
        <v>19554</v>
      </c>
      <c r="K193" s="37">
        <v>7.1</v>
      </c>
      <c r="L193" s="37">
        <v>3.5</v>
      </c>
      <c r="M193" s="37">
        <v>316916</v>
      </c>
      <c r="N193" s="37">
        <v>4.5999999999999996</v>
      </c>
      <c r="O193" s="37">
        <v>278568</v>
      </c>
      <c r="P193" s="37">
        <v>38348</v>
      </c>
      <c r="Q193" s="37">
        <v>4.5999999999999996</v>
      </c>
      <c r="R193" s="37">
        <v>4.2</v>
      </c>
      <c r="S193" s="37">
        <v>2.6</v>
      </c>
    </row>
    <row r="194" spans="1:19" s="35" customFormat="1" x14ac:dyDescent="0.25">
      <c r="A194" s="38" t="s">
        <v>25</v>
      </c>
      <c r="B194" s="36" t="s">
        <v>91</v>
      </c>
      <c r="C194" s="37">
        <v>679</v>
      </c>
      <c r="D194" s="37">
        <v>629</v>
      </c>
      <c r="E194" s="37">
        <v>39029</v>
      </c>
      <c r="F194" s="37">
        <v>36676</v>
      </c>
      <c r="G194" s="37">
        <v>126140</v>
      </c>
      <c r="H194" s="37">
        <v>7.7</v>
      </c>
      <c r="I194" s="37">
        <v>115816</v>
      </c>
      <c r="J194" s="37">
        <v>10324</v>
      </c>
      <c r="K194" s="37">
        <v>7.6</v>
      </c>
      <c r="L194" s="37">
        <v>9.6</v>
      </c>
      <c r="M194" s="37">
        <v>446538</v>
      </c>
      <c r="N194" s="37">
        <v>5.7</v>
      </c>
      <c r="O194" s="37">
        <v>418764</v>
      </c>
      <c r="P194" s="37">
        <v>27774</v>
      </c>
      <c r="Q194" s="37">
        <v>5.3</v>
      </c>
      <c r="R194" s="37">
        <v>13</v>
      </c>
      <c r="S194" s="37">
        <v>3.5</v>
      </c>
    </row>
    <row r="195" spans="1:19" s="35" customFormat="1" x14ac:dyDescent="0.25">
      <c r="A195" s="38" t="s">
        <v>27</v>
      </c>
      <c r="B195" s="36" t="s">
        <v>92</v>
      </c>
      <c r="C195" s="37">
        <v>775</v>
      </c>
      <c r="D195" s="37">
        <v>748</v>
      </c>
      <c r="E195" s="37">
        <v>42469</v>
      </c>
      <c r="F195" s="37">
        <v>40380</v>
      </c>
      <c r="G195" s="37">
        <v>143749</v>
      </c>
      <c r="H195" s="37">
        <v>1.6</v>
      </c>
      <c r="I195" s="37">
        <v>116235</v>
      </c>
      <c r="J195" s="37">
        <v>27514</v>
      </c>
      <c r="K195" s="37">
        <v>3.3</v>
      </c>
      <c r="L195" s="37">
        <v>-5.2</v>
      </c>
      <c r="M195" s="37">
        <v>451544</v>
      </c>
      <c r="N195" s="37">
        <v>2.8</v>
      </c>
      <c r="O195" s="37">
        <v>362343</v>
      </c>
      <c r="P195" s="37">
        <v>89201</v>
      </c>
      <c r="Q195" s="37">
        <v>3.5</v>
      </c>
      <c r="R195" s="37">
        <v>0</v>
      </c>
      <c r="S195" s="37">
        <v>3.1</v>
      </c>
    </row>
    <row r="196" spans="1:19" s="35" customFormat="1" x14ac:dyDescent="0.25">
      <c r="A196" s="38" t="s">
        <v>29</v>
      </c>
      <c r="B196" s="36" t="s">
        <v>108</v>
      </c>
      <c r="C196" s="37">
        <v>96</v>
      </c>
      <c r="D196" s="37">
        <v>92</v>
      </c>
      <c r="E196" s="37">
        <v>5047</v>
      </c>
      <c r="F196" s="37">
        <v>4911</v>
      </c>
      <c r="G196" s="37">
        <v>14475</v>
      </c>
      <c r="H196" s="37">
        <v>12.1</v>
      </c>
      <c r="I196" s="37">
        <v>12081</v>
      </c>
      <c r="J196" s="37">
        <v>2394</v>
      </c>
      <c r="K196" s="37">
        <v>10.8</v>
      </c>
      <c r="L196" s="37">
        <v>19.3</v>
      </c>
      <c r="M196" s="37">
        <v>51856</v>
      </c>
      <c r="N196" s="37">
        <v>11.2</v>
      </c>
      <c r="O196" s="37">
        <v>45222</v>
      </c>
      <c r="P196" s="37">
        <v>6634</v>
      </c>
      <c r="Q196" s="37">
        <v>9.5</v>
      </c>
      <c r="R196" s="37">
        <v>24.1</v>
      </c>
      <c r="S196" s="37">
        <v>3.6</v>
      </c>
    </row>
    <row r="197" spans="1:19" s="35" customFormat="1" x14ac:dyDescent="0.25">
      <c r="A197" s="38" t="s">
        <v>30</v>
      </c>
      <c r="B197" s="36" t="s">
        <v>93</v>
      </c>
      <c r="C197" s="37">
        <v>174</v>
      </c>
      <c r="D197" s="37">
        <v>160</v>
      </c>
      <c r="E197" s="37">
        <v>10577</v>
      </c>
      <c r="F197" s="37">
        <v>9751</v>
      </c>
      <c r="G197" s="37">
        <v>33861</v>
      </c>
      <c r="H197" s="37">
        <v>12.7</v>
      </c>
      <c r="I197" s="37">
        <v>28836</v>
      </c>
      <c r="J197" s="37">
        <v>5025</v>
      </c>
      <c r="K197" s="37">
        <v>10.6</v>
      </c>
      <c r="L197" s="37">
        <v>26.2</v>
      </c>
      <c r="M197" s="37">
        <v>95721</v>
      </c>
      <c r="N197" s="37">
        <v>12.6</v>
      </c>
      <c r="O197" s="37">
        <v>84875</v>
      </c>
      <c r="P197" s="37">
        <v>10846</v>
      </c>
      <c r="Q197" s="37">
        <v>10.6</v>
      </c>
      <c r="R197" s="37">
        <v>31.8</v>
      </c>
      <c r="S197" s="37">
        <v>2.8</v>
      </c>
    </row>
    <row r="198" spans="1:19" s="35" customFormat="1" x14ac:dyDescent="0.25">
      <c r="A198" s="38" t="s">
        <v>32</v>
      </c>
      <c r="B198" s="36" t="s">
        <v>94</v>
      </c>
      <c r="C198" s="37">
        <v>74</v>
      </c>
      <c r="D198" s="37">
        <v>71</v>
      </c>
      <c r="E198" s="37">
        <v>6097</v>
      </c>
      <c r="F198" s="37">
        <v>5740</v>
      </c>
      <c r="G198" s="37">
        <v>26812</v>
      </c>
      <c r="H198" s="37">
        <v>10.4</v>
      </c>
      <c r="I198" s="37">
        <v>22178</v>
      </c>
      <c r="J198" s="37">
        <v>4634</v>
      </c>
      <c r="K198" s="37">
        <v>10</v>
      </c>
      <c r="L198" s="37">
        <v>12.1</v>
      </c>
      <c r="M198" s="37">
        <v>58242</v>
      </c>
      <c r="N198" s="37">
        <v>11</v>
      </c>
      <c r="O198" s="37">
        <v>49539</v>
      </c>
      <c r="P198" s="37">
        <v>8703</v>
      </c>
      <c r="Q198" s="37">
        <v>11</v>
      </c>
      <c r="R198" s="37">
        <v>10.9</v>
      </c>
      <c r="S198" s="37">
        <v>2.2000000000000002</v>
      </c>
    </row>
    <row r="199" spans="1:19" s="35" customFormat="1" x14ac:dyDescent="0.25">
      <c r="A199" s="38" t="s">
        <v>34</v>
      </c>
      <c r="B199" s="36" t="s">
        <v>95</v>
      </c>
      <c r="C199" s="37">
        <v>213</v>
      </c>
      <c r="D199" s="37">
        <v>206</v>
      </c>
      <c r="E199" s="37">
        <v>19106</v>
      </c>
      <c r="F199" s="37">
        <v>18682</v>
      </c>
      <c r="G199" s="37">
        <v>100972</v>
      </c>
      <c r="H199" s="37">
        <v>10.7</v>
      </c>
      <c r="I199" s="37">
        <v>82837</v>
      </c>
      <c r="J199" s="37">
        <v>18135</v>
      </c>
      <c r="K199" s="37">
        <v>9.8000000000000007</v>
      </c>
      <c r="L199" s="37">
        <v>15.4</v>
      </c>
      <c r="M199" s="37">
        <v>201767</v>
      </c>
      <c r="N199" s="37">
        <v>9.6999999999999993</v>
      </c>
      <c r="O199" s="37">
        <v>163720</v>
      </c>
      <c r="P199" s="37">
        <v>38047</v>
      </c>
      <c r="Q199" s="37">
        <v>9.9</v>
      </c>
      <c r="R199" s="37">
        <v>8.8000000000000007</v>
      </c>
      <c r="S199" s="37">
        <v>2</v>
      </c>
    </row>
    <row r="200" spans="1:19" s="35" customFormat="1" x14ac:dyDescent="0.25">
      <c r="A200" s="38" t="s">
        <v>36</v>
      </c>
      <c r="B200" s="36" t="s">
        <v>96</v>
      </c>
      <c r="C200" s="37">
        <v>368</v>
      </c>
      <c r="D200" s="37">
        <v>342</v>
      </c>
      <c r="E200" s="37">
        <v>47647</v>
      </c>
      <c r="F200" s="37">
        <v>45242</v>
      </c>
      <c r="G200" s="37">
        <v>390636</v>
      </c>
      <c r="H200" s="37">
        <v>10.3</v>
      </c>
      <c r="I200" s="37">
        <v>229909</v>
      </c>
      <c r="J200" s="37">
        <v>160727</v>
      </c>
      <c r="K200" s="37">
        <v>8.6</v>
      </c>
      <c r="L200" s="37">
        <v>12.6</v>
      </c>
      <c r="M200" s="37">
        <v>685058</v>
      </c>
      <c r="N200" s="37">
        <v>7.8</v>
      </c>
      <c r="O200" s="37">
        <v>402626</v>
      </c>
      <c r="P200" s="37">
        <v>282432</v>
      </c>
      <c r="Q200" s="37">
        <v>6.4</v>
      </c>
      <c r="R200" s="37">
        <v>10</v>
      </c>
      <c r="S200" s="37">
        <v>1.8</v>
      </c>
    </row>
    <row r="201" spans="1:19" s="35" customFormat="1" x14ac:dyDescent="0.25">
      <c r="A201" s="38" t="s">
        <v>38</v>
      </c>
      <c r="B201" s="36" t="s">
        <v>97</v>
      </c>
      <c r="C201" s="37">
        <v>326</v>
      </c>
      <c r="D201" s="37">
        <v>301</v>
      </c>
      <c r="E201" s="37">
        <v>45898</v>
      </c>
      <c r="F201" s="37">
        <v>43727</v>
      </c>
      <c r="G201" s="37">
        <v>339917</v>
      </c>
      <c r="H201" s="37">
        <v>13.4</v>
      </c>
      <c r="I201" s="37">
        <v>191802</v>
      </c>
      <c r="J201" s="37">
        <v>148115</v>
      </c>
      <c r="K201" s="37">
        <v>9.6999999999999993</v>
      </c>
      <c r="L201" s="37">
        <v>18.7</v>
      </c>
      <c r="M201" s="37">
        <v>539433</v>
      </c>
      <c r="N201" s="37">
        <v>11.9</v>
      </c>
      <c r="O201" s="37">
        <v>296261</v>
      </c>
      <c r="P201" s="37">
        <v>243172</v>
      </c>
      <c r="Q201" s="37">
        <v>6.8</v>
      </c>
      <c r="R201" s="37">
        <v>18.8</v>
      </c>
      <c r="S201" s="37">
        <v>1.6</v>
      </c>
    </row>
    <row r="202" spans="1:19" s="35" customFormat="1" x14ac:dyDescent="0.25">
      <c r="A202" s="38" t="s">
        <v>40</v>
      </c>
      <c r="B202" s="36" t="s">
        <v>98</v>
      </c>
      <c r="C202" s="37">
        <v>583</v>
      </c>
      <c r="D202" s="37">
        <v>564</v>
      </c>
      <c r="E202" s="37">
        <v>50568</v>
      </c>
      <c r="F202" s="37">
        <v>48980</v>
      </c>
      <c r="G202" s="37">
        <v>302340</v>
      </c>
      <c r="H202" s="37">
        <v>12.4</v>
      </c>
      <c r="I202" s="37">
        <v>224595</v>
      </c>
      <c r="J202" s="37">
        <v>77745</v>
      </c>
      <c r="K202" s="37">
        <v>6.6</v>
      </c>
      <c r="L202" s="37">
        <v>33.200000000000003</v>
      </c>
      <c r="M202" s="37">
        <v>570787</v>
      </c>
      <c r="N202" s="37">
        <v>10.6</v>
      </c>
      <c r="O202" s="37">
        <v>437657</v>
      </c>
      <c r="P202" s="37">
        <v>133130</v>
      </c>
      <c r="Q202" s="37">
        <v>5.6</v>
      </c>
      <c r="R202" s="37">
        <v>31.1</v>
      </c>
      <c r="S202" s="37">
        <v>1.9</v>
      </c>
    </row>
    <row r="203" spans="1:19" ht="13.8" x14ac:dyDescent="0.3">
      <c r="A203" s="33" t="s">
        <v>53</v>
      </c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</row>
    <row r="204" spans="1:19" ht="13.8" x14ac:dyDescent="0.3">
      <c r="A204" s="33" t="s">
        <v>54</v>
      </c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</row>
    <row r="205" spans="1:19" ht="13.8" x14ac:dyDescent="0.3">
      <c r="A205" s="33" t="s">
        <v>55</v>
      </c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</row>
    <row r="206" spans="1:19" ht="13.8" x14ac:dyDescent="0.3">
      <c r="A206" s="33" t="s">
        <v>56</v>
      </c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</row>
    <row r="207" spans="1:19" ht="13.8" x14ac:dyDescent="0.3">
      <c r="A207" s="33" t="s">
        <v>57</v>
      </c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</row>
    <row r="208" spans="1:19" x14ac:dyDescent="0.25">
      <c r="A208" s="33" t="s">
        <v>58</v>
      </c>
    </row>
    <row r="209" spans="1:1" x14ac:dyDescent="0.25">
      <c r="A209" s="33" t="s">
        <v>59</v>
      </c>
    </row>
    <row r="210" spans="1:1" x14ac:dyDescent="0.25">
      <c r="A210" s="2"/>
    </row>
    <row r="211" spans="1:1" x14ac:dyDescent="0.25">
      <c r="A211" s="33" t="s">
        <v>60</v>
      </c>
    </row>
    <row r="212" spans="1:1" x14ac:dyDescent="0.25">
      <c r="A212" s="33" t="s">
        <v>61</v>
      </c>
    </row>
    <row r="213" spans="1:1" x14ac:dyDescent="0.25">
      <c r="A213" s="2"/>
    </row>
    <row r="214" spans="1:1" x14ac:dyDescent="0.25">
      <c r="A214" s="33" t="s">
        <v>62</v>
      </c>
    </row>
    <row r="215" spans="1:1" x14ac:dyDescent="0.25">
      <c r="A215" s="33" t="s">
        <v>63</v>
      </c>
    </row>
    <row r="216" spans="1:1" x14ac:dyDescent="0.25">
      <c r="A216" s="33" t="s">
        <v>64</v>
      </c>
    </row>
    <row r="217" spans="1:1" x14ac:dyDescent="0.25">
      <c r="A217" s="33" t="s">
        <v>65</v>
      </c>
    </row>
    <row r="218" spans="1:1" x14ac:dyDescent="0.25">
      <c r="A218" s="33" t="s">
        <v>66</v>
      </c>
    </row>
    <row r="219" spans="1:1" x14ac:dyDescent="0.25">
      <c r="A219" s="33" t="s">
        <v>67</v>
      </c>
    </row>
    <row r="220" spans="1:1" x14ac:dyDescent="0.25">
      <c r="A220" s="33" t="s">
        <v>68</v>
      </c>
    </row>
    <row r="221" spans="1:1" x14ac:dyDescent="0.25">
      <c r="A221" s="33" t="s">
        <v>69</v>
      </c>
    </row>
    <row r="222" spans="1:1" x14ac:dyDescent="0.25">
      <c r="A222" s="33" t="s">
        <v>70</v>
      </c>
    </row>
    <row r="223" spans="1:1" x14ac:dyDescent="0.25">
      <c r="A223" s="33" t="s">
        <v>71</v>
      </c>
    </row>
    <row r="224" spans="1:1" x14ac:dyDescent="0.25">
      <c r="A224" s="33" t="s">
        <v>72</v>
      </c>
    </row>
    <row r="225" spans="1:1" x14ac:dyDescent="0.25">
      <c r="A225" s="33" t="s">
        <v>73</v>
      </c>
    </row>
    <row r="226" spans="1:1" x14ac:dyDescent="0.25">
      <c r="A226" s="33" t="s">
        <v>74</v>
      </c>
    </row>
    <row r="227" spans="1:1" x14ac:dyDescent="0.25">
      <c r="A227" s="33" t="s">
        <v>75</v>
      </c>
    </row>
    <row r="228" spans="1:1" x14ac:dyDescent="0.25">
      <c r="A228" s="33" t="s">
        <v>76</v>
      </c>
    </row>
    <row r="229" spans="1:1" x14ac:dyDescent="0.25">
      <c r="A229" s="33" t="s">
        <v>77</v>
      </c>
    </row>
    <row r="230" spans="1:1" x14ac:dyDescent="0.25">
      <c r="A230" s="33" t="s">
        <v>78</v>
      </c>
    </row>
    <row r="231" spans="1:1" x14ac:dyDescent="0.25">
      <c r="A231" s="33" t="s">
        <v>79</v>
      </c>
    </row>
    <row r="232" spans="1:1" x14ac:dyDescent="0.25">
      <c r="A232" s="33" t="s">
        <v>80</v>
      </c>
    </row>
    <row r="233" spans="1:1" x14ac:dyDescent="0.25">
      <c r="A233" s="33" t="s">
        <v>81</v>
      </c>
    </row>
    <row r="234" spans="1:1" x14ac:dyDescent="0.25">
      <c r="A234" s="34"/>
    </row>
    <row r="235" spans="1:1" x14ac:dyDescent="0.25">
      <c r="A235" s="4"/>
    </row>
  </sheetData>
  <mergeCells count="40">
    <mergeCell ref="C190:S190"/>
    <mergeCell ref="A188:S188"/>
    <mergeCell ref="C85:S85"/>
    <mergeCell ref="A98:S98"/>
    <mergeCell ref="C100:S100"/>
    <mergeCell ref="A113:S113"/>
    <mergeCell ref="C115:S115"/>
    <mergeCell ref="C160:S160"/>
    <mergeCell ref="A173:S173"/>
    <mergeCell ref="C175:S175"/>
    <mergeCell ref="A128:S128"/>
    <mergeCell ref="C130:S130"/>
    <mergeCell ref="A143:S143"/>
    <mergeCell ref="C145:S145"/>
    <mergeCell ref="A158:S158"/>
    <mergeCell ref="A7:S7"/>
    <mergeCell ref="A8:S8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  <mergeCell ref="C70:S70"/>
    <mergeCell ref="A83:S83"/>
    <mergeCell ref="A23:S23"/>
    <mergeCell ref="C25:S25"/>
    <mergeCell ref="A38:S38"/>
    <mergeCell ref="C40:S40"/>
    <mergeCell ref="A53:S53"/>
    <mergeCell ref="C55:S55"/>
    <mergeCell ref="A68:S68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B091C-062D-43F6-8B69-D35F62EA41F7}">
  <dimension ref="A1:Z235"/>
  <sheetViews>
    <sheetView zoomScale="85" zoomScaleNormal="85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G12" sqref="G12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9.88671875" style="1" bestFit="1" customWidth="1" collapsed="1"/>
    <col min="16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21" ht="38.25" customHeight="1" x14ac:dyDescent="0.25">
      <c r="A1" s="46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</row>
    <row r="2" spans="1:21" ht="13.8" thickBot="1" x14ac:dyDescent="0.3">
      <c r="A2" s="46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</row>
    <row r="3" spans="1:21" ht="25.5" customHeight="1" x14ac:dyDescent="0.25">
      <c r="A3" s="47" t="s">
        <v>2</v>
      </c>
      <c r="B3" s="48"/>
      <c r="C3" s="53" t="s">
        <v>3</v>
      </c>
      <c r="D3" s="53" t="s">
        <v>4</v>
      </c>
      <c r="E3" s="53" t="s">
        <v>5</v>
      </c>
      <c r="F3" s="53" t="s">
        <v>6</v>
      </c>
      <c r="G3" s="54" t="s">
        <v>7</v>
      </c>
      <c r="H3" s="55"/>
      <c r="I3" s="60" t="s">
        <v>7</v>
      </c>
      <c r="J3" s="61"/>
      <c r="K3" s="61"/>
      <c r="L3" s="61"/>
      <c r="M3" s="54" t="s">
        <v>8</v>
      </c>
      <c r="N3" s="55"/>
      <c r="O3" s="60" t="s">
        <v>8</v>
      </c>
      <c r="P3" s="61"/>
      <c r="Q3" s="61"/>
      <c r="R3" s="61"/>
      <c r="S3" s="60" t="s">
        <v>9</v>
      </c>
    </row>
    <row r="4" spans="1:21" ht="12.75" customHeight="1" x14ac:dyDescent="0.25">
      <c r="A4" s="49"/>
      <c r="B4" s="50"/>
      <c r="C4" s="50"/>
      <c r="D4" s="50"/>
      <c r="E4" s="50"/>
      <c r="F4" s="50"/>
      <c r="G4" s="56"/>
      <c r="H4" s="57"/>
      <c r="I4" s="63" t="s">
        <v>10</v>
      </c>
      <c r="J4" s="64"/>
      <c r="K4" s="64"/>
      <c r="L4" s="64"/>
      <c r="M4" s="56"/>
      <c r="N4" s="57"/>
      <c r="O4" s="63" t="s">
        <v>10</v>
      </c>
      <c r="P4" s="64"/>
      <c r="Q4" s="64"/>
      <c r="R4" s="64"/>
      <c r="S4" s="62"/>
    </row>
    <row r="5" spans="1:21" ht="25.5" customHeight="1" x14ac:dyDescent="0.25">
      <c r="A5" s="49"/>
      <c r="B5" s="50"/>
      <c r="C5" s="50"/>
      <c r="D5" s="50"/>
      <c r="E5" s="50"/>
      <c r="F5" s="50"/>
      <c r="G5" s="58"/>
      <c r="H5" s="59"/>
      <c r="I5" s="6" t="s">
        <v>11</v>
      </c>
      <c r="J5" s="6" t="s">
        <v>12</v>
      </c>
      <c r="K5" s="15" t="s">
        <v>11</v>
      </c>
      <c r="L5" s="15" t="s">
        <v>12</v>
      </c>
      <c r="M5" s="58"/>
      <c r="N5" s="59"/>
      <c r="O5" s="6" t="s">
        <v>11</v>
      </c>
      <c r="P5" s="6" t="s">
        <v>12</v>
      </c>
      <c r="Q5" s="15" t="s">
        <v>11</v>
      </c>
      <c r="R5" s="15" t="s">
        <v>12</v>
      </c>
      <c r="S5" s="62"/>
    </row>
    <row r="6" spans="1:21" ht="38.25" customHeight="1" thickBot="1" x14ac:dyDescent="0.3">
      <c r="A6" s="51"/>
      <c r="B6" s="5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x14ac:dyDescent="0.25">
      <c r="A7" s="44" t="s">
        <v>101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</row>
    <row r="8" spans="1:21" x14ac:dyDescent="0.25">
      <c r="A8" s="44" t="s">
        <v>102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</row>
    <row r="9" spans="1:21" x14ac:dyDescent="0.25">
      <c r="A9" s="2"/>
      <c r="B9" s="5" t="s">
        <v>18</v>
      </c>
      <c r="C9" s="3"/>
      <c r="D9" s="3"/>
      <c r="E9" s="3"/>
      <c r="F9" s="3"/>
      <c r="G9" s="9">
        <f>G24+G39+G54+G69+G84+G99+G114+G129+G144+G159+G174+G189</f>
        <v>20326453</v>
      </c>
      <c r="H9" s="9"/>
      <c r="I9" s="9">
        <f>I24+I39+I54+I69+I84+I99+I114+I129+I144+I159+I174+I189</f>
        <v>16354455</v>
      </c>
      <c r="J9" s="9">
        <f>J24+J39+J54+J69+J84+J99+J114+J129+J144+J159+J174+J189</f>
        <v>3971998</v>
      </c>
      <c r="K9" s="9"/>
      <c r="L9" s="9"/>
      <c r="M9" s="9">
        <f>M24+M39+M54+M69+M84+M99+M114+M129+M144+M159+M174+M189</f>
        <v>47542645</v>
      </c>
      <c r="N9" s="9"/>
      <c r="O9" s="9">
        <f>O24+O39+O54+O69+O84+O99+O114+O129+O144+O159+O174+O189</f>
        <v>39060402</v>
      </c>
      <c r="P9" s="9">
        <f>P24+P39+P54+P69+P84+P99+P114+P129+P144+P159+P174+P189</f>
        <v>8482243</v>
      </c>
      <c r="Q9" s="14"/>
      <c r="R9" s="14"/>
      <c r="S9" s="14">
        <f t="shared" ref="S9:S22" si="0">M9/G9</f>
        <v>2.3389543173125187</v>
      </c>
    </row>
    <row r="10" spans="1:21" x14ac:dyDescent="0.25">
      <c r="A10" s="2"/>
      <c r="B10" s="5" t="s">
        <v>99</v>
      </c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14"/>
      <c r="R10" s="14"/>
      <c r="S10" s="14"/>
    </row>
    <row r="11" spans="1:21" s="19" customFormat="1" x14ac:dyDescent="0.25">
      <c r="A11" s="2" t="s">
        <v>19</v>
      </c>
      <c r="B11" s="5" t="s">
        <v>88</v>
      </c>
      <c r="C11" s="3"/>
      <c r="D11" s="3"/>
      <c r="E11" s="3"/>
      <c r="F11" s="3"/>
      <c r="G11" s="9">
        <f t="shared" ref="G11:G22" si="1">G26+G41+G56+G71+G86+G101+G116+G131+G146+G161+G176+G191</f>
        <v>1194897</v>
      </c>
      <c r="H11" s="9"/>
      <c r="I11" s="9">
        <f t="shared" ref="I11:J22" si="2">I26+I41+I56+I71+I86+I101+I116+I131+I146+I161+I176+I191</f>
        <v>890010</v>
      </c>
      <c r="J11" s="9">
        <f t="shared" si="2"/>
        <v>304887</v>
      </c>
      <c r="K11" s="9"/>
      <c r="L11" s="9"/>
      <c r="M11" s="9">
        <f t="shared" ref="M11:M22" si="3">M26+M41+M56+M71+M86+M101+M116+M131+M146+M161+M176+M191</f>
        <v>2973543</v>
      </c>
      <c r="N11" s="9"/>
      <c r="O11" s="9">
        <f t="shared" ref="O11:P22" si="4">O26+O41+O56+O71+O86+O101+O116+O131+O146+O161+O176+O191</f>
        <v>2271866</v>
      </c>
      <c r="P11" s="9">
        <f t="shared" si="4"/>
        <v>701677</v>
      </c>
      <c r="Q11" s="14"/>
      <c r="R11" s="14"/>
      <c r="S11" s="14">
        <f t="shared" si="0"/>
        <v>2.4885349950665203</v>
      </c>
    </row>
    <row r="12" spans="1:21" s="19" customFormat="1" x14ac:dyDescent="0.25">
      <c r="A12" s="2" t="s">
        <v>21</v>
      </c>
      <c r="B12" s="5" t="s">
        <v>89</v>
      </c>
      <c r="C12" s="3"/>
      <c r="D12" s="3"/>
      <c r="E12" s="3"/>
      <c r="F12" s="3"/>
      <c r="G12" s="9">
        <f>G27+G42+G57+G72+G87+G102+G117+G132+G147+G162+G177+G192</f>
        <v>1934954</v>
      </c>
      <c r="H12" s="9"/>
      <c r="I12" s="9">
        <f t="shared" si="2"/>
        <v>1618354</v>
      </c>
      <c r="J12" s="9">
        <f t="shared" si="2"/>
        <v>316600</v>
      </c>
      <c r="K12" s="9"/>
      <c r="L12" s="9"/>
      <c r="M12" s="9">
        <f t="shared" si="3"/>
        <v>4307415</v>
      </c>
      <c r="N12" s="9"/>
      <c r="O12" s="9">
        <f t="shared" si="4"/>
        <v>3621726</v>
      </c>
      <c r="P12" s="9">
        <f t="shared" si="4"/>
        <v>685689</v>
      </c>
      <c r="Q12" s="14"/>
      <c r="R12" s="14"/>
      <c r="S12" s="14">
        <f t="shared" si="0"/>
        <v>2.226107183943391</v>
      </c>
    </row>
    <row r="13" spans="1:21" s="19" customFormat="1" x14ac:dyDescent="0.25">
      <c r="A13" s="2" t="s">
        <v>23</v>
      </c>
      <c r="B13" s="5" t="s">
        <v>90</v>
      </c>
      <c r="C13" s="3"/>
      <c r="D13" s="3"/>
      <c r="E13" s="3"/>
      <c r="F13" s="3"/>
      <c r="G13" s="9">
        <f t="shared" si="1"/>
        <v>1636954</v>
      </c>
      <c r="H13" s="9"/>
      <c r="I13" s="9">
        <f t="shared" si="2"/>
        <v>1436088</v>
      </c>
      <c r="J13" s="9">
        <f t="shared" si="2"/>
        <v>200866</v>
      </c>
      <c r="K13" s="9"/>
      <c r="L13" s="9"/>
      <c r="M13" s="9">
        <f t="shared" si="3"/>
        <v>4088806</v>
      </c>
      <c r="N13" s="9"/>
      <c r="O13" s="9">
        <f t="shared" si="4"/>
        <v>3635135</v>
      </c>
      <c r="P13" s="9">
        <f t="shared" si="4"/>
        <v>453671</v>
      </c>
      <c r="Q13" s="14"/>
      <c r="R13" s="14"/>
      <c r="S13" s="14">
        <f t="shared" si="0"/>
        <v>2.4978136221298826</v>
      </c>
    </row>
    <row r="14" spans="1:21" s="19" customFormat="1" x14ac:dyDescent="0.25">
      <c r="A14" s="2" t="s">
        <v>25</v>
      </c>
      <c r="B14" s="5" t="s">
        <v>91</v>
      </c>
      <c r="C14" s="3"/>
      <c r="D14" s="3"/>
      <c r="E14" s="3"/>
      <c r="F14" s="3"/>
      <c r="G14" s="9">
        <f t="shared" si="1"/>
        <v>1803973</v>
      </c>
      <c r="H14" s="9"/>
      <c r="I14" s="9">
        <f t="shared" si="2"/>
        <v>1651216</v>
      </c>
      <c r="J14" s="9">
        <f t="shared" si="2"/>
        <v>152757</v>
      </c>
      <c r="K14" s="9"/>
      <c r="L14" s="9"/>
      <c r="M14" s="9">
        <f t="shared" si="3"/>
        <v>6286017</v>
      </c>
      <c r="N14" s="9"/>
      <c r="O14" s="9">
        <f t="shared" si="4"/>
        <v>5868949</v>
      </c>
      <c r="P14" s="9">
        <f t="shared" si="4"/>
        <v>417068</v>
      </c>
      <c r="Q14" s="14"/>
      <c r="R14" s="14"/>
      <c r="S14" s="14">
        <f t="shared" si="0"/>
        <v>3.4845405114156365</v>
      </c>
    </row>
    <row r="15" spans="1:21" s="19" customFormat="1" x14ac:dyDescent="0.25">
      <c r="A15" s="2" t="s">
        <v>27</v>
      </c>
      <c r="B15" s="5" t="s">
        <v>92</v>
      </c>
      <c r="C15" s="3"/>
      <c r="D15" s="3"/>
      <c r="E15" s="3"/>
      <c r="F15" s="3"/>
      <c r="G15" s="9">
        <f t="shared" si="1"/>
        <v>1958805</v>
      </c>
      <c r="H15" s="9"/>
      <c r="I15" s="9">
        <f t="shared" si="2"/>
        <v>1674930</v>
      </c>
      <c r="J15" s="9">
        <f t="shared" si="2"/>
        <v>283875</v>
      </c>
      <c r="K15" s="9"/>
      <c r="L15" s="9"/>
      <c r="M15" s="9">
        <f t="shared" si="3"/>
        <v>6296311</v>
      </c>
      <c r="N15" s="9"/>
      <c r="O15" s="9">
        <f t="shared" si="4"/>
        <v>5335629</v>
      </c>
      <c r="P15" s="9">
        <f t="shared" si="4"/>
        <v>960682</v>
      </c>
      <c r="Q15" s="14"/>
      <c r="R15" s="14"/>
      <c r="S15" s="14">
        <f t="shared" si="0"/>
        <v>3.2143633490827317</v>
      </c>
      <c r="T15" s="19" t="s">
        <v>104</v>
      </c>
      <c r="U15" s="19" t="s">
        <v>105</v>
      </c>
    </row>
    <row r="16" spans="1:21" s="19" customFormat="1" x14ac:dyDescent="0.25">
      <c r="A16" s="2" t="s">
        <v>29</v>
      </c>
      <c r="B16" s="5" t="s">
        <v>108</v>
      </c>
      <c r="C16" s="3"/>
      <c r="D16" s="3"/>
      <c r="E16" s="3"/>
      <c r="F16" s="3"/>
      <c r="G16" s="9">
        <f t="shared" si="1"/>
        <v>200943</v>
      </c>
      <c r="H16" s="9"/>
      <c r="I16" s="9">
        <f t="shared" si="2"/>
        <v>166036</v>
      </c>
      <c r="J16" s="9">
        <f t="shared" si="2"/>
        <v>34907</v>
      </c>
      <c r="K16" s="9"/>
      <c r="L16" s="9"/>
      <c r="M16" s="9">
        <f t="shared" si="3"/>
        <v>687314</v>
      </c>
      <c r="N16" s="9"/>
      <c r="O16" s="9">
        <f t="shared" si="4"/>
        <v>599020</v>
      </c>
      <c r="P16" s="9">
        <f t="shared" si="4"/>
        <v>88294</v>
      </c>
      <c r="Q16" s="14"/>
      <c r="R16" s="14"/>
      <c r="S16" s="14">
        <f t="shared" si="0"/>
        <v>3.4204426130793308</v>
      </c>
      <c r="T16" s="39">
        <f>O16/M16</f>
        <v>0.87153760872032293</v>
      </c>
      <c r="U16" s="39">
        <f>P16/M16</f>
        <v>0.12846239127967712</v>
      </c>
    </row>
    <row r="17" spans="1:19" s="21" customFormat="1" x14ac:dyDescent="0.25">
      <c r="A17" s="24" t="s">
        <v>30</v>
      </c>
      <c r="B17" s="22" t="s">
        <v>93</v>
      </c>
      <c r="C17" s="23"/>
      <c r="D17" s="23"/>
      <c r="E17" s="23"/>
      <c r="F17" s="23"/>
      <c r="G17" s="9">
        <f t="shared" si="1"/>
        <v>472895</v>
      </c>
      <c r="H17" s="9"/>
      <c r="I17" s="9">
        <f t="shared" si="2"/>
        <v>426237</v>
      </c>
      <c r="J17" s="9">
        <f t="shared" si="2"/>
        <v>46658</v>
      </c>
      <c r="K17" s="9"/>
      <c r="L17" s="9"/>
      <c r="M17" s="9">
        <f t="shared" si="3"/>
        <v>1343543</v>
      </c>
      <c r="N17" s="9"/>
      <c r="O17" s="9">
        <f t="shared" si="4"/>
        <v>1233350</v>
      </c>
      <c r="P17" s="9">
        <f t="shared" si="4"/>
        <v>110193</v>
      </c>
      <c r="Q17" s="23"/>
      <c r="R17" s="23"/>
      <c r="S17" s="23">
        <v>3.5</v>
      </c>
    </row>
    <row r="18" spans="1:19" s="19" customFormat="1" x14ac:dyDescent="0.25">
      <c r="A18" s="2" t="s">
        <v>32</v>
      </c>
      <c r="B18" s="5" t="s">
        <v>94</v>
      </c>
      <c r="C18" s="3"/>
      <c r="D18" s="3"/>
      <c r="E18" s="3"/>
      <c r="F18" s="3"/>
      <c r="G18" s="9">
        <f t="shared" si="1"/>
        <v>313797</v>
      </c>
      <c r="H18" s="9"/>
      <c r="I18" s="9">
        <f t="shared" si="2"/>
        <v>267779</v>
      </c>
      <c r="J18" s="9">
        <f t="shared" si="2"/>
        <v>46018</v>
      </c>
      <c r="K18" s="9"/>
      <c r="L18" s="9"/>
      <c r="M18" s="9">
        <f t="shared" si="3"/>
        <v>729698</v>
      </c>
      <c r="N18" s="9"/>
      <c r="O18" s="9">
        <f t="shared" si="4"/>
        <v>632183</v>
      </c>
      <c r="P18" s="9">
        <f t="shared" si="4"/>
        <v>97515</v>
      </c>
      <c r="Q18" s="14"/>
      <c r="R18" s="14"/>
      <c r="S18" s="14">
        <f t="shared" si="0"/>
        <v>2.3253823331644345</v>
      </c>
    </row>
    <row r="19" spans="1:19" s="19" customFormat="1" x14ac:dyDescent="0.25">
      <c r="A19" s="2" t="s">
        <v>34</v>
      </c>
      <c r="B19" s="5" t="s">
        <v>95</v>
      </c>
      <c r="C19" s="3"/>
      <c r="D19" s="3"/>
      <c r="E19" s="3"/>
      <c r="F19" s="3"/>
      <c r="G19" s="9">
        <f t="shared" si="1"/>
        <v>1228627</v>
      </c>
      <c r="H19" s="9"/>
      <c r="I19" s="9">
        <f t="shared" si="2"/>
        <v>1039685</v>
      </c>
      <c r="J19" s="9">
        <f t="shared" si="2"/>
        <v>188942</v>
      </c>
      <c r="K19" s="9"/>
      <c r="L19" s="9"/>
      <c r="M19" s="9">
        <f t="shared" si="3"/>
        <v>2622679</v>
      </c>
      <c r="N19" s="9"/>
      <c r="O19" s="9">
        <f t="shared" si="4"/>
        <v>2188116</v>
      </c>
      <c r="P19" s="9">
        <f t="shared" si="4"/>
        <v>434563</v>
      </c>
      <c r="Q19" s="14"/>
      <c r="R19" s="14"/>
      <c r="S19" s="14">
        <f t="shared" si="0"/>
        <v>2.1346421656043697</v>
      </c>
    </row>
    <row r="20" spans="1:19" s="19" customFormat="1" x14ac:dyDescent="0.25">
      <c r="A20" s="2" t="s">
        <v>36</v>
      </c>
      <c r="B20" s="5" t="s">
        <v>96</v>
      </c>
      <c r="C20" s="3"/>
      <c r="D20" s="3"/>
      <c r="E20" s="3"/>
      <c r="F20" s="3"/>
      <c r="G20" s="9">
        <f t="shared" si="1"/>
        <v>3626631</v>
      </c>
      <c r="H20" s="9"/>
      <c r="I20" s="9">
        <f t="shared" si="2"/>
        <v>2566046</v>
      </c>
      <c r="J20" s="9">
        <f t="shared" si="2"/>
        <v>1060585</v>
      </c>
      <c r="K20" s="9"/>
      <c r="L20" s="9"/>
      <c r="M20" s="9">
        <f t="shared" si="3"/>
        <v>6866036</v>
      </c>
      <c r="N20" s="9"/>
      <c r="O20" s="9">
        <f t="shared" si="4"/>
        <v>4875865</v>
      </c>
      <c r="P20" s="9">
        <f t="shared" si="4"/>
        <v>1990171</v>
      </c>
      <c r="Q20" s="14"/>
      <c r="R20" s="14"/>
      <c r="S20" s="14">
        <f t="shared" si="0"/>
        <v>1.8932270749353877</v>
      </c>
    </row>
    <row r="21" spans="1:19" s="19" customFormat="1" x14ac:dyDescent="0.25">
      <c r="A21" s="2" t="s">
        <v>38</v>
      </c>
      <c r="B21" s="5" t="s">
        <v>97</v>
      </c>
      <c r="C21" s="3"/>
      <c r="D21" s="3"/>
      <c r="E21" s="3"/>
      <c r="F21" s="3"/>
      <c r="G21" s="9">
        <f t="shared" si="1"/>
        <v>2854400</v>
      </c>
      <c r="H21" s="9"/>
      <c r="I21" s="9">
        <f t="shared" si="2"/>
        <v>2009030</v>
      </c>
      <c r="J21" s="9">
        <f t="shared" si="2"/>
        <v>845370</v>
      </c>
      <c r="K21" s="9"/>
      <c r="L21" s="9"/>
      <c r="M21" s="9">
        <f t="shared" si="3"/>
        <v>5028472</v>
      </c>
      <c r="N21" s="9"/>
      <c r="O21" s="9">
        <f t="shared" si="4"/>
        <v>3438751</v>
      </c>
      <c r="P21" s="9">
        <f t="shared" si="4"/>
        <v>1589721</v>
      </c>
      <c r="Q21" s="14"/>
      <c r="R21" s="14"/>
      <c r="S21" s="14">
        <f t="shared" si="0"/>
        <v>1.7616563901345292</v>
      </c>
    </row>
    <row r="22" spans="1:19" s="19" customFormat="1" x14ac:dyDescent="0.25">
      <c r="A22" s="2" t="s">
        <v>40</v>
      </c>
      <c r="B22" s="5" t="s">
        <v>98</v>
      </c>
      <c r="C22" s="3"/>
      <c r="D22" s="3"/>
      <c r="E22" s="3"/>
      <c r="F22" s="3"/>
      <c r="G22" s="9">
        <f t="shared" si="1"/>
        <v>3096278</v>
      </c>
      <c r="H22" s="9"/>
      <c r="I22" s="9">
        <f t="shared" si="2"/>
        <v>2605090</v>
      </c>
      <c r="J22" s="9">
        <f t="shared" si="2"/>
        <v>491188</v>
      </c>
      <c r="K22" s="9"/>
      <c r="L22" s="9"/>
      <c r="M22" s="9">
        <f t="shared" si="3"/>
        <v>6304719</v>
      </c>
      <c r="N22" s="9"/>
      <c r="O22" s="9">
        <f t="shared" si="4"/>
        <v>5347673</v>
      </c>
      <c r="P22" s="9">
        <f t="shared" si="4"/>
        <v>957046</v>
      </c>
      <c r="Q22" s="14"/>
      <c r="R22" s="14"/>
      <c r="S22" s="14">
        <f t="shared" si="0"/>
        <v>2.0362251064019445</v>
      </c>
    </row>
    <row r="23" spans="1:19" s="27" customFormat="1" ht="33.75" customHeight="1" x14ac:dyDescent="0.3">
      <c r="A23" s="66" t="s">
        <v>16</v>
      </c>
      <c r="B23" s="67"/>
      <c r="C23" s="67"/>
      <c r="D23" s="67"/>
      <c r="E23" s="67"/>
      <c r="F23" s="67"/>
      <c r="G23" s="42"/>
      <c r="H23" s="67"/>
      <c r="I23" s="42"/>
      <c r="J23" s="67"/>
      <c r="K23" s="67"/>
      <c r="L23" s="67"/>
      <c r="M23" s="42"/>
      <c r="N23" s="67"/>
      <c r="O23" s="42"/>
      <c r="P23" s="67"/>
      <c r="Q23" s="67"/>
      <c r="R23" s="67"/>
      <c r="S23" s="67"/>
    </row>
    <row r="24" spans="1:19" s="27" customFormat="1" x14ac:dyDescent="0.25">
      <c r="B24" s="28" t="s">
        <v>87</v>
      </c>
      <c r="C24" s="29">
        <v>4906</v>
      </c>
      <c r="D24" s="29">
        <v>4531</v>
      </c>
      <c r="E24" s="29">
        <v>330149</v>
      </c>
      <c r="F24" s="29">
        <v>307422</v>
      </c>
      <c r="G24" s="29">
        <v>781872</v>
      </c>
      <c r="H24" s="29">
        <v>252.5</v>
      </c>
      <c r="I24" s="29">
        <v>641476</v>
      </c>
      <c r="J24" s="29">
        <v>140396</v>
      </c>
      <c r="K24" s="29">
        <v>226.4</v>
      </c>
      <c r="L24" s="29">
        <v>454.8</v>
      </c>
      <c r="M24" s="29">
        <v>2130113</v>
      </c>
      <c r="N24" s="29">
        <v>137</v>
      </c>
      <c r="O24" s="29">
        <v>1807870</v>
      </c>
      <c r="P24" s="29">
        <v>322243</v>
      </c>
      <c r="Q24" s="29">
        <v>121.9</v>
      </c>
      <c r="R24" s="29">
        <v>282.8</v>
      </c>
      <c r="S24" s="29">
        <v>2.7</v>
      </c>
    </row>
    <row r="25" spans="1:19" s="27" customFormat="1" ht="13.8" x14ac:dyDescent="0.3">
      <c r="B25" s="28" t="s">
        <v>99</v>
      </c>
      <c r="C25" s="67"/>
      <c r="D25" s="67"/>
      <c r="E25" s="67"/>
      <c r="F25" s="67"/>
      <c r="G25" s="42"/>
      <c r="H25" s="67"/>
      <c r="I25" s="42"/>
      <c r="J25" s="67"/>
      <c r="K25" s="67"/>
      <c r="L25" s="67"/>
      <c r="M25" s="42"/>
      <c r="N25" s="67"/>
      <c r="O25" s="42"/>
      <c r="P25" s="67"/>
      <c r="Q25" s="67"/>
      <c r="R25" s="67"/>
      <c r="S25" s="67"/>
    </row>
    <row r="26" spans="1:19" s="27" customFormat="1" x14ac:dyDescent="0.25">
      <c r="A26" s="30" t="s">
        <v>19</v>
      </c>
      <c r="B26" s="28" t="s">
        <v>88</v>
      </c>
      <c r="C26" s="29">
        <v>430</v>
      </c>
      <c r="D26" s="29">
        <v>372</v>
      </c>
      <c r="E26" s="29">
        <v>20884</v>
      </c>
      <c r="F26" s="29">
        <v>18663</v>
      </c>
      <c r="G26" s="29">
        <v>42578</v>
      </c>
      <c r="H26" s="29">
        <v>282.10000000000002</v>
      </c>
      <c r="I26" s="29">
        <v>33043</v>
      </c>
      <c r="J26" s="29">
        <v>9535</v>
      </c>
      <c r="K26" s="29">
        <v>242.3</v>
      </c>
      <c r="L26" s="29">
        <v>539.9</v>
      </c>
      <c r="M26" s="29">
        <v>114484</v>
      </c>
      <c r="N26" s="29">
        <v>233</v>
      </c>
      <c r="O26" s="29">
        <v>93192</v>
      </c>
      <c r="P26" s="29">
        <v>21292</v>
      </c>
      <c r="Q26" s="29">
        <v>201.4</v>
      </c>
      <c r="R26" s="29">
        <v>514.79999999999995</v>
      </c>
      <c r="S26" s="29">
        <v>2.7</v>
      </c>
    </row>
    <row r="27" spans="1:19" s="27" customFormat="1" x14ac:dyDescent="0.25">
      <c r="A27" s="30" t="s">
        <v>21</v>
      </c>
      <c r="B27" s="28" t="s">
        <v>89</v>
      </c>
      <c r="C27" s="29">
        <v>537</v>
      </c>
      <c r="D27" s="29">
        <v>492</v>
      </c>
      <c r="E27" s="29">
        <v>29721</v>
      </c>
      <c r="F27" s="29">
        <v>27744</v>
      </c>
      <c r="G27" s="29">
        <v>75018</v>
      </c>
      <c r="H27" s="29">
        <v>182.2</v>
      </c>
      <c r="I27" s="29">
        <v>65136</v>
      </c>
      <c r="J27" s="29">
        <v>9882</v>
      </c>
      <c r="K27" s="29">
        <v>173.4</v>
      </c>
      <c r="L27" s="29">
        <v>258.2</v>
      </c>
      <c r="M27" s="29">
        <v>184914</v>
      </c>
      <c r="N27" s="29">
        <v>106.6</v>
      </c>
      <c r="O27" s="29">
        <v>162791</v>
      </c>
      <c r="P27" s="29">
        <v>22123</v>
      </c>
      <c r="Q27" s="29">
        <v>104.3</v>
      </c>
      <c r="R27" s="29">
        <v>125.1</v>
      </c>
      <c r="S27" s="29">
        <v>2.5</v>
      </c>
    </row>
    <row r="28" spans="1:19" s="27" customFormat="1" x14ac:dyDescent="0.25">
      <c r="A28" s="30" t="s">
        <v>23</v>
      </c>
      <c r="B28" s="28" t="s">
        <v>90</v>
      </c>
      <c r="C28" s="29">
        <v>565</v>
      </c>
      <c r="D28" s="29">
        <v>523</v>
      </c>
      <c r="E28" s="29">
        <v>27283</v>
      </c>
      <c r="F28" s="29">
        <v>24194</v>
      </c>
      <c r="G28" s="29">
        <v>55583</v>
      </c>
      <c r="H28" s="29">
        <v>196.5</v>
      </c>
      <c r="I28" s="29">
        <v>48507</v>
      </c>
      <c r="J28" s="29">
        <v>7076</v>
      </c>
      <c r="K28" s="29">
        <v>190.8</v>
      </c>
      <c r="L28" s="29">
        <v>242.5</v>
      </c>
      <c r="M28" s="29">
        <v>144837</v>
      </c>
      <c r="N28" s="29">
        <v>112</v>
      </c>
      <c r="O28" s="29">
        <v>126809</v>
      </c>
      <c r="P28" s="29">
        <v>18028</v>
      </c>
      <c r="Q28" s="29">
        <v>120.2</v>
      </c>
      <c r="R28" s="29">
        <v>67.8</v>
      </c>
      <c r="S28" s="29">
        <v>2.6</v>
      </c>
    </row>
    <row r="29" spans="1:19" s="27" customFormat="1" x14ac:dyDescent="0.25">
      <c r="A29" s="30" t="s">
        <v>25</v>
      </c>
      <c r="B29" s="28" t="s">
        <v>91</v>
      </c>
      <c r="C29" s="29">
        <v>691</v>
      </c>
      <c r="D29" s="29">
        <v>635</v>
      </c>
      <c r="E29" s="29">
        <v>38692</v>
      </c>
      <c r="F29" s="29">
        <v>35991</v>
      </c>
      <c r="G29" s="29">
        <v>67869</v>
      </c>
      <c r="H29" s="29">
        <v>165.4</v>
      </c>
      <c r="I29" s="29">
        <v>62924</v>
      </c>
      <c r="J29" s="29">
        <v>4945</v>
      </c>
      <c r="K29" s="29">
        <v>163.30000000000001</v>
      </c>
      <c r="L29" s="29">
        <v>195.2</v>
      </c>
      <c r="M29" s="29">
        <v>322963</v>
      </c>
      <c r="N29" s="29">
        <v>68</v>
      </c>
      <c r="O29" s="29">
        <v>306480</v>
      </c>
      <c r="P29" s="29">
        <v>16483</v>
      </c>
      <c r="Q29" s="29">
        <v>65.7</v>
      </c>
      <c r="R29" s="29">
        <v>127.2</v>
      </c>
      <c r="S29" s="29">
        <v>4.8</v>
      </c>
    </row>
    <row r="30" spans="1:19" s="27" customFormat="1" x14ac:dyDescent="0.25">
      <c r="A30" s="30" t="s">
        <v>27</v>
      </c>
      <c r="B30" s="28" t="s">
        <v>92</v>
      </c>
      <c r="C30" s="29">
        <v>812</v>
      </c>
      <c r="D30" s="29">
        <v>770</v>
      </c>
      <c r="E30" s="29">
        <v>42810</v>
      </c>
      <c r="F30" s="29">
        <v>40155</v>
      </c>
      <c r="G30" s="29">
        <v>116885</v>
      </c>
      <c r="H30" s="29">
        <v>638.1</v>
      </c>
      <c r="I30" s="29">
        <v>93655</v>
      </c>
      <c r="J30" s="29">
        <v>23230</v>
      </c>
      <c r="K30" s="29">
        <v>574.29999999999995</v>
      </c>
      <c r="L30" s="29">
        <v>1093.7</v>
      </c>
      <c r="M30" s="29">
        <v>397210</v>
      </c>
      <c r="N30" s="29">
        <v>275.10000000000002</v>
      </c>
      <c r="O30" s="29">
        <v>325675</v>
      </c>
      <c r="P30" s="29">
        <v>71535</v>
      </c>
      <c r="Q30" s="29">
        <v>236</v>
      </c>
      <c r="R30" s="29">
        <v>698.4</v>
      </c>
      <c r="S30" s="29">
        <v>3.4</v>
      </c>
    </row>
    <row r="31" spans="1:19" s="27" customFormat="1" x14ac:dyDescent="0.25">
      <c r="A31" s="30" t="s">
        <v>29</v>
      </c>
      <c r="B31" s="28" t="s">
        <v>108</v>
      </c>
      <c r="C31" s="29">
        <v>101</v>
      </c>
      <c r="D31" s="29">
        <v>97</v>
      </c>
      <c r="E31" s="29">
        <v>4928</v>
      </c>
      <c r="F31" s="29">
        <v>4773</v>
      </c>
      <c r="G31" s="29">
        <v>8411</v>
      </c>
      <c r="H31" s="29">
        <v>157.30000000000001</v>
      </c>
      <c r="I31" s="29">
        <v>7228</v>
      </c>
      <c r="J31" s="29">
        <v>1183</v>
      </c>
      <c r="K31" s="29">
        <v>135.4</v>
      </c>
      <c r="L31" s="29">
        <v>497.5</v>
      </c>
      <c r="M31" s="29">
        <v>39510</v>
      </c>
      <c r="N31" s="29">
        <v>24.5</v>
      </c>
      <c r="O31" s="29">
        <v>36738</v>
      </c>
      <c r="P31" s="29">
        <v>2772</v>
      </c>
      <c r="Q31" s="29">
        <v>18</v>
      </c>
      <c r="R31" s="29">
        <v>347.8</v>
      </c>
      <c r="S31" s="29">
        <v>4.7</v>
      </c>
    </row>
    <row r="32" spans="1:19" s="27" customFormat="1" x14ac:dyDescent="0.25">
      <c r="A32" s="30" t="s">
        <v>30</v>
      </c>
      <c r="B32" s="28" t="s">
        <v>93</v>
      </c>
      <c r="C32" s="29">
        <v>190</v>
      </c>
      <c r="D32" s="29">
        <v>170</v>
      </c>
      <c r="E32" s="29">
        <v>10996</v>
      </c>
      <c r="F32" s="29">
        <v>9789</v>
      </c>
      <c r="G32" s="29">
        <v>16894</v>
      </c>
      <c r="H32" s="29">
        <v>196.8</v>
      </c>
      <c r="I32" s="29">
        <v>15526</v>
      </c>
      <c r="J32" s="29">
        <v>1368</v>
      </c>
      <c r="K32" s="29">
        <v>195.1</v>
      </c>
      <c r="L32" s="29">
        <v>217.4</v>
      </c>
      <c r="M32" s="29">
        <v>64890</v>
      </c>
      <c r="N32" s="29">
        <v>70.2</v>
      </c>
      <c r="O32" s="29">
        <v>60918</v>
      </c>
      <c r="P32" s="29">
        <v>3972</v>
      </c>
      <c r="Q32" s="29">
        <v>70.8</v>
      </c>
      <c r="R32" s="29">
        <v>61.1</v>
      </c>
      <c r="S32" s="29">
        <v>3.8</v>
      </c>
    </row>
    <row r="33" spans="1:19" s="27" customFormat="1" x14ac:dyDescent="0.25">
      <c r="A33" s="30" t="s">
        <v>32</v>
      </c>
      <c r="B33" s="28" t="s">
        <v>94</v>
      </c>
      <c r="C33" s="29">
        <v>76</v>
      </c>
      <c r="D33" s="29">
        <v>74</v>
      </c>
      <c r="E33" s="29">
        <v>5991</v>
      </c>
      <c r="F33" s="29">
        <v>5667</v>
      </c>
      <c r="G33" s="29">
        <v>12988</v>
      </c>
      <c r="H33" s="29">
        <v>172.2</v>
      </c>
      <c r="I33" s="29">
        <v>11651</v>
      </c>
      <c r="J33" s="29">
        <v>1337</v>
      </c>
      <c r="K33" s="29">
        <v>162.19999999999999</v>
      </c>
      <c r="L33" s="29">
        <v>307.60000000000002</v>
      </c>
      <c r="M33" s="29">
        <v>35383</v>
      </c>
      <c r="N33" s="29">
        <v>103.5</v>
      </c>
      <c r="O33" s="29">
        <v>32389</v>
      </c>
      <c r="P33" s="29">
        <v>2994</v>
      </c>
      <c r="Q33" s="29">
        <v>94.9</v>
      </c>
      <c r="R33" s="29">
        <v>292.89999999999998</v>
      </c>
      <c r="S33" s="29">
        <v>2.7</v>
      </c>
    </row>
    <row r="34" spans="1:19" s="27" customFormat="1" x14ac:dyDescent="0.25">
      <c r="A34" s="30" t="s">
        <v>34</v>
      </c>
      <c r="B34" s="28" t="s">
        <v>95</v>
      </c>
      <c r="C34" s="29">
        <v>230</v>
      </c>
      <c r="D34" s="29">
        <v>212</v>
      </c>
      <c r="E34" s="29">
        <v>18687</v>
      </c>
      <c r="F34" s="29">
        <v>17293</v>
      </c>
      <c r="G34" s="29">
        <v>40115</v>
      </c>
      <c r="H34" s="29">
        <v>166.6</v>
      </c>
      <c r="I34" s="29">
        <v>34962</v>
      </c>
      <c r="J34" s="29">
        <v>5153</v>
      </c>
      <c r="K34" s="29">
        <v>153.5</v>
      </c>
      <c r="L34" s="29">
        <v>310.3</v>
      </c>
      <c r="M34" s="29">
        <v>94400</v>
      </c>
      <c r="N34" s="29">
        <v>116.7</v>
      </c>
      <c r="O34" s="29">
        <v>81431</v>
      </c>
      <c r="P34" s="29">
        <v>12969</v>
      </c>
      <c r="Q34" s="29">
        <v>106.7</v>
      </c>
      <c r="R34" s="29">
        <v>211.5</v>
      </c>
      <c r="S34" s="29">
        <v>2.4</v>
      </c>
    </row>
    <row r="35" spans="1:19" s="27" customFormat="1" x14ac:dyDescent="0.25">
      <c r="A35" s="30" t="s">
        <v>36</v>
      </c>
      <c r="B35" s="28" t="s">
        <v>96</v>
      </c>
      <c r="C35" s="29">
        <v>388</v>
      </c>
      <c r="D35" s="29">
        <v>364</v>
      </c>
      <c r="E35" s="29">
        <v>44478</v>
      </c>
      <c r="F35" s="29">
        <v>42991</v>
      </c>
      <c r="G35" s="29">
        <v>137525</v>
      </c>
      <c r="H35" s="29">
        <v>367.8</v>
      </c>
      <c r="I35" s="29">
        <v>101433</v>
      </c>
      <c r="J35" s="29">
        <v>36092</v>
      </c>
      <c r="K35" s="29">
        <v>311.3</v>
      </c>
      <c r="L35" s="29">
        <v>662.4</v>
      </c>
      <c r="M35" s="29">
        <v>287691</v>
      </c>
      <c r="N35" s="29">
        <v>224.6</v>
      </c>
      <c r="O35" s="29">
        <v>216741</v>
      </c>
      <c r="P35" s="29">
        <v>70950</v>
      </c>
      <c r="Q35" s="29">
        <v>192.3</v>
      </c>
      <c r="R35" s="29">
        <v>390.1</v>
      </c>
      <c r="S35" s="29">
        <v>2.1</v>
      </c>
    </row>
    <row r="36" spans="1:19" s="27" customFormat="1" x14ac:dyDescent="0.25">
      <c r="A36" s="30" t="s">
        <v>38</v>
      </c>
      <c r="B36" s="28" t="s">
        <v>97</v>
      </c>
      <c r="C36" s="29">
        <v>318</v>
      </c>
      <c r="D36" s="29">
        <v>289</v>
      </c>
      <c r="E36" s="29">
        <v>38648</v>
      </c>
      <c r="F36" s="29">
        <v>35734</v>
      </c>
      <c r="G36" s="29">
        <v>100237</v>
      </c>
      <c r="H36" s="29">
        <v>263.89999999999998</v>
      </c>
      <c r="I36" s="29">
        <v>73532</v>
      </c>
      <c r="J36" s="29">
        <v>26705</v>
      </c>
      <c r="K36" s="29">
        <v>217.8</v>
      </c>
      <c r="L36" s="29">
        <v>506.1</v>
      </c>
      <c r="M36" s="29">
        <v>171707</v>
      </c>
      <c r="N36" s="29">
        <v>199.6</v>
      </c>
      <c r="O36" s="29">
        <v>126014</v>
      </c>
      <c r="P36" s="29">
        <v>45693</v>
      </c>
      <c r="Q36" s="29">
        <v>165</v>
      </c>
      <c r="R36" s="29">
        <v>368.4</v>
      </c>
      <c r="S36" s="29">
        <v>1.7</v>
      </c>
    </row>
    <row r="37" spans="1:19" s="27" customFormat="1" x14ac:dyDescent="0.25">
      <c r="A37" s="30" t="s">
        <v>40</v>
      </c>
      <c r="B37" s="28" t="s">
        <v>98</v>
      </c>
      <c r="C37" s="29">
        <v>568</v>
      </c>
      <c r="D37" s="29">
        <v>534</v>
      </c>
      <c r="E37" s="29">
        <v>47032</v>
      </c>
      <c r="F37" s="29">
        <v>44480</v>
      </c>
      <c r="G37" s="29">
        <v>110775</v>
      </c>
      <c r="H37" s="29">
        <v>189.8</v>
      </c>
      <c r="I37" s="29">
        <v>95556</v>
      </c>
      <c r="J37" s="29">
        <v>15219</v>
      </c>
      <c r="K37" s="29">
        <v>179.4</v>
      </c>
      <c r="L37" s="29">
        <v>279</v>
      </c>
      <c r="M37" s="29">
        <v>276317</v>
      </c>
      <c r="N37" s="29">
        <v>109.8</v>
      </c>
      <c r="O37" s="29">
        <v>241689</v>
      </c>
      <c r="P37" s="29">
        <v>34628</v>
      </c>
      <c r="Q37" s="29">
        <v>101.4</v>
      </c>
      <c r="R37" s="29">
        <v>196.2</v>
      </c>
      <c r="S37" s="29">
        <v>2.5</v>
      </c>
    </row>
    <row r="38" spans="1:19" s="27" customFormat="1" ht="33.75" customHeight="1" x14ac:dyDescent="0.3">
      <c r="A38" s="66" t="s">
        <v>42</v>
      </c>
      <c r="B38" s="67"/>
      <c r="C38" s="67"/>
      <c r="D38" s="67"/>
      <c r="E38" s="67"/>
      <c r="F38" s="67"/>
      <c r="G38" s="42"/>
      <c r="H38" s="67"/>
      <c r="I38" s="42"/>
      <c r="J38" s="67"/>
      <c r="K38" s="67"/>
      <c r="L38" s="67"/>
      <c r="M38" s="42"/>
      <c r="N38" s="67"/>
      <c r="O38" s="42"/>
      <c r="P38" s="67"/>
      <c r="Q38" s="67"/>
      <c r="R38" s="67"/>
      <c r="S38" s="67"/>
    </row>
    <row r="39" spans="1:19" s="27" customFormat="1" x14ac:dyDescent="0.25">
      <c r="B39" s="28" t="s">
        <v>87</v>
      </c>
      <c r="C39" s="29">
        <v>4904</v>
      </c>
      <c r="D39" s="29">
        <v>4526</v>
      </c>
      <c r="E39" s="29">
        <v>330508</v>
      </c>
      <c r="F39" s="29">
        <v>308344</v>
      </c>
      <c r="G39" s="29">
        <v>854081</v>
      </c>
      <c r="H39" s="29">
        <v>251.7</v>
      </c>
      <c r="I39" s="29">
        <v>703977</v>
      </c>
      <c r="J39" s="29">
        <v>150104</v>
      </c>
      <c r="K39" s="29">
        <v>225.7</v>
      </c>
      <c r="L39" s="29">
        <v>462.4</v>
      </c>
      <c r="M39" s="29">
        <v>2229157</v>
      </c>
      <c r="N39" s="29">
        <v>126.6</v>
      </c>
      <c r="O39" s="29">
        <v>1875009</v>
      </c>
      <c r="P39" s="29">
        <v>354148</v>
      </c>
      <c r="Q39" s="29">
        <v>109.4</v>
      </c>
      <c r="R39" s="29">
        <v>301.5</v>
      </c>
      <c r="S39" s="29">
        <v>2.6</v>
      </c>
    </row>
    <row r="40" spans="1:19" s="27" customFormat="1" ht="13.8" x14ac:dyDescent="0.3">
      <c r="B40" s="28" t="s">
        <v>99</v>
      </c>
      <c r="C40" s="67"/>
      <c r="D40" s="67"/>
      <c r="E40" s="67"/>
      <c r="F40" s="67"/>
      <c r="G40" s="42"/>
      <c r="H40" s="67"/>
      <c r="I40" s="42"/>
      <c r="J40" s="67"/>
      <c r="K40" s="67"/>
      <c r="L40" s="67"/>
      <c r="M40" s="42"/>
      <c r="N40" s="67"/>
      <c r="O40" s="42"/>
      <c r="P40" s="67"/>
      <c r="Q40" s="67"/>
      <c r="R40" s="67"/>
      <c r="S40" s="67"/>
    </row>
    <row r="41" spans="1:19" s="27" customFormat="1" x14ac:dyDescent="0.25">
      <c r="A41" s="30" t="s">
        <v>19</v>
      </c>
      <c r="B41" s="28" t="s">
        <v>88</v>
      </c>
      <c r="C41" s="29">
        <v>429</v>
      </c>
      <c r="D41" s="29">
        <v>370</v>
      </c>
      <c r="E41" s="29">
        <v>20827</v>
      </c>
      <c r="F41" s="29">
        <v>18770</v>
      </c>
      <c r="G41" s="29">
        <v>46156</v>
      </c>
      <c r="H41" s="29">
        <v>274.39999999999998</v>
      </c>
      <c r="I41" s="29">
        <v>36596</v>
      </c>
      <c r="J41" s="29">
        <v>9560</v>
      </c>
      <c r="K41" s="29">
        <v>235.3</v>
      </c>
      <c r="L41" s="29">
        <v>576.6</v>
      </c>
      <c r="M41" s="29">
        <v>114915</v>
      </c>
      <c r="N41" s="29">
        <v>204.8</v>
      </c>
      <c r="O41" s="29">
        <v>93578</v>
      </c>
      <c r="P41" s="29">
        <v>21337</v>
      </c>
      <c r="Q41" s="29">
        <v>169.8</v>
      </c>
      <c r="R41" s="29">
        <v>608.4</v>
      </c>
      <c r="S41" s="29">
        <v>2.5</v>
      </c>
    </row>
    <row r="42" spans="1:19" s="27" customFormat="1" x14ac:dyDescent="0.25">
      <c r="A42" s="30" t="s">
        <v>21</v>
      </c>
      <c r="B42" s="28" t="s">
        <v>89</v>
      </c>
      <c r="C42" s="29">
        <v>537</v>
      </c>
      <c r="D42" s="29">
        <v>497</v>
      </c>
      <c r="E42" s="29">
        <v>29757</v>
      </c>
      <c r="F42" s="29">
        <v>28008</v>
      </c>
      <c r="G42" s="29">
        <v>81490</v>
      </c>
      <c r="H42" s="29">
        <v>199.3</v>
      </c>
      <c r="I42" s="29">
        <v>70426</v>
      </c>
      <c r="J42" s="29">
        <v>11064</v>
      </c>
      <c r="K42" s="29">
        <v>185.8</v>
      </c>
      <c r="L42" s="29">
        <v>327.2</v>
      </c>
      <c r="M42" s="29">
        <v>197589</v>
      </c>
      <c r="N42" s="29">
        <v>111.3</v>
      </c>
      <c r="O42" s="29">
        <v>172692</v>
      </c>
      <c r="P42" s="29">
        <v>24897</v>
      </c>
      <c r="Q42" s="29">
        <v>104.6</v>
      </c>
      <c r="R42" s="29">
        <v>174.5</v>
      </c>
      <c r="S42" s="29">
        <v>2.4</v>
      </c>
    </row>
    <row r="43" spans="1:19" s="27" customFormat="1" x14ac:dyDescent="0.25">
      <c r="A43" s="30" t="s">
        <v>23</v>
      </c>
      <c r="B43" s="28" t="s">
        <v>90</v>
      </c>
      <c r="C43" s="29">
        <v>561</v>
      </c>
      <c r="D43" s="29">
        <v>523</v>
      </c>
      <c r="E43" s="29">
        <v>27323</v>
      </c>
      <c r="F43" s="29">
        <v>26021</v>
      </c>
      <c r="G43" s="29">
        <v>63578</v>
      </c>
      <c r="H43" s="29">
        <v>197.8</v>
      </c>
      <c r="I43" s="29">
        <v>56676</v>
      </c>
      <c r="J43" s="29">
        <v>6902</v>
      </c>
      <c r="K43" s="29">
        <v>198.9</v>
      </c>
      <c r="L43" s="29">
        <v>189.3</v>
      </c>
      <c r="M43" s="29">
        <v>159241</v>
      </c>
      <c r="N43" s="29">
        <v>105.8</v>
      </c>
      <c r="O43" s="29">
        <v>139770</v>
      </c>
      <c r="P43" s="29">
        <v>19471</v>
      </c>
      <c r="Q43" s="29">
        <v>111</v>
      </c>
      <c r="R43" s="29">
        <v>74.599999999999994</v>
      </c>
      <c r="S43" s="29">
        <v>2.5</v>
      </c>
    </row>
    <row r="44" spans="1:19" s="27" customFormat="1" x14ac:dyDescent="0.25">
      <c r="A44" s="30" t="s">
        <v>25</v>
      </c>
      <c r="B44" s="28" t="s">
        <v>91</v>
      </c>
      <c r="C44" s="29">
        <v>692</v>
      </c>
      <c r="D44" s="29">
        <v>637</v>
      </c>
      <c r="E44" s="29">
        <v>38740</v>
      </c>
      <c r="F44" s="29">
        <v>35634</v>
      </c>
      <c r="G44" s="29">
        <v>74515</v>
      </c>
      <c r="H44" s="29">
        <v>165.1</v>
      </c>
      <c r="I44" s="29">
        <v>68851</v>
      </c>
      <c r="J44" s="29">
        <v>5664</v>
      </c>
      <c r="K44" s="29">
        <v>161.30000000000001</v>
      </c>
      <c r="L44" s="29">
        <v>220.9</v>
      </c>
      <c r="M44" s="29">
        <v>341090</v>
      </c>
      <c r="N44" s="29">
        <v>57.1</v>
      </c>
      <c r="O44" s="29">
        <v>322081</v>
      </c>
      <c r="P44" s="29">
        <v>19009</v>
      </c>
      <c r="Q44" s="29">
        <v>54.5</v>
      </c>
      <c r="R44" s="29">
        <v>122.5</v>
      </c>
      <c r="S44" s="29">
        <v>4.5999999999999996</v>
      </c>
    </row>
    <row r="45" spans="1:19" s="27" customFormat="1" x14ac:dyDescent="0.25">
      <c r="A45" s="30" t="s">
        <v>27</v>
      </c>
      <c r="B45" s="28" t="s">
        <v>92</v>
      </c>
      <c r="C45" s="29">
        <v>814</v>
      </c>
      <c r="D45" s="29">
        <v>768</v>
      </c>
      <c r="E45" s="29">
        <v>42983</v>
      </c>
      <c r="F45" s="29">
        <v>40121</v>
      </c>
      <c r="G45" s="29">
        <v>121405</v>
      </c>
      <c r="H45" s="29">
        <v>703.4</v>
      </c>
      <c r="I45" s="29">
        <v>91430</v>
      </c>
      <c r="J45" s="29">
        <v>29975</v>
      </c>
      <c r="K45" s="29">
        <v>551.29999999999995</v>
      </c>
      <c r="L45" s="29">
        <v>2696.2</v>
      </c>
      <c r="M45" s="29">
        <v>396113</v>
      </c>
      <c r="N45" s="29">
        <v>279.8</v>
      </c>
      <c r="O45" s="29">
        <v>303207</v>
      </c>
      <c r="P45" s="29">
        <v>92906</v>
      </c>
      <c r="Q45" s="29">
        <v>208.5</v>
      </c>
      <c r="R45" s="29">
        <v>1444.8</v>
      </c>
      <c r="S45" s="29">
        <v>3.3</v>
      </c>
    </row>
    <row r="46" spans="1:19" s="27" customFormat="1" x14ac:dyDescent="0.25">
      <c r="A46" s="30" t="s">
        <v>29</v>
      </c>
      <c r="B46" s="28" t="s">
        <v>108</v>
      </c>
      <c r="C46" s="29">
        <v>100</v>
      </c>
      <c r="D46" s="29">
        <v>96</v>
      </c>
      <c r="E46" s="29">
        <v>4918</v>
      </c>
      <c r="F46" s="29">
        <v>4604</v>
      </c>
      <c r="G46" s="29">
        <v>9645</v>
      </c>
      <c r="H46" s="29">
        <v>159.5</v>
      </c>
      <c r="I46" s="29">
        <v>8281</v>
      </c>
      <c r="J46" s="29">
        <v>1364</v>
      </c>
      <c r="K46" s="29">
        <v>144.6</v>
      </c>
      <c r="L46" s="29">
        <v>312.10000000000002</v>
      </c>
      <c r="M46" s="29">
        <v>39382</v>
      </c>
      <c r="N46" s="29">
        <v>30.6</v>
      </c>
      <c r="O46" s="29">
        <v>36507</v>
      </c>
      <c r="P46" s="29">
        <v>2875</v>
      </c>
      <c r="Q46" s="29">
        <v>25.1</v>
      </c>
      <c r="R46" s="29">
        <v>198.2</v>
      </c>
      <c r="S46" s="29">
        <v>4.0999999999999996</v>
      </c>
    </row>
    <row r="47" spans="1:19" s="27" customFormat="1" x14ac:dyDescent="0.25">
      <c r="A47" s="30" t="s">
        <v>30</v>
      </c>
      <c r="B47" s="28" t="s">
        <v>93</v>
      </c>
      <c r="C47" s="29">
        <v>189</v>
      </c>
      <c r="D47" s="29">
        <v>166</v>
      </c>
      <c r="E47" s="29">
        <v>10951</v>
      </c>
      <c r="F47" s="29">
        <v>9647</v>
      </c>
      <c r="G47" s="29">
        <v>18948</v>
      </c>
      <c r="H47" s="29">
        <v>185.1</v>
      </c>
      <c r="I47" s="29">
        <v>17438</v>
      </c>
      <c r="J47" s="29">
        <v>1510</v>
      </c>
      <c r="K47" s="29">
        <v>184.3</v>
      </c>
      <c r="L47" s="29">
        <v>194.9</v>
      </c>
      <c r="M47" s="29">
        <v>66969</v>
      </c>
      <c r="N47" s="29">
        <v>65.7</v>
      </c>
      <c r="O47" s="29">
        <v>62611</v>
      </c>
      <c r="P47" s="29">
        <v>4358</v>
      </c>
      <c r="Q47" s="29">
        <v>66.5</v>
      </c>
      <c r="R47" s="29">
        <v>54.6</v>
      </c>
      <c r="S47" s="29">
        <v>3.5</v>
      </c>
    </row>
    <row r="48" spans="1:19" s="27" customFormat="1" x14ac:dyDescent="0.25">
      <c r="A48" s="30" t="s">
        <v>32</v>
      </c>
      <c r="B48" s="28" t="s">
        <v>94</v>
      </c>
      <c r="C48" s="29">
        <v>76</v>
      </c>
      <c r="D48" s="29">
        <v>73</v>
      </c>
      <c r="E48" s="29">
        <v>5991</v>
      </c>
      <c r="F48" s="29">
        <v>5600</v>
      </c>
      <c r="G48" s="29">
        <v>12772</v>
      </c>
      <c r="H48" s="29">
        <v>126.8</v>
      </c>
      <c r="I48" s="29">
        <v>11550</v>
      </c>
      <c r="J48" s="29">
        <v>1222</v>
      </c>
      <c r="K48" s="29">
        <v>116.5</v>
      </c>
      <c r="L48" s="29">
        <v>312.8</v>
      </c>
      <c r="M48" s="29">
        <v>34902</v>
      </c>
      <c r="N48" s="29">
        <v>80.3</v>
      </c>
      <c r="O48" s="29">
        <v>31595</v>
      </c>
      <c r="P48" s="29">
        <v>3307</v>
      </c>
      <c r="Q48" s="29">
        <v>69.7</v>
      </c>
      <c r="R48" s="29">
        <v>347.5</v>
      </c>
      <c r="S48" s="29">
        <v>2.7</v>
      </c>
    </row>
    <row r="49" spans="1:19" s="27" customFormat="1" x14ac:dyDescent="0.25">
      <c r="A49" s="30" t="s">
        <v>34</v>
      </c>
      <c r="B49" s="28" t="s">
        <v>95</v>
      </c>
      <c r="C49" s="29">
        <v>231</v>
      </c>
      <c r="D49" s="29">
        <v>215</v>
      </c>
      <c r="E49" s="29">
        <v>18712</v>
      </c>
      <c r="F49" s="29">
        <v>17552</v>
      </c>
      <c r="G49" s="29">
        <v>47658</v>
      </c>
      <c r="H49" s="29">
        <v>195.4</v>
      </c>
      <c r="I49" s="29">
        <v>41554</v>
      </c>
      <c r="J49" s="29">
        <v>6104</v>
      </c>
      <c r="K49" s="29">
        <v>186.4</v>
      </c>
      <c r="L49" s="29">
        <v>274.89999999999998</v>
      </c>
      <c r="M49" s="29">
        <v>106584</v>
      </c>
      <c r="N49" s="29">
        <v>126</v>
      </c>
      <c r="O49" s="29">
        <v>91400</v>
      </c>
      <c r="P49" s="29">
        <v>15184</v>
      </c>
      <c r="Q49" s="29">
        <v>115.3</v>
      </c>
      <c r="R49" s="29">
        <v>222.7</v>
      </c>
      <c r="S49" s="29">
        <v>2.2000000000000002</v>
      </c>
    </row>
    <row r="50" spans="1:19" s="27" customFormat="1" x14ac:dyDescent="0.25">
      <c r="A50" s="30" t="s">
        <v>36</v>
      </c>
      <c r="B50" s="28" t="s">
        <v>96</v>
      </c>
      <c r="C50" s="29">
        <v>387</v>
      </c>
      <c r="D50" s="29">
        <v>360</v>
      </c>
      <c r="E50" s="29">
        <v>44543</v>
      </c>
      <c r="F50" s="29">
        <v>42410</v>
      </c>
      <c r="G50" s="29">
        <v>145720</v>
      </c>
      <c r="H50" s="29">
        <v>340.8</v>
      </c>
      <c r="I50" s="29">
        <v>112927</v>
      </c>
      <c r="J50" s="29">
        <v>32793</v>
      </c>
      <c r="K50" s="29">
        <v>310.89999999999998</v>
      </c>
      <c r="L50" s="29">
        <v>487.9</v>
      </c>
      <c r="M50" s="29">
        <v>293358</v>
      </c>
      <c r="N50" s="29">
        <v>207.8</v>
      </c>
      <c r="O50" s="29">
        <v>228506</v>
      </c>
      <c r="P50" s="29">
        <v>64852</v>
      </c>
      <c r="Q50" s="29">
        <v>195.8</v>
      </c>
      <c r="R50" s="29">
        <v>259.39999999999998</v>
      </c>
      <c r="S50" s="29">
        <v>2</v>
      </c>
    </row>
    <row r="51" spans="1:19" s="27" customFormat="1" x14ac:dyDescent="0.25">
      <c r="A51" s="30" t="s">
        <v>38</v>
      </c>
      <c r="B51" s="28" t="s">
        <v>97</v>
      </c>
      <c r="C51" s="29">
        <v>322</v>
      </c>
      <c r="D51" s="29">
        <v>289</v>
      </c>
      <c r="E51" s="29">
        <v>38751</v>
      </c>
      <c r="F51" s="29">
        <v>35525</v>
      </c>
      <c r="G51" s="29">
        <v>105889</v>
      </c>
      <c r="H51" s="29">
        <v>251.6</v>
      </c>
      <c r="I51" s="29">
        <v>78945</v>
      </c>
      <c r="J51" s="29">
        <v>26944</v>
      </c>
      <c r="K51" s="29">
        <v>210.2</v>
      </c>
      <c r="L51" s="29">
        <v>477.6</v>
      </c>
      <c r="M51" s="29">
        <v>178114</v>
      </c>
      <c r="N51" s="29">
        <v>142.4</v>
      </c>
      <c r="O51" s="29">
        <v>130067</v>
      </c>
      <c r="P51" s="29">
        <v>48047</v>
      </c>
      <c r="Q51" s="29">
        <v>105.5</v>
      </c>
      <c r="R51" s="29">
        <v>371.3</v>
      </c>
      <c r="S51" s="29">
        <v>1.7</v>
      </c>
    </row>
    <row r="52" spans="1:19" s="27" customFormat="1" x14ac:dyDescent="0.25">
      <c r="A52" s="30" t="s">
        <v>40</v>
      </c>
      <c r="B52" s="28" t="s">
        <v>98</v>
      </c>
      <c r="C52" s="29">
        <v>566</v>
      </c>
      <c r="D52" s="29">
        <v>532</v>
      </c>
      <c r="E52" s="29">
        <v>47012</v>
      </c>
      <c r="F52" s="29">
        <v>44452</v>
      </c>
      <c r="G52" s="29">
        <v>126218</v>
      </c>
      <c r="H52" s="29">
        <v>190.9</v>
      </c>
      <c r="I52" s="29">
        <v>109215</v>
      </c>
      <c r="J52" s="29">
        <v>17003</v>
      </c>
      <c r="K52" s="29">
        <v>180.5</v>
      </c>
      <c r="L52" s="29">
        <v>281.89999999999998</v>
      </c>
      <c r="M52" s="29">
        <v>300715</v>
      </c>
      <c r="N52" s="29">
        <v>103.4</v>
      </c>
      <c r="O52" s="29">
        <v>262809</v>
      </c>
      <c r="P52" s="29">
        <v>37906</v>
      </c>
      <c r="Q52" s="29">
        <v>94.8</v>
      </c>
      <c r="R52" s="29">
        <v>192.8</v>
      </c>
      <c r="S52" s="29">
        <v>2.4</v>
      </c>
    </row>
    <row r="53" spans="1:19" s="27" customFormat="1" ht="33.75" customHeight="1" x14ac:dyDescent="0.3">
      <c r="A53" s="66" t="s">
        <v>43</v>
      </c>
      <c r="B53" s="67"/>
      <c r="C53" s="67"/>
      <c r="D53" s="67"/>
      <c r="E53" s="67"/>
      <c r="F53" s="67"/>
      <c r="G53" s="42"/>
      <c r="H53" s="67"/>
      <c r="I53" s="42"/>
      <c r="J53" s="67"/>
      <c r="K53" s="67"/>
      <c r="L53" s="67"/>
      <c r="M53" s="42"/>
      <c r="N53" s="67"/>
      <c r="O53" s="42"/>
      <c r="P53" s="67"/>
      <c r="Q53" s="67"/>
      <c r="R53" s="67"/>
      <c r="S53" s="67"/>
    </row>
    <row r="54" spans="1:19" s="27" customFormat="1" x14ac:dyDescent="0.25">
      <c r="B54" s="28" t="s">
        <v>87</v>
      </c>
      <c r="C54" s="29">
        <v>4899</v>
      </c>
      <c r="D54" s="29">
        <v>4596</v>
      </c>
      <c r="E54" s="29">
        <v>332965</v>
      </c>
      <c r="F54" s="29">
        <v>314376</v>
      </c>
      <c r="G54" s="29">
        <v>1245225</v>
      </c>
      <c r="H54" s="29">
        <v>271</v>
      </c>
      <c r="I54" s="29">
        <v>1050439</v>
      </c>
      <c r="J54" s="29">
        <v>194786</v>
      </c>
      <c r="K54" s="29">
        <v>252.3</v>
      </c>
      <c r="L54" s="29">
        <v>419</v>
      </c>
      <c r="M54" s="29">
        <v>3064964</v>
      </c>
      <c r="N54" s="29">
        <v>148.19999999999999</v>
      </c>
      <c r="O54" s="29">
        <v>2628317</v>
      </c>
      <c r="P54" s="29">
        <v>436647</v>
      </c>
      <c r="Q54" s="29">
        <v>134.69999999999999</v>
      </c>
      <c r="R54" s="29">
        <v>279.2</v>
      </c>
      <c r="S54" s="29">
        <v>2.5</v>
      </c>
    </row>
    <row r="55" spans="1:19" s="27" customFormat="1" ht="13.8" x14ac:dyDescent="0.3">
      <c r="B55" s="28" t="s">
        <v>99</v>
      </c>
      <c r="C55" s="67"/>
      <c r="D55" s="67"/>
      <c r="E55" s="67"/>
      <c r="F55" s="67"/>
      <c r="G55" s="42"/>
      <c r="H55" s="67"/>
      <c r="I55" s="42"/>
      <c r="J55" s="67"/>
      <c r="K55" s="67"/>
      <c r="L55" s="67"/>
      <c r="M55" s="42"/>
      <c r="N55" s="67"/>
      <c r="O55" s="42"/>
      <c r="P55" s="67"/>
      <c r="Q55" s="67"/>
      <c r="R55" s="67"/>
      <c r="S55" s="67"/>
    </row>
    <row r="56" spans="1:19" s="27" customFormat="1" x14ac:dyDescent="0.25">
      <c r="A56" s="30" t="s">
        <v>19</v>
      </c>
      <c r="B56" s="28" t="s">
        <v>88</v>
      </c>
      <c r="C56" s="29">
        <v>429</v>
      </c>
      <c r="D56" s="29">
        <v>375</v>
      </c>
      <c r="E56" s="29">
        <v>20931</v>
      </c>
      <c r="F56" s="29">
        <v>18849</v>
      </c>
      <c r="G56" s="29">
        <v>72291</v>
      </c>
      <c r="H56" s="29">
        <v>324.7</v>
      </c>
      <c r="I56" s="29">
        <v>58037</v>
      </c>
      <c r="J56" s="29">
        <v>14254</v>
      </c>
      <c r="K56" s="29">
        <v>284.10000000000002</v>
      </c>
      <c r="L56" s="29">
        <v>645.9</v>
      </c>
      <c r="M56" s="29">
        <v>181561</v>
      </c>
      <c r="N56" s="29">
        <v>267.2</v>
      </c>
      <c r="O56" s="29">
        <v>150514</v>
      </c>
      <c r="P56" s="29">
        <v>31047</v>
      </c>
      <c r="Q56" s="29">
        <v>235.9</v>
      </c>
      <c r="R56" s="29">
        <v>570.1</v>
      </c>
      <c r="S56" s="29">
        <v>2.5</v>
      </c>
    </row>
    <row r="57" spans="1:19" s="27" customFormat="1" x14ac:dyDescent="0.25">
      <c r="A57" s="30" t="s">
        <v>21</v>
      </c>
      <c r="B57" s="28" t="s">
        <v>89</v>
      </c>
      <c r="C57" s="29">
        <v>538</v>
      </c>
      <c r="D57" s="29">
        <v>505</v>
      </c>
      <c r="E57" s="29">
        <v>29688</v>
      </c>
      <c r="F57" s="29">
        <v>28329</v>
      </c>
      <c r="G57" s="29">
        <v>127160</v>
      </c>
      <c r="H57" s="29">
        <v>227.8</v>
      </c>
      <c r="I57" s="29">
        <v>111232</v>
      </c>
      <c r="J57" s="29">
        <v>15928</v>
      </c>
      <c r="K57" s="29">
        <v>217.7</v>
      </c>
      <c r="L57" s="29">
        <v>321.8</v>
      </c>
      <c r="M57" s="29">
        <v>291086</v>
      </c>
      <c r="N57" s="29">
        <v>125.5</v>
      </c>
      <c r="O57" s="29">
        <v>254567</v>
      </c>
      <c r="P57" s="29">
        <v>36519</v>
      </c>
      <c r="Q57" s="29">
        <v>117.1</v>
      </c>
      <c r="R57" s="29">
        <v>208.9</v>
      </c>
      <c r="S57" s="29">
        <v>2.2999999999999998</v>
      </c>
    </row>
    <row r="58" spans="1:19" s="27" customFormat="1" x14ac:dyDescent="0.25">
      <c r="A58" s="30" t="s">
        <v>23</v>
      </c>
      <c r="B58" s="28" t="s">
        <v>90</v>
      </c>
      <c r="C58" s="29">
        <v>561</v>
      </c>
      <c r="D58" s="29">
        <v>530</v>
      </c>
      <c r="E58" s="29">
        <v>27365</v>
      </c>
      <c r="F58" s="29">
        <v>26210</v>
      </c>
      <c r="G58" s="29">
        <v>98857</v>
      </c>
      <c r="H58" s="29">
        <v>225.5</v>
      </c>
      <c r="I58" s="29">
        <v>89130</v>
      </c>
      <c r="J58" s="29">
        <v>9727</v>
      </c>
      <c r="K58" s="29">
        <v>229.7</v>
      </c>
      <c r="L58" s="29">
        <v>191.1</v>
      </c>
      <c r="M58" s="29">
        <v>233901</v>
      </c>
      <c r="N58" s="29">
        <v>128.19999999999999</v>
      </c>
      <c r="O58" s="29">
        <v>208382</v>
      </c>
      <c r="P58" s="29">
        <v>25519</v>
      </c>
      <c r="Q58" s="29">
        <v>137.5</v>
      </c>
      <c r="R58" s="29">
        <v>72.599999999999994</v>
      </c>
      <c r="S58" s="29">
        <v>2.4</v>
      </c>
    </row>
    <row r="59" spans="1:19" s="27" customFormat="1" x14ac:dyDescent="0.25">
      <c r="A59" s="30" t="s">
        <v>25</v>
      </c>
      <c r="B59" s="28" t="s">
        <v>91</v>
      </c>
      <c r="C59" s="29">
        <v>692</v>
      </c>
      <c r="D59" s="29">
        <v>649</v>
      </c>
      <c r="E59" s="29">
        <v>39046</v>
      </c>
      <c r="F59" s="29">
        <v>36299</v>
      </c>
      <c r="G59" s="29">
        <v>109936</v>
      </c>
      <c r="H59" s="29">
        <v>190.4</v>
      </c>
      <c r="I59" s="29">
        <v>101533</v>
      </c>
      <c r="J59" s="29">
        <v>8403</v>
      </c>
      <c r="K59" s="29">
        <v>187.8</v>
      </c>
      <c r="L59" s="29">
        <v>226.3</v>
      </c>
      <c r="M59" s="29">
        <v>440741</v>
      </c>
      <c r="N59" s="29">
        <v>68.400000000000006</v>
      </c>
      <c r="O59" s="29">
        <v>415755</v>
      </c>
      <c r="P59" s="29">
        <v>24986</v>
      </c>
      <c r="Q59" s="29">
        <v>66.7</v>
      </c>
      <c r="R59" s="29">
        <v>102</v>
      </c>
      <c r="S59" s="29">
        <v>4</v>
      </c>
    </row>
    <row r="60" spans="1:19" s="27" customFormat="1" x14ac:dyDescent="0.25">
      <c r="A60" s="30" t="s">
        <v>27</v>
      </c>
      <c r="B60" s="28" t="s">
        <v>92</v>
      </c>
      <c r="C60" s="29">
        <v>812</v>
      </c>
      <c r="D60" s="29">
        <v>781</v>
      </c>
      <c r="E60" s="29">
        <v>43210</v>
      </c>
      <c r="F60" s="29">
        <v>41318</v>
      </c>
      <c r="G60" s="29">
        <v>129964</v>
      </c>
      <c r="H60" s="29">
        <v>528.5</v>
      </c>
      <c r="I60" s="29">
        <v>110146</v>
      </c>
      <c r="J60" s="29">
        <v>19818</v>
      </c>
      <c r="K60" s="29">
        <v>474.5</v>
      </c>
      <c r="L60" s="29">
        <v>1216.8</v>
      </c>
      <c r="M60" s="29">
        <v>428615</v>
      </c>
      <c r="N60" s="29">
        <v>230.3</v>
      </c>
      <c r="O60" s="29">
        <v>363902</v>
      </c>
      <c r="P60" s="29">
        <v>64713</v>
      </c>
      <c r="Q60" s="29">
        <v>197</v>
      </c>
      <c r="R60" s="29">
        <v>791.4</v>
      </c>
      <c r="S60" s="29">
        <v>3.3</v>
      </c>
    </row>
    <row r="61" spans="1:19" s="27" customFormat="1" x14ac:dyDescent="0.25">
      <c r="A61" s="30" t="s">
        <v>29</v>
      </c>
      <c r="B61" s="28" t="s">
        <v>108</v>
      </c>
      <c r="C61" s="29">
        <v>99</v>
      </c>
      <c r="D61" s="29">
        <v>96</v>
      </c>
      <c r="E61" s="29">
        <v>4926</v>
      </c>
      <c r="F61" s="29">
        <v>4760</v>
      </c>
      <c r="G61" s="29">
        <v>13869</v>
      </c>
      <c r="H61" s="29">
        <v>98.5</v>
      </c>
      <c r="I61" s="29">
        <v>11390</v>
      </c>
      <c r="J61" s="29">
        <v>2479</v>
      </c>
      <c r="K61" s="29">
        <v>76</v>
      </c>
      <c r="L61" s="29">
        <v>382.3</v>
      </c>
      <c r="M61" s="29">
        <v>50455</v>
      </c>
      <c r="N61" s="29">
        <v>35.4</v>
      </c>
      <c r="O61" s="29">
        <v>44946</v>
      </c>
      <c r="P61" s="29">
        <v>5509</v>
      </c>
      <c r="Q61" s="29">
        <v>24.5</v>
      </c>
      <c r="R61" s="29">
        <v>366.5</v>
      </c>
      <c r="S61" s="29">
        <v>3.6</v>
      </c>
    </row>
    <row r="62" spans="1:19" s="27" customFormat="1" x14ac:dyDescent="0.25">
      <c r="A62" s="30" t="s">
        <v>30</v>
      </c>
      <c r="B62" s="28" t="s">
        <v>93</v>
      </c>
      <c r="C62" s="29">
        <v>188</v>
      </c>
      <c r="D62" s="29">
        <v>171</v>
      </c>
      <c r="E62" s="29">
        <v>10952</v>
      </c>
      <c r="F62" s="29">
        <v>9816</v>
      </c>
      <c r="G62" s="29">
        <v>30642</v>
      </c>
      <c r="H62" s="29">
        <v>242.1</v>
      </c>
      <c r="I62" s="29">
        <v>27951</v>
      </c>
      <c r="J62" s="29">
        <v>2691</v>
      </c>
      <c r="K62" s="29">
        <v>232.9</v>
      </c>
      <c r="L62" s="29">
        <v>379.7</v>
      </c>
      <c r="M62" s="29">
        <v>94303</v>
      </c>
      <c r="N62" s="29">
        <v>94.3</v>
      </c>
      <c r="O62" s="29">
        <v>87795</v>
      </c>
      <c r="P62" s="29">
        <v>6508</v>
      </c>
      <c r="Q62" s="29">
        <v>94.9</v>
      </c>
      <c r="R62" s="29">
        <v>86.2</v>
      </c>
      <c r="S62" s="29">
        <v>3.1</v>
      </c>
    </row>
    <row r="63" spans="1:19" s="27" customFormat="1" x14ac:dyDescent="0.25">
      <c r="A63" s="30" t="s">
        <v>32</v>
      </c>
      <c r="B63" s="28" t="s">
        <v>94</v>
      </c>
      <c r="C63" s="29">
        <v>78</v>
      </c>
      <c r="D63" s="29">
        <v>75</v>
      </c>
      <c r="E63" s="29">
        <v>6235</v>
      </c>
      <c r="F63" s="29">
        <v>5680</v>
      </c>
      <c r="G63" s="29">
        <v>20835</v>
      </c>
      <c r="H63" s="29">
        <v>172.4</v>
      </c>
      <c r="I63" s="29">
        <v>18371</v>
      </c>
      <c r="J63" s="29">
        <v>2464</v>
      </c>
      <c r="K63" s="29">
        <v>157.69999999999999</v>
      </c>
      <c r="L63" s="29">
        <v>373.8</v>
      </c>
      <c r="M63" s="29">
        <v>52485</v>
      </c>
      <c r="N63" s="29">
        <v>109.8</v>
      </c>
      <c r="O63" s="29">
        <v>46319</v>
      </c>
      <c r="P63" s="29">
        <v>6166</v>
      </c>
      <c r="Q63" s="29">
        <v>95.7</v>
      </c>
      <c r="R63" s="29">
        <v>358.8</v>
      </c>
      <c r="S63" s="29">
        <v>2.5</v>
      </c>
    </row>
    <row r="64" spans="1:19" s="27" customFormat="1" x14ac:dyDescent="0.25">
      <c r="A64" s="30" t="s">
        <v>34</v>
      </c>
      <c r="B64" s="28" t="s">
        <v>95</v>
      </c>
      <c r="C64" s="29">
        <v>227</v>
      </c>
      <c r="D64" s="29">
        <v>216</v>
      </c>
      <c r="E64" s="29">
        <v>19337</v>
      </c>
      <c r="F64" s="29">
        <v>18386</v>
      </c>
      <c r="G64" s="29">
        <v>77340</v>
      </c>
      <c r="H64" s="29">
        <v>267</v>
      </c>
      <c r="I64" s="29">
        <v>68364</v>
      </c>
      <c r="J64" s="29">
        <v>8976</v>
      </c>
      <c r="K64" s="29">
        <v>254.7</v>
      </c>
      <c r="L64" s="29">
        <v>400.1</v>
      </c>
      <c r="M64" s="29">
        <v>169499</v>
      </c>
      <c r="N64" s="29">
        <v>183.6</v>
      </c>
      <c r="O64" s="29">
        <v>147452</v>
      </c>
      <c r="P64" s="29">
        <v>22047</v>
      </c>
      <c r="Q64" s="29">
        <v>170.3</v>
      </c>
      <c r="R64" s="29">
        <v>321.8</v>
      </c>
      <c r="S64" s="29">
        <v>2.2000000000000002</v>
      </c>
    </row>
    <row r="65" spans="1:19" s="27" customFormat="1" x14ac:dyDescent="0.25">
      <c r="A65" s="30" t="s">
        <v>36</v>
      </c>
      <c r="B65" s="28" t="s">
        <v>96</v>
      </c>
      <c r="C65" s="29">
        <v>386</v>
      </c>
      <c r="D65" s="29">
        <v>362</v>
      </c>
      <c r="E65" s="29">
        <v>44859</v>
      </c>
      <c r="F65" s="29">
        <v>42753</v>
      </c>
      <c r="G65" s="29">
        <v>212670</v>
      </c>
      <c r="H65" s="29">
        <v>368.8</v>
      </c>
      <c r="I65" s="29">
        <v>166267</v>
      </c>
      <c r="J65" s="29">
        <v>46403</v>
      </c>
      <c r="K65" s="29">
        <v>346.1</v>
      </c>
      <c r="L65" s="29">
        <v>473.5</v>
      </c>
      <c r="M65" s="29">
        <v>417008</v>
      </c>
      <c r="N65" s="29">
        <v>255.4</v>
      </c>
      <c r="O65" s="29">
        <v>326002</v>
      </c>
      <c r="P65" s="29">
        <v>91006</v>
      </c>
      <c r="Q65" s="29">
        <v>240.1</v>
      </c>
      <c r="R65" s="29">
        <v>323.39999999999998</v>
      </c>
      <c r="S65" s="29">
        <v>2</v>
      </c>
    </row>
    <row r="66" spans="1:19" s="27" customFormat="1" x14ac:dyDescent="0.25">
      <c r="A66" s="30" t="s">
        <v>38</v>
      </c>
      <c r="B66" s="28" t="s">
        <v>97</v>
      </c>
      <c r="C66" s="29">
        <v>321</v>
      </c>
      <c r="D66" s="29">
        <v>293</v>
      </c>
      <c r="E66" s="29">
        <v>39216</v>
      </c>
      <c r="F66" s="29">
        <v>36915</v>
      </c>
      <c r="G66" s="29">
        <v>159732</v>
      </c>
      <c r="H66" s="29">
        <v>284.7</v>
      </c>
      <c r="I66" s="29">
        <v>121943</v>
      </c>
      <c r="J66" s="29">
        <v>37789</v>
      </c>
      <c r="K66" s="29">
        <v>247.8</v>
      </c>
      <c r="L66" s="29">
        <v>485.8</v>
      </c>
      <c r="M66" s="29">
        <v>274595</v>
      </c>
      <c r="N66" s="29">
        <v>242.5</v>
      </c>
      <c r="O66" s="29">
        <v>207061</v>
      </c>
      <c r="P66" s="29">
        <v>67534</v>
      </c>
      <c r="Q66" s="29">
        <v>206</v>
      </c>
      <c r="R66" s="29">
        <v>439.9</v>
      </c>
      <c r="S66" s="29">
        <v>1.7</v>
      </c>
    </row>
    <row r="67" spans="1:19" s="27" customFormat="1" x14ac:dyDescent="0.25">
      <c r="A67" s="30" t="s">
        <v>40</v>
      </c>
      <c r="B67" s="28" t="s">
        <v>98</v>
      </c>
      <c r="C67" s="29">
        <v>568</v>
      </c>
      <c r="D67" s="29">
        <v>543</v>
      </c>
      <c r="E67" s="29">
        <v>47200</v>
      </c>
      <c r="F67" s="29">
        <v>45061</v>
      </c>
      <c r="G67" s="29">
        <v>191836</v>
      </c>
      <c r="H67" s="29">
        <v>222.9</v>
      </c>
      <c r="I67" s="29">
        <v>165972</v>
      </c>
      <c r="J67" s="29">
        <v>25864</v>
      </c>
      <c r="K67" s="29">
        <v>213.6</v>
      </c>
      <c r="L67" s="29">
        <v>298.3</v>
      </c>
      <c r="M67" s="29">
        <v>428853</v>
      </c>
      <c r="N67" s="29">
        <v>120.7</v>
      </c>
      <c r="O67" s="29">
        <v>373749</v>
      </c>
      <c r="P67" s="29">
        <v>55104</v>
      </c>
      <c r="Q67" s="29">
        <v>113.3</v>
      </c>
      <c r="R67" s="29">
        <v>189.5</v>
      </c>
      <c r="S67" s="29">
        <v>2.2000000000000002</v>
      </c>
    </row>
    <row r="68" spans="1:19" s="27" customFormat="1" ht="33.75" customHeight="1" x14ac:dyDescent="0.3">
      <c r="A68" s="66" t="s">
        <v>44</v>
      </c>
      <c r="B68" s="67"/>
      <c r="C68" s="67"/>
      <c r="D68" s="67"/>
      <c r="E68" s="67"/>
      <c r="F68" s="67"/>
      <c r="G68" s="42"/>
      <c r="H68" s="67"/>
      <c r="I68" s="42"/>
      <c r="J68" s="67"/>
      <c r="K68" s="67"/>
      <c r="L68" s="67"/>
      <c r="M68" s="42"/>
      <c r="N68" s="67"/>
      <c r="O68" s="42"/>
      <c r="P68" s="67"/>
      <c r="Q68" s="67"/>
      <c r="R68" s="67"/>
      <c r="S68" s="67"/>
    </row>
    <row r="69" spans="1:19" s="27" customFormat="1" x14ac:dyDescent="0.25">
      <c r="B69" s="28" t="s">
        <v>87</v>
      </c>
      <c r="C69" s="29">
        <v>4897</v>
      </c>
      <c r="D69" s="29">
        <v>4673</v>
      </c>
      <c r="E69" s="29">
        <v>333799</v>
      </c>
      <c r="F69" s="29">
        <v>316259</v>
      </c>
      <c r="G69" s="29">
        <v>1580936</v>
      </c>
      <c r="H69" s="29">
        <v>429.7</v>
      </c>
      <c r="I69" s="29">
        <v>1302236</v>
      </c>
      <c r="J69" s="29">
        <v>278700</v>
      </c>
      <c r="K69" s="29">
        <v>393.6</v>
      </c>
      <c r="L69" s="29">
        <v>703.9</v>
      </c>
      <c r="M69" s="29">
        <v>3792878</v>
      </c>
      <c r="N69" s="29">
        <v>239.3</v>
      </c>
      <c r="O69" s="29">
        <v>3201543</v>
      </c>
      <c r="P69" s="29">
        <v>591335</v>
      </c>
      <c r="Q69" s="29">
        <v>217.7</v>
      </c>
      <c r="R69" s="29">
        <v>437.5</v>
      </c>
      <c r="S69" s="29">
        <v>2.4</v>
      </c>
    </row>
    <row r="70" spans="1:19" s="27" customFormat="1" ht="13.8" x14ac:dyDescent="0.3">
      <c r="B70" s="28" t="s">
        <v>99</v>
      </c>
      <c r="C70" s="67"/>
      <c r="D70" s="67"/>
      <c r="E70" s="67"/>
      <c r="F70" s="67"/>
      <c r="G70" s="42"/>
      <c r="H70" s="67"/>
      <c r="I70" s="42"/>
      <c r="J70" s="67"/>
      <c r="K70" s="67"/>
      <c r="L70" s="67"/>
      <c r="M70" s="42"/>
      <c r="N70" s="67"/>
      <c r="O70" s="42"/>
      <c r="P70" s="67"/>
      <c r="Q70" s="67"/>
      <c r="R70" s="67"/>
      <c r="S70" s="67"/>
    </row>
    <row r="71" spans="1:19" s="27" customFormat="1" x14ac:dyDescent="0.25">
      <c r="A71" s="30" t="s">
        <v>19</v>
      </c>
      <c r="B71" s="28" t="s">
        <v>88</v>
      </c>
      <c r="C71" s="29">
        <v>430</v>
      </c>
      <c r="D71" s="29">
        <v>386</v>
      </c>
      <c r="E71" s="29">
        <v>20992</v>
      </c>
      <c r="F71" s="29">
        <v>19242</v>
      </c>
      <c r="G71" s="29">
        <v>96954</v>
      </c>
      <c r="H71" s="29">
        <v>603.1</v>
      </c>
      <c r="I71" s="29">
        <v>74756</v>
      </c>
      <c r="J71" s="29">
        <v>22198</v>
      </c>
      <c r="K71" s="29">
        <v>522.6</v>
      </c>
      <c r="L71" s="29">
        <v>1146.4000000000001</v>
      </c>
      <c r="M71" s="29">
        <v>251817</v>
      </c>
      <c r="N71" s="29">
        <v>508.2</v>
      </c>
      <c r="O71" s="29">
        <v>199891</v>
      </c>
      <c r="P71" s="29">
        <v>51926</v>
      </c>
      <c r="Q71" s="29">
        <v>433.5</v>
      </c>
      <c r="R71" s="29">
        <v>1220.3</v>
      </c>
      <c r="S71" s="29">
        <v>2.6</v>
      </c>
    </row>
    <row r="72" spans="1:19" s="27" customFormat="1" x14ac:dyDescent="0.25">
      <c r="A72" s="30" t="s">
        <v>21</v>
      </c>
      <c r="B72" s="28" t="s">
        <v>89</v>
      </c>
      <c r="C72" s="29">
        <v>537</v>
      </c>
      <c r="D72" s="29">
        <v>512</v>
      </c>
      <c r="E72" s="29">
        <v>29717</v>
      </c>
      <c r="F72" s="29">
        <v>28035</v>
      </c>
      <c r="G72" s="29">
        <v>151613</v>
      </c>
      <c r="H72" s="29">
        <v>319.2</v>
      </c>
      <c r="I72" s="29">
        <v>127652</v>
      </c>
      <c r="J72" s="29">
        <v>23961</v>
      </c>
      <c r="K72" s="29">
        <v>285.3</v>
      </c>
      <c r="L72" s="29">
        <v>688.7</v>
      </c>
      <c r="M72" s="29">
        <v>349192</v>
      </c>
      <c r="N72" s="29">
        <v>197.3</v>
      </c>
      <c r="O72" s="29">
        <v>299718</v>
      </c>
      <c r="P72" s="29">
        <v>49474</v>
      </c>
      <c r="Q72" s="29">
        <v>180.8</v>
      </c>
      <c r="R72" s="29">
        <v>361.7</v>
      </c>
      <c r="S72" s="29">
        <v>2.2999999999999998</v>
      </c>
    </row>
    <row r="73" spans="1:19" s="27" customFormat="1" x14ac:dyDescent="0.25">
      <c r="A73" s="30" t="s">
        <v>23</v>
      </c>
      <c r="B73" s="28" t="s">
        <v>90</v>
      </c>
      <c r="C73" s="29">
        <v>560</v>
      </c>
      <c r="D73" s="29">
        <v>543</v>
      </c>
      <c r="E73" s="29">
        <v>27486</v>
      </c>
      <c r="F73" s="29">
        <v>25764</v>
      </c>
      <c r="G73" s="29">
        <v>130219</v>
      </c>
      <c r="H73" s="29">
        <v>390.4</v>
      </c>
      <c r="I73" s="29">
        <v>114629</v>
      </c>
      <c r="J73" s="29">
        <v>15590</v>
      </c>
      <c r="K73" s="29">
        <v>395.1</v>
      </c>
      <c r="L73" s="29">
        <v>358</v>
      </c>
      <c r="M73" s="29">
        <v>314779</v>
      </c>
      <c r="N73" s="29">
        <v>264.5</v>
      </c>
      <c r="O73" s="29">
        <v>281173</v>
      </c>
      <c r="P73" s="29">
        <v>33606</v>
      </c>
      <c r="Q73" s="29">
        <v>287.8</v>
      </c>
      <c r="R73" s="29">
        <v>142.4</v>
      </c>
      <c r="S73" s="29">
        <v>2.4</v>
      </c>
    </row>
    <row r="74" spans="1:19" s="27" customFormat="1" x14ac:dyDescent="0.25">
      <c r="A74" s="30" t="s">
        <v>25</v>
      </c>
      <c r="B74" s="28" t="s">
        <v>91</v>
      </c>
      <c r="C74" s="29">
        <v>692</v>
      </c>
      <c r="D74" s="29">
        <v>671</v>
      </c>
      <c r="E74" s="29">
        <v>39166</v>
      </c>
      <c r="F74" s="29">
        <v>37157</v>
      </c>
      <c r="G74" s="29">
        <v>137235</v>
      </c>
      <c r="H74" s="29">
        <v>321.5</v>
      </c>
      <c r="I74" s="29">
        <v>127160</v>
      </c>
      <c r="J74" s="29">
        <v>10075</v>
      </c>
      <c r="K74" s="29">
        <v>320.10000000000002</v>
      </c>
      <c r="L74" s="29">
        <v>341.1</v>
      </c>
      <c r="M74" s="29">
        <v>493269</v>
      </c>
      <c r="N74" s="29">
        <v>102.8</v>
      </c>
      <c r="O74" s="29">
        <v>465689</v>
      </c>
      <c r="P74" s="29">
        <v>27580</v>
      </c>
      <c r="Q74" s="29">
        <v>101.6</v>
      </c>
      <c r="R74" s="29">
        <v>125.8</v>
      </c>
      <c r="S74" s="29">
        <v>3.6</v>
      </c>
    </row>
    <row r="75" spans="1:19" s="27" customFormat="1" x14ac:dyDescent="0.25">
      <c r="A75" s="30" t="s">
        <v>27</v>
      </c>
      <c r="B75" s="28" t="s">
        <v>92</v>
      </c>
      <c r="C75" s="29">
        <v>813</v>
      </c>
      <c r="D75" s="29">
        <v>790</v>
      </c>
      <c r="E75" s="29">
        <v>43260</v>
      </c>
      <c r="F75" s="29">
        <v>41475</v>
      </c>
      <c r="G75" s="29">
        <v>158903</v>
      </c>
      <c r="H75" s="29">
        <v>698.3</v>
      </c>
      <c r="I75" s="29">
        <v>140708</v>
      </c>
      <c r="J75" s="29">
        <v>18195</v>
      </c>
      <c r="K75" s="29">
        <v>654.70000000000005</v>
      </c>
      <c r="L75" s="29">
        <v>1340.6</v>
      </c>
      <c r="M75" s="29">
        <v>527901</v>
      </c>
      <c r="N75" s="29">
        <v>335.7</v>
      </c>
      <c r="O75" s="29">
        <v>464988</v>
      </c>
      <c r="P75" s="29">
        <v>62913</v>
      </c>
      <c r="Q75" s="29">
        <v>306.89999999999998</v>
      </c>
      <c r="R75" s="29">
        <v>815.4</v>
      </c>
      <c r="S75" s="29">
        <v>3.3</v>
      </c>
    </row>
    <row r="76" spans="1:19" s="27" customFormat="1" x14ac:dyDescent="0.25">
      <c r="A76" s="30" t="s">
        <v>29</v>
      </c>
      <c r="B76" s="28" t="s">
        <v>108</v>
      </c>
      <c r="C76" s="29">
        <v>99</v>
      </c>
      <c r="D76" s="29">
        <v>96</v>
      </c>
      <c r="E76" s="29">
        <v>5019</v>
      </c>
      <c r="F76" s="29">
        <v>4762</v>
      </c>
      <c r="G76" s="29">
        <v>16132</v>
      </c>
      <c r="H76" s="29">
        <v>97.2</v>
      </c>
      <c r="I76" s="29">
        <v>13329</v>
      </c>
      <c r="J76" s="29">
        <v>2803</v>
      </c>
      <c r="K76" s="29">
        <v>72.099999999999994</v>
      </c>
      <c r="L76" s="29">
        <v>545.9</v>
      </c>
      <c r="M76" s="29">
        <v>53752</v>
      </c>
      <c r="N76" s="29">
        <v>59.6</v>
      </c>
      <c r="O76" s="29">
        <v>46773</v>
      </c>
      <c r="P76" s="29">
        <v>6979</v>
      </c>
      <c r="Q76" s="29">
        <v>45.1</v>
      </c>
      <c r="R76" s="29">
        <v>385.7</v>
      </c>
      <c r="S76" s="29">
        <v>3.3</v>
      </c>
    </row>
    <row r="77" spans="1:19" s="27" customFormat="1" x14ac:dyDescent="0.25">
      <c r="A77" s="30" t="s">
        <v>30</v>
      </c>
      <c r="B77" s="28" t="s">
        <v>93</v>
      </c>
      <c r="C77" s="29">
        <v>188</v>
      </c>
      <c r="D77" s="29">
        <v>175</v>
      </c>
      <c r="E77" s="29">
        <v>10904</v>
      </c>
      <c r="F77" s="29">
        <v>9986</v>
      </c>
      <c r="G77" s="29">
        <v>35409</v>
      </c>
      <c r="H77" s="29">
        <v>351.5</v>
      </c>
      <c r="I77" s="29">
        <v>32240</v>
      </c>
      <c r="J77" s="29">
        <v>3169</v>
      </c>
      <c r="K77" s="29">
        <v>341.4</v>
      </c>
      <c r="L77" s="29">
        <v>487.9</v>
      </c>
      <c r="M77" s="29">
        <v>106905</v>
      </c>
      <c r="N77" s="29">
        <v>145.4</v>
      </c>
      <c r="O77" s="29">
        <v>99065</v>
      </c>
      <c r="P77" s="29">
        <v>7840</v>
      </c>
      <c r="Q77" s="29">
        <v>143.5</v>
      </c>
      <c r="R77" s="29">
        <v>172.1</v>
      </c>
      <c r="S77" s="29">
        <v>3</v>
      </c>
    </row>
    <row r="78" spans="1:19" s="27" customFormat="1" x14ac:dyDescent="0.25">
      <c r="A78" s="30" t="s">
        <v>32</v>
      </c>
      <c r="B78" s="28" t="s">
        <v>94</v>
      </c>
      <c r="C78" s="29">
        <v>78</v>
      </c>
      <c r="D78" s="29">
        <v>75</v>
      </c>
      <c r="E78" s="29">
        <v>6239</v>
      </c>
      <c r="F78" s="29">
        <v>5881</v>
      </c>
      <c r="G78" s="29">
        <v>23411</v>
      </c>
      <c r="H78" s="29">
        <v>269.89999999999998</v>
      </c>
      <c r="I78" s="29">
        <v>20632</v>
      </c>
      <c r="J78" s="29">
        <v>2779</v>
      </c>
      <c r="K78" s="29">
        <v>246.3</v>
      </c>
      <c r="L78" s="29">
        <v>649.1</v>
      </c>
      <c r="M78" s="29">
        <v>59302</v>
      </c>
      <c r="N78" s="29">
        <v>180.2</v>
      </c>
      <c r="O78" s="29">
        <v>52851</v>
      </c>
      <c r="P78" s="29">
        <v>6451</v>
      </c>
      <c r="Q78" s="29">
        <v>161.69999999999999</v>
      </c>
      <c r="R78" s="29">
        <v>565.1</v>
      </c>
      <c r="S78" s="29">
        <v>2.5</v>
      </c>
    </row>
    <row r="79" spans="1:19" s="27" customFormat="1" x14ac:dyDescent="0.25">
      <c r="A79" s="30" t="s">
        <v>34</v>
      </c>
      <c r="B79" s="28" t="s">
        <v>95</v>
      </c>
      <c r="C79" s="29">
        <v>225</v>
      </c>
      <c r="D79" s="29">
        <v>217</v>
      </c>
      <c r="E79" s="29">
        <v>19329</v>
      </c>
      <c r="F79" s="29">
        <v>18449</v>
      </c>
      <c r="G79" s="29">
        <v>94360</v>
      </c>
      <c r="H79" s="29">
        <v>441.5</v>
      </c>
      <c r="I79" s="29">
        <v>81551</v>
      </c>
      <c r="J79" s="29">
        <v>12809</v>
      </c>
      <c r="K79" s="29">
        <v>420.3</v>
      </c>
      <c r="L79" s="29">
        <v>630.70000000000005</v>
      </c>
      <c r="M79" s="29">
        <v>209497</v>
      </c>
      <c r="N79" s="29">
        <v>322.7</v>
      </c>
      <c r="O79" s="29">
        <v>179417</v>
      </c>
      <c r="P79" s="29">
        <v>30080</v>
      </c>
      <c r="Q79" s="29">
        <v>311</v>
      </c>
      <c r="R79" s="29">
        <v>409.5</v>
      </c>
      <c r="S79" s="29">
        <v>2.2000000000000002</v>
      </c>
    </row>
    <row r="80" spans="1:19" s="27" customFormat="1" x14ac:dyDescent="0.25">
      <c r="A80" s="30" t="s">
        <v>36</v>
      </c>
      <c r="B80" s="28" t="s">
        <v>96</v>
      </c>
      <c r="C80" s="29">
        <v>386</v>
      </c>
      <c r="D80" s="29">
        <v>361</v>
      </c>
      <c r="E80" s="29">
        <v>45140</v>
      </c>
      <c r="F80" s="29">
        <v>43075</v>
      </c>
      <c r="G80" s="29">
        <v>292431</v>
      </c>
      <c r="H80" s="29">
        <v>635.29999999999995</v>
      </c>
      <c r="I80" s="29">
        <v>216535</v>
      </c>
      <c r="J80" s="29">
        <v>75896</v>
      </c>
      <c r="K80" s="29">
        <v>579.20000000000005</v>
      </c>
      <c r="L80" s="29">
        <v>861.7</v>
      </c>
      <c r="M80" s="29">
        <v>566436</v>
      </c>
      <c r="N80" s="29">
        <v>417.6</v>
      </c>
      <c r="O80" s="29">
        <v>422321</v>
      </c>
      <c r="P80" s="29">
        <v>144115</v>
      </c>
      <c r="Q80" s="29">
        <v>380.6</v>
      </c>
      <c r="R80" s="29">
        <v>568.5</v>
      </c>
      <c r="S80" s="29">
        <v>1.9</v>
      </c>
    </row>
    <row r="81" spans="1:19" s="27" customFormat="1" x14ac:dyDescent="0.25">
      <c r="A81" s="30" t="s">
        <v>38</v>
      </c>
      <c r="B81" s="28" t="s">
        <v>97</v>
      </c>
      <c r="C81" s="29">
        <v>321</v>
      </c>
      <c r="D81" s="29">
        <v>299</v>
      </c>
      <c r="E81" s="29">
        <v>39284</v>
      </c>
      <c r="F81" s="29">
        <v>37104</v>
      </c>
      <c r="G81" s="29">
        <v>207481</v>
      </c>
      <c r="H81" s="29">
        <v>464.3</v>
      </c>
      <c r="I81" s="29">
        <v>151511</v>
      </c>
      <c r="J81" s="29">
        <v>55970</v>
      </c>
      <c r="K81" s="29">
        <v>402.8</v>
      </c>
      <c r="L81" s="29">
        <v>743.8</v>
      </c>
      <c r="M81" s="29">
        <v>366837</v>
      </c>
      <c r="N81" s="29">
        <v>413.8</v>
      </c>
      <c r="O81" s="29">
        <v>266354</v>
      </c>
      <c r="P81" s="29">
        <v>100483</v>
      </c>
      <c r="Q81" s="29">
        <v>358</v>
      </c>
      <c r="R81" s="29">
        <v>659.2</v>
      </c>
      <c r="S81" s="29">
        <v>1.8</v>
      </c>
    </row>
    <row r="82" spans="1:19" s="27" customFormat="1" x14ac:dyDescent="0.25">
      <c r="A82" s="30" t="s">
        <v>40</v>
      </c>
      <c r="B82" s="28" t="s">
        <v>98</v>
      </c>
      <c r="C82" s="29">
        <v>568</v>
      </c>
      <c r="D82" s="29">
        <v>548</v>
      </c>
      <c r="E82" s="29">
        <v>47263</v>
      </c>
      <c r="F82" s="29">
        <v>45329</v>
      </c>
      <c r="G82" s="29">
        <v>236672</v>
      </c>
      <c r="H82" s="29">
        <v>345</v>
      </c>
      <c r="I82" s="29">
        <v>201412</v>
      </c>
      <c r="J82" s="29">
        <v>35260</v>
      </c>
      <c r="K82" s="29">
        <v>320.39999999999998</v>
      </c>
      <c r="L82" s="29">
        <v>568.29999999999995</v>
      </c>
      <c r="M82" s="29">
        <v>492806</v>
      </c>
      <c r="N82" s="29">
        <v>174.8</v>
      </c>
      <c r="O82" s="29">
        <v>422913</v>
      </c>
      <c r="P82" s="29">
        <v>69893</v>
      </c>
      <c r="Q82" s="29">
        <v>159.6</v>
      </c>
      <c r="R82" s="29">
        <v>325.10000000000002</v>
      </c>
      <c r="S82" s="29">
        <v>2.1</v>
      </c>
    </row>
    <row r="83" spans="1:19" s="27" customFormat="1" ht="33.75" customHeight="1" x14ac:dyDescent="0.3">
      <c r="A83" s="66" t="s">
        <v>45</v>
      </c>
      <c r="B83" s="67"/>
      <c r="C83" s="67"/>
      <c r="D83" s="67"/>
      <c r="E83" s="67"/>
      <c r="F83" s="67"/>
      <c r="G83" s="42"/>
      <c r="H83" s="67"/>
      <c r="I83" s="42"/>
      <c r="J83" s="67"/>
      <c r="K83" s="67"/>
      <c r="L83" s="67"/>
      <c r="M83" s="42"/>
      <c r="N83" s="67"/>
      <c r="O83" s="42"/>
      <c r="P83" s="67"/>
      <c r="Q83" s="67"/>
      <c r="R83" s="67"/>
      <c r="S83" s="67"/>
    </row>
    <row r="84" spans="1:19" s="27" customFormat="1" x14ac:dyDescent="0.25">
      <c r="B84" s="28" t="s">
        <v>87</v>
      </c>
      <c r="C84" s="29">
        <v>4910</v>
      </c>
      <c r="D84" s="29">
        <v>4719</v>
      </c>
      <c r="E84" s="29">
        <v>334932</v>
      </c>
      <c r="F84" s="29">
        <v>319570</v>
      </c>
      <c r="G84" s="29">
        <v>2056343</v>
      </c>
      <c r="H84" s="29">
        <v>405</v>
      </c>
      <c r="I84" s="29">
        <v>1693661</v>
      </c>
      <c r="J84" s="29">
        <v>362682</v>
      </c>
      <c r="K84" s="29">
        <v>363.7</v>
      </c>
      <c r="L84" s="29">
        <v>763.4</v>
      </c>
      <c r="M84" s="29">
        <v>4613981</v>
      </c>
      <c r="N84" s="29">
        <v>235.3</v>
      </c>
      <c r="O84" s="29">
        <v>3852506</v>
      </c>
      <c r="P84" s="29">
        <v>761475</v>
      </c>
      <c r="Q84" s="29">
        <v>207.3</v>
      </c>
      <c r="R84" s="29">
        <v>520.9</v>
      </c>
      <c r="S84" s="29">
        <v>2.2000000000000002</v>
      </c>
    </row>
    <row r="85" spans="1:19" s="27" customFormat="1" ht="13.8" x14ac:dyDescent="0.3">
      <c r="B85" s="28" t="s">
        <v>99</v>
      </c>
      <c r="C85" s="67"/>
      <c r="D85" s="67"/>
      <c r="E85" s="67"/>
      <c r="F85" s="67"/>
      <c r="G85" s="42"/>
      <c r="H85" s="67"/>
      <c r="I85" s="42"/>
      <c r="J85" s="67"/>
      <c r="K85" s="67"/>
      <c r="L85" s="67"/>
      <c r="M85" s="42"/>
      <c r="N85" s="67"/>
      <c r="O85" s="42"/>
      <c r="P85" s="67"/>
      <c r="Q85" s="67"/>
      <c r="R85" s="67"/>
      <c r="S85" s="67"/>
    </row>
    <row r="86" spans="1:19" s="27" customFormat="1" x14ac:dyDescent="0.25">
      <c r="A86" s="30" t="s">
        <v>19</v>
      </c>
      <c r="B86" s="28" t="s">
        <v>88</v>
      </c>
      <c r="C86" s="29">
        <v>428</v>
      </c>
      <c r="D86" s="29">
        <v>391</v>
      </c>
      <c r="E86" s="29">
        <v>20992</v>
      </c>
      <c r="F86" s="29">
        <v>19175</v>
      </c>
      <c r="G86" s="29">
        <v>120607</v>
      </c>
      <c r="H86" s="29">
        <v>471.1</v>
      </c>
      <c r="I86" s="29">
        <v>92730</v>
      </c>
      <c r="J86" s="29">
        <v>27877</v>
      </c>
      <c r="K86" s="29">
        <v>386.1</v>
      </c>
      <c r="L86" s="29">
        <v>1266.5</v>
      </c>
      <c r="M86" s="29">
        <v>291941</v>
      </c>
      <c r="N86" s="29">
        <v>394.9</v>
      </c>
      <c r="O86" s="29">
        <v>227170</v>
      </c>
      <c r="P86" s="29">
        <v>64771</v>
      </c>
      <c r="Q86" s="29">
        <v>318.10000000000002</v>
      </c>
      <c r="R86" s="29">
        <v>1290.8</v>
      </c>
      <c r="S86" s="29">
        <v>2.4</v>
      </c>
    </row>
    <row r="87" spans="1:19" s="21" customFormat="1" x14ac:dyDescent="0.25">
      <c r="A87" s="24" t="s">
        <v>21</v>
      </c>
      <c r="B87" s="22" t="s">
        <v>22</v>
      </c>
      <c r="C87" s="26">
        <v>540</v>
      </c>
      <c r="D87" s="26">
        <v>524</v>
      </c>
      <c r="E87" s="26">
        <v>29641</v>
      </c>
      <c r="F87" s="26">
        <v>28583</v>
      </c>
      <c r="G87" s="23">
        <v>204390</v>
      </c>
      <c r="H87" s="23">
        <v>326</v>
      </c>
      <c r="I87" s="23">
        <v>169833</v>
      </c>
      <c r="J87" s="23">
        <v>34557</v>
      </c>
      <c r="K87" s="23">
        <v>290.7</v>
      </c>
      <c r="L87" s="23">
        <v>666.9</v>
      </c>
      <c r="M87" s="23">
        <v>432657</v>
      </c>
      <c r="N87" s="23">
        <v>200.6</v>
      </c>
      <c r="O87" s="23">
        <v>363322</v>
      </c>
      <c r="P87" s="23">
        <v>69335</v>
      </c>
      <c r="Q87" s="23">
        <v>178.8</v>
      </c>
      <c r="R87" s="23">
        <v>409.1</v>
      </c>
      <c r="S87" s="23">
        <v>2.1</v>
      </c>
    </row>
    <row r="88" spans="1:19" s="21" customFormat="1" x14ac:dyDescent="0.25">
      <c r="A88" s="24" t="s">
        <v>23</v>
      </c>
      <c r="B88" s="22" t="s">
        <v>24</v>
      </c>
      <c r="C88" s="26">
        <v>561</v>
      </c>
      <c r="D88" s="26">
        <v>544</v>
      </c>
      <c r="E88" s="26">
        <v>27336</v>
      </c>
      <c r="F88" s="26">
        <v>26271</v>
      </c>
      <c r="G88" s="23">
        <v>173118</v>
      </c>
      <c r="H88" s="23">
        <v>260.7</v>
      </c>
      <c r="I88" s="23">
        <v>154776</v>
      </c>
      <c r="J88" s="23">
        <v>18342</v>
      </c>
      <c r="K88" s="23">
        <v>243.8</v>
      </c>
      <c r="L88" s="23">
        <v>517.4</v>
      </c>
      <c r="M88" s="23">
        <v>410844</v>
      </c>
      <c r="N88" s="23">
        <v>194</v>
      </c>
      <c r="O88" s="23">
        <v>371005</v>
      </c>
      <c r="P88" s="23">
        <v>39839</v>
      </c>
      <c r="Q88" s="23">
        <v>195.5</v>
      </c>
      <c r="R88" s="23">
        <v>180.5</v>
      </c>
      <c r="S88" s="23">
        <v>2.4</v>
      </c>
    </row>
    <row r="89" spans="1:19" s="27" customFormat="1" x14ac:dyDescent="0.25">
      <c r="A89" s="30" t="s">
        <v>25</v>
      </c>
      <c r="B89" s="28" t="s">
        <v>91</v>
      </c>
      <c r="C89" s="29">
        <v>695</v>
      </c>
      <c r="D89" s="29">
        <v>679</v>
      </c>
      <c r="E89" s="29">
        <v>39109</v>
      </c>
      <c r="F89" s="29">
        <v>37365</v>
      </c>
      <c r="G89" s="29">
        <v>187197</v>
      </c>
      <c r="H89" s="29">
        <v>291.7</v>
      </c>
      <c r="I89" s="29">
        <v>172586</v>
      </c>
      <c r="J89" s="29">
        <v>14611</v>
      </c>
      <c r="K89" s="29">
        <v>285.5</v>
      </c>
      <c r="L89" s="29">
        <v>384.9</v>
      </c>
      <c r="M89" s="29">
        <v>605939</v>
      </c>
      <c r="N89" s="29">
        <v>112.3</v>
      </c>
      <c r="O89" s="29">
        <v>566900</v>
      </c>
      <c r="P89" s="29">
        <v>39039</v>
      </c>
      <c r="Q89" s="29">
        <v>107.3</v>
      </c>
      <c r="R89" s="29">
        <v>227.3</v>
      </c>
      <c r="S89" s="29">
        <v>3.2</v>
      </c>
    </row>
    <row r="90" spans="1:19" s="27" customFormat="1" x14ac:dyDescent="0.25">
      <c r="A90" s="30" t="s">
        <v>27</v>
      </c>
      <c r="B90" s="28" t="s">
        <v>92</v>
      </c>
      <c r="C90" s="29">
        <v>814</v>
      </c>
      <c r="D90" s="29">
        <v>797</v>
      </c>
      <c r="E90" s="29">
        <v>43250</v>
      </c>
      <c r="F90" s="29">
        <v>41431</v>
      </c>
      <c r="G90" s="29">
        <v>193302</v>
      </c>
      <c r="H90" s="29">
        <v>431.7</v>
      </c>
      <c r="I90" s="29">
        <v>169466</v>
      </c>
      <c r="J90" s="29">
        <v>23836</v>
      </c>
      <c r="K90" s="29">
        <v>386.1</v>
      </c>
      <c r="L90" s="29">
        <v>1501.9</v>
      </c>
      <c r="M90" s="29">
        <v>576631</v>
      </c>
      <c r="N90" s="29">
        <v>226.6</v>
      </c>
      <c r="O90" s="29">
        <v>498577</v>
      </c>
      <c r="P90" s="29">
        <v>78054</v>
      </c>
      <c r="Q90" s="29">
        <v>194.4</v>
      </c>
      <c r="R90" s="29">
        <v>990</v>
      </c>
      <c r="S90" s="29">
        <v>3</v>
      </c>
    </row>
    <row r="91" spans="1:19" s="27" customFormat="1" x14ac:dyDescent="0.25">
      <c r="A91" s="30" t="s">
        <v>29</v>
      </c>
      <c r="B91" s="28" t="s">
        <v>108</v>
      </c>
      <c r="C91" s="29">
        <v>99</v>
      </c>
      <c r="D91" s="29">
        <v>96</v>
      </c>
      <c r="E91" s="29">
        <v>4928</v>
      </c>
      <c r="F91" s="29">
        <v>4791</v>
      </c>
      <c r="G91" s="29">
        <v>21374</v>
      </c>
      <c r="H91" s="29">
        <v>268.60000000000002</v>
      </c>
      <c r="I91" s="29">
        <v>17877</v>
      </c>
      <c r="J91" s="29">
        <v>3497</v>
      </c>
      <c r="K91" s="29">
        <v>231.4</v>
      </c>
      <c r="L91" s="29">
        <v>765.6</v>
      </c>
      <c r="M91" s="29">
        <v>65702</v>
      </c>
      <c r="N91" s="29">
        <v>87.9</v>
      </c>
      <c r="O91" s="29">
        <v>57278</v>
      </c>
      <c r="P91" s="29">
        <v>8424</v>
      </c>
      <c r="Q91" s="29">
        <v>72.3</v>
      </c>
      <c r="R91" s="29">
        <v>389.2</v>
      </c>
      <c r="S91" s="29">
        <v>3.1</v>
      </c>
    </row>
    <row r="92" spans="1:19" s="27" customFormat="1" x14ac:dyDescent="0.25">
      <c r="A92" s="30" t="s">
        <v>30</v>
      </c>
      <c r="B92" s="28" t="s">
        <v>93</v>
      </c>
      <c r="C92" s="29">
        <v>189</v>
      </c>
      <c r="D92" s="29">
        <v>177</v>
      </c>
      <c r="E92" s="29">
        <v>10944</v>
      </c>
      <c r="F92" s="29">
        <v>10065</v>
      </c>
      <c r="G92" s="29">
        <v>50132</v>
      </c>
      <c r="H92" s="29">
        <v>404.9</v>
      </c>
      <c r="I92" s="29">
        <v>46556</v>
      </c>
      <c r="J92" s="29">
        <v>3576</v>
      </c>
      <c r="K92" s="29">
        <v>409.1</v>
      </c>
      <c r="L92" s="29">
        <v>355</v>
      </c>
      <c r="M92" s="29">
        <v>134430</v>
      </c>
      <c r="N92" s="29">
        <v>191.6</v>
      </c>
      <c r="O92" s="29">
        <v>125460</v>
      </c>
      <c r="P92" s="29">
        <v>8970</v>
      </c>
      <c r="Q92" s="29">
        <v>191.1</v>
      </c>
      <c r="R92" s="29">
        <v>199.2</v>
      </c>
      <c r="S92" s="29">
        <v>2.7</v>
      </c>
    </row>
    <row r="93" spans="1:19" s="27" customFormat="1" x14ac:dyDescent="0.25">
      <c r="A93" s="30" t="s">
        <v>32</v>
      </c>
      <c r="B93" s="28" t="s">
        <v>94</v>
      </c>
      <c r="C93" s="29">
        <v>77</v>
      </c>
      <c r="D93" s="29">
        <v>74</v>
      </c>
      <c r="E93" s="29">
        <v>6228</v>
      </c>
      <c r="F93" s="29">
        <v>5899</v>
      </c>
      <c r="G93" s="29">
        <v>32311</v>
      </c>
      <c r="H93" s="29">
        <v>382</v>
      </c>
      <c r="I93" s="29">
        <v>28079</v>
      </c>
      <c r="J93" s="29">
        <v>4232</v>
      </c>
      <c r="K93" s="29">
        <v>353.1</v>
      </c>
      <c r="L93" s="29">
        <v>736.4</v>
      </c>
      <c r="M93" s="29">
        <v>77715</v>
      </c>
      <c r="N93" s="29">
        <v>254.6</v>
      </c>
      <c r="O93" s="29">
        <v>68446</v>
      </c>
      <c r="P93" s="29">
        <v>9269</v>
      </c>
      <c r="Q93" s="29">
        <v>230</v>
      </c>
      <c r="R93" s="29">
        <v>690.9</v>
      </c>
      <c r="S93" s="29">
        <v>2.4</v>
      </c>
    </row>
    <row r="94" spans="1:19" s="27" customFormat="1" x14ac:dyDescent="0.25">
      <c r="A94" s="30" t="s">
        <v>34</v>
      </c>
      <c r="B94" s="28" t="s">
        <v>95</v>
      </c>
      <c r="C94" s="29">
        <v>225</v>
      </c>
      <c r="D94" s="29">
        <v>217</v>
      </c>
      <c r="E94" s="29">
        <v>19340</v>
      </c>
      <c r="F94" s="29">
        <v>18609</v>
      </c>
      <c r="G94" s="29">
        <v>126073</v>
      </c>
      <c r="H94" s="29">
        <v>418.4</v>
      </c>
      <c r="I94" s="29">
        <v>107952</v>
      </c>
      <c r="J94" s="29">
        <v>18121</v>
      </c>
      <c r="K94" s="29">
        <v>383.3</v>
      </c>
      <c r="L94" s="29">
        <v>813.8</v>
      </c>
      <c r="M94" s="29">
        <v>262352</v>
      </c>
      <c r="N94" s="29">
        <v>320.3</v>
      </c>
      <c r="O94" s="29">
        <v>221559</v>
      </c>
      <c r="P94" s="29">
        <v>40793</v>
      </c>
      <c r="Q94" s="29">
        <v>298.8</v>
      </c>
      <c r="R94" s="29">
        <v>494.5</v>
      </c>
      <c r="S94" s="29">
        <v>2.1</v>
      </c>
    </row>
    <row r="95" spans="1:19" s="27" customFormat="1" x14ac:dyDescent="0.25">
      <c r="A95" s="30" t="s">
        <v>36</v>
      </c>
      <c r="B95" s="28" t="s">
        <v>96</v>
      </c>
      <c r="C95" s="29">
        <v>386</v>
      </c>
      <c r="D95" s="29">
        <v>363</v>
      </c>
      <c r="E95" s="29">
        <v>45164</v>
      </c>
      <c r="F95" s="29">
        <v>43089</v>
      </c>
      <c r="G95" s="29">
        <v>355113</v>
      </c>
      <c r="H95" s="29">
        <v>641.9</v>
      </c>
      <c r="I95" s="29">
        <v>262158</v>
      </c>
      <c r="J95" s="29">
        <v>92955</v>
      </c>
      <c r="K95" s="29">
        <v>588.5</v>
      </c>
      <c r="L95" s="29">
        <v>849.2</v>
      </c>
      <c r="M95" s="29">
        <v>655826</v>
      </c>
      <c r="N95" s="29">
        <v>420.1</v>
      </c>
      <c r="O95" s="29">
        <v>484000</v>
      </c>
      <c r="P95" s="29">
        <v>171826</v>
      </c>
      <c r="Q95" s="29">
        <v>385.6</v>
      </c>
      <c r="R95" s="29">
        <v>550.29999999999995</v>
      </c>
      <c r="S95" s="29">
        <v>1.8</v>
      </c>
    </row>
    <row r="96" spans="1:19" s="27" customFormat="1" x14ac:dyDescent="0.25">
      <c r="A96" s="30" t="s">
        <v>38</v>
      </c>
      <c r="B96" s="28" t="s">
        <v>97</v>
      </c>
      <c r="C96" s="29">
        <v>324</v>
      </c>
      <c r="D96" s="29">
        <v>304</v>
      </c>
      <c r="E96" s="29">
        <v>40429</v>
      </c>
      <c r="F96" s="29">
        <v>38729</v>
      </c>
      <c r="G96" s="29">
        <v>295944</v>
      </c>
      <c r="H96" s="29">
        <v>516.4</v>
      </c>
      <c r="I96" s="29">
        <v>215336</v>
      </c>
      <c r="J96" s="29">
        <v>80608</v>
      </c>
      <c r="K96" s="29">
        <v>440.4</v>
      </c>
      <c r="L96" s="29">
        <v>888.1</v>
      </c>
      <c r="M96" s="29">
        <v>511248</v>
      </c>
      <c r="N96" s="29">
        <v>500.6</v>
      </c>
      <c r="O96" s="29">
        <v>359761</v>
      </c>
      <c r="P96" s="29">
        <v>151487</v>
      </c>
      <c r="Q96" s="29">
        <v>413.9</v>
      </c>
      <c r="R96" s="29">
        <v>901.8</v>
      </c>
      <c r="S96" s="29">
        <v>1.7</v>
      </c>
    </row>
    <row r="97" spans="1:19" s="27" customFormat="1" x14ac:dyDescent="0.25">
      <c r="A97" s="30" t="s">
        <v>40</v>
      </c>
      <c r="B97" s="28" t="s">
        <v>98</v>
      </c>
      <c r="C97" s="29">
        <v>572</v>
      </c>
      <c r="D97" s="29">
        <v>553</v>
      </c>
      <c r="E97" s="29">
        <v>47571</v>
      </c>
      <c r="F97" s="29">
        <v>45571</v>
      </c>
      <c r="G97" s="29">
        <v>296391</v>
      </c>
      <c r="H97" s="29">
        <v>367.6</v>
      </c>
      <c r="I97" s="29">
        <v>256065</v>
      </c>
      <c r="J97" s="29">
        <v>40326</v>
      </c>
      <c r="K97" s="29">
        <v>349</v>
      </c>
      <c r="L97" s="29">
        <v>534.5</v>
      </c>
      <c r="M97" s="29">
        <v>587540</v>
      </c>
      <c r="N97" s="29">
        <v>201.4</v>
      </c>
      <c r="O97" s="29">
        <v>508140</v>
      </c>
      <c r="P97" s="29">
        <v>79400</v>
      </c>
      <c r="Q97" s="29">
        <v>185.2</v>
      </c>
      <c r="R97" s="29">
        <v>373.2</v>
      </c>
      <c r="S97" s="29">
        <v>2</v>
      </c>
    </row>
    <row r="98" spans="1:19" s="27" customFormat="1" ht="33.75" customHeight="1" x14ac:dyDescent="0.3">
      <c r="A98" s="66" t="s">
        <v>46</v>
      </c>
      <c r="B98" s="67"/>
      <c r="C98" s="67"/>
      <c r="D98" s="67"/>
      <c r="E98" s="67"/>
      <c r="F98" s="67"/>
      <c r="G98" s="42"/>
      <c r="H98" s="67"/>
      <c r="I98" s="42"/>
      <c r="J98" s="67"/>
      <c r="K98" s="67"/>
      <c r="L98" s="67"/>
      <c r="M98" s="42"/>
      <c r="N98" s="67"/>
      <c r="O98" s="42"/>
      <c r="P98" s="67"/>
      <c r="Q98" s="67"/>
      <c r="R98" s="67"/>
      <c r="S98" s="67"/>
    </row>
    <row r="99" spans="1:19" s="27" customFormat="1" x14ac:dyDescent="0.25">
      <c r="B99" s="28" t="s">
        <v>87</v>
      </c>
      <c r="C99" s="29">
        <v>4900</v>
      </c>
      <c r="D99" s="29">
        <v>4730</v>
      </c>
      <c r="E99" s="29">
        <v>335964</v>
      </c>
      <c r="F99" s="29">
        <v>322092</v>
      </c>
      <c r="G99" s="29">
        <v>2079520</v>
      </c>
      <c r="H99" s="29">
        <v>141.69999999999999</v>
      </c>
      <c r="I99" s="29">
        <v>1718226</v>
      </c>
      <c r="J99" s="29">
        <v>361294</v>
      </c>
      <c r="K99" s="29">
        <v>121.2</v>
      </c>
      <c r="L99" s="29">
        <v>331.9</v>
      </c>
      <c r="M99" s="29">
        <v>4709837</v>
      </c>
      <c r="N99" s="29">
        <v>97.8</v>
      </c>
      <c r="O99" s="29">
        <v>3951165</v>
      </c>
      <c r="P99" s="29">
        <v>758672</v>
      </c>
      <c r="Q99" s="29">
        <v>81.400000000000006</v>
      </c>
      <c r="R99" s="29">
        <v>272.3</v>
      </c>
      <c r="S99" s="29">
        <v>2.2999999999999998</v>
      </c>
    </row>
    <row r="100" spans="1:19" s="27" customFormat="1" ht="13.8" x14ac:dyDescent="0.3">
      <c r="B100" s="28" t="s">
        <v>99</v>
      </c>
      <c r="C100" s="67"/>
      <c r="D100" s="67"/>
      <c r="E100" s="67"/>
      <c r="F100" s="67"/>
      <c r="G100" s="42"/>
      <c r="H100" s="67"/>
      <c r="I100" s="42"/>
      <c r="J100" s="67"/>
      <c r="K100" s="67"/>
      <c r="L100" s="67"/>
      <c r="M100" s="42"/>
      <c r="N100" s="67"/>
      <c r="O100" s="42"/>
      <c r="P100" s="67"/>
      <c r="Q100" s="67"/>
      <c r="R100" s="67"/>
      <c r="S100" s="67"/>
    </row>
    <row r="101" spans="1:19" s="27" customFormat="1" x14ac:dyDescent="0.25">
      <c r="A101" s="30" t="s">
        <v>19</v>
      </c>
      <c r="B101" s="28" t="s">
        <v>88</v>
      </c>
      <c r="C101" s="29">
        <v>427</v>
      </c>
      <c r="D101" s="29">
        <v>394</v>
      </c>
      <c r="E101" s="29">
        <v>21050</v>
      </c>
      <c r="F101" s="29">
        <v>19587</v>
      </c>
      <c r="G101" s="29">
        <v>124490</v>
      </c>
      <c r="H101" s="29">
        <v>118.7</v>
      </c>
      <c r="I101" s="29">
        <v>96074</v>
      </c>
      <c r="J101" s="29">
        <v>28416</v>
      </c>
      <c r="K101" s="29">
        <v>90.4</v>
      </c>
      <c r="L101" s="29">
        <v>339.5</v>
      </c>
      <c r="M101" s="29">
        <v>309492</v>
      </c>
      <c r="N101" s="29">
        <v>99.5</v>
      </c>
      <c r="O101" s="29">
        <v>249196</v>
      </c>
      <c r="P101" s="29">
        <v>60296</v>
      </c>
      <c r="Q101" s="29">
        <v>79</v>
      </c>
      <c r="R101" s="29">
        <v>279.3</v>
      </c>
      <c r="S101" s="29">
        <v>2.5</v>
      </c>
    </row>
    <row r="102" spans="1:19" s="27" customFormat="1" x14ac:dyDescent="0.25">
      <c r="A102" s="30" t="s">
        <v>21</v>
      </c>
      <c r="B102" s="28" t="s">
        <v>89</v>
      </c>
      <c r="C102" s="29">
        <v>538</v>
      </c>
      <c r="D102" s="29">
        <v>526</v>
      </c>
      <c r="E102" s="29">
        <v>29611</v>
      </c>
      <c r="F102" s="29">
        <v>28723</v>
      </c>
      <c r="G102" s="29">
        <v>204773</v>
      </c>
      <c r="H102" s="29">
        <v>117.2</v>
      </c>
      <c r="I102" s="29">
        <v>171930</v>
      </c>
      <c r="J102" s="29">
        <v>32843</v>
      </c>
      <c r="K102" s="29">
        <v>101.6</v>
      </c>
      <c r="L102" s="29">
        <v>264.39999999999998</v>
      </c>
      <c r="M102" s="29">
        <v>437336</v>
      </c>
      <c r="N102" s="29">
        <v>85.7</v>
      </c>
      <c r="O102" s="29">
        <v>370162</v>
      </c>
      <c r="P102" s="29">
        <v>67174</v>
      </c>
      <c r="Q102" s="29">
        <v>73.400000000000006</v>
      </c>
      <c r="R102" s="29">
        <v>205</v>
      </c>
      <c r="S102" s="29">
        <v>2.1</v>
      </c>
    </row>
    <row r="103" spans="1:19" s="27" customFormat="1" x14ac:dyDescent="0.25">
      <c r="A103" s="30" t="s">
        <v>23</v>
      </c>
      <c r="B103" s="28" t="s">
        <v>90</v>
      </c>
      <c r="C103" s="29">
        <v>560</v>
      </c>
      <c r="D103" s="29">
        <v>544</v>
      </c>
      <c r="E103" s="29">
        <v>27371</v>
      </c>
      <c r="F103" s="29">
        <v>26313</v>
      </c>
      <c r="G103" s="29">
        <v>173977</v>
      </c>
      <c r="H103" s="29">
        <v>64.7</v>
      </c>
      <c r="I103" s="29">
        <v>154534</v>
      </c>
      <c r="J103" s="29">
        <v>19443</v>
      </c>
      <c r="K103" s="29">
        <v>56.4</v>
      </c>
      <c r="L103" s="29">
        <v>186.6</v>
      </c>
      <c r="M103" s="29">
        <v>395215</v>
      </c>
      <c r="N103" s="29">
        <v>48.1</v>
      </c>
      <c r="O103" s="29">
        <v>352987</v>
      </c>
      <c r="P103" s="29">
        <v>42228</v>
      </c>
      <c r="Q103" s="29">
        <v>43.6</v>
      </c>
      <c r="R103" s="29">
        <v>100.9</v>
      </c>
      <c r="S103" s="29">
        <v>2.2999999999999998</v>
      </c>
    </row>
    <row r="104" spans="1:19" s="27" customFormat="1" x14ac:dyDescent="0.25">
      <c r="A104" s="30" t="s">
        <v>25</v>
      </c>
      <c r="B104" s="28" t="s">
        <v>91</v>
      </c>
      <c r="C104" s="29">
        <v>694</v>
      </c>
      <c r="D104" s="29">
        <v>682</v>
      </c>
      <c r="E104" s="29">
        <v>38952</v>
      </c>
      <c r="F104" s="29">
        <v>37493</v>
      </c>
      <c r="G104" s="29">
        <v>197277</v>
      </c>
      <c r="H104" s="29">
        <v>93.8</v>
      </c>
      <c r="I104" s="29">
        <v>180693</v>
      </c>
      <c r="J104" s="29">
        <v>16584</v>
      </c>
      <c r="K104" s="29">
        <v>88.2</v>
      </c>
      <c r="L104" s="29">
        <v>186.2</v>
      </c>
      <c r="M104" s="29">
        <v>631501</v>
      </c>
      <c r="N104" s="29">
        <v>52.8</v>
      </c>
      <c r="O104" s="29">
        <v>588211</v>
      </c>
      <c r="P104" s="29">
        <v>43290</v>
      </c>
      <c r="Q104" s="29">
        <v>49.1</v>
      </c>
      <c r="R104" s="29">
        <v>129.69999999999999</v>
      </c>
      <c r="S104" s="29">
        <v>3.2</v>
      </c>
    </row>
    <row r="105" spans="1:19" s="27" customFormat="1" x14ac:dyDescent="0.25">
      <c r="A105" s="30" t="s">
        <v>27</v>
      </c>
      <c r="B105" s="28" t="s">
        <v>92</v>
      </c>
      <c r="C105" s="29">
        <v>810</v>
      </c>
      <c r="D105" s="29">
        <v>793</v>
      </c>
      <c r="E105" s="29">
        <v>42956</v>
      </c>
      <c r="F105" s="29">
        <v>41448</v>
      </c>
      <c r="G105" s="29">
        <v>191134</v>
      </c>
      <c r="H105" s="29">
        <v>75.900000000000006</v>
      </c>
      <c r="I105" s="29">
        <v>170833</v>
      </c>
      <c r="J105" s="29">
        <v>20301</v>
      </c>
      <c r="K105" s="29">
        <v>64.400000000000006</v>
      </c>
      <c r="L105" s="29">
        <v>326.89999999999998</v>
      </c>
      <c r="M105" s="29">
        <v>596135</v>
      </c>
      <c r="N105" s="29">
        <v>50.4</v>
      </c>
      <c r="O105" s="29">
        <v>531517</v>
      </c>
      <c r="P105" s="29">
        <v>64618</v>
      </c>
      <c r="Q105" s="29">
        <v>39.700000000000003</v>
      </c>
      <c r="R105" s="29">
        <v>306.5</v>
      </c>
      <c r="S105" s="29">
        <v>3.1</v>
      </c>
    </row>
    <row r="106" spans="1:19" s="27" customFormat="1" x14ac:dyDescent="0.25">
      <c r="A106" s="30" t="s">
        <v>29</v>
      </c>
      <c r="B106" s="28" t="s">
        <v>108</v>
      </c>
      <c r="C106" s="29">
        <v>98</v>
      </c>
      <c r="D106" s="29">
        <v>96</v>
      </c>
      <c r="E106" s="29">
        <v>4918</v>
      </c>
      <c r="F106" s="29">
        <v>4779</v>
      </c>
      <c r="G106" s="29">
        <v>20481</v>
      </c>
      <c r="H106" s="29">
        <v>124.4</v>
      </c>
      <c r="I106" s="29">
        <v>16779</v>
      </c>
      <c r="J106" s="29">
        <v>3702</v>
      </c>
      <c r="K106" s="29">
        <v>101.5</v>
      </c>
      <c r="L106" s="29">
        <v>361.6</v>
      </c>
      <c r="M106" s="29">
        <v>65405</v>
      </c>
      <c r="N106" s="29">
        <v>44.6</v>
      </c>
      <c r="O106" s="29">
        <v>56031</v>
      </c>
      <c r="P106" s="29">
        <v>9374</v>
      </c>
      <c r="Q106" s="29">
        <v>30.9</v>
      </c>
      <c r="R106" s="29">
        <v>288.2</v>
      </c>
      <c r="S106" s="29">
        <v>3.2</v>
      </c>
    </row>
    <row r="107" spans="1:19" s="27" customFormat="1" x14ac:dyDescent="0.25">
      <c r="A107" s="30" t="s">
        <v>30</v>
      </c>
      <c r="B107" s="28" t="s">
        <v>93</v>
      </c>
      <c r="C107" s="29">
        <v>189</v>
      </c>
      <c r="D107" s="29">
        <v>178</v>
      </c>
      <c r="E107" s="29">
        <v>10946</v>
      </c>
      <c r="F107" s="29">
        <v>10144</v>
      </c>
      <c r="G107" s="29">
        <v>50570</v>
      </c>
      <c r="H107" s="29">
        <v>142.30000000000001</v>
      </c>
      <c r="I107" s="29">
        <v>45923</v>
      </c>
      <c r="J107" s="29">
        <v>4647</v>
      </c>
      <c r="K107" s="29">
        <v>134.1</v>
      </c>
      <c r="L107" s="29">
        <v>271.5</v>
      </c>
      <c r="M107" s="29">
        <v>136739</v>
      </c>
      <c r="N107" s="29">
        <v>90.1</v>
      </c>
      <c r="O107" s="29">
        <v>125633</v>
      </c>
      <c r="P107" s="29">
        <v>11106</v>
      </c>
      <c r="Q107" s="29">
        <v>83.6</v>
      </c>
      <c r="R107" s="29">
        <v>216.5</v>
      </c>
      <c r="S107" s="29">
        <v>2.7</v>
      </c>
    </row>
    <row r="108" spans="1:19" s="27" customFormat="1" x14ac:dyDescent="0.25">
      <c r="A108" s="30" t="s">
        <v>32</v>
      </c>
      <c r="B108" s="28" t="s">
        <v>94</v>
      </c>
      <c r="C108" s="29">
        <v>76</v>
      </c>
      <c r="D108" s="29">
        <v>74</v>
      </c>
      <c r="E108" s="29">
        <v>6197</v>
      </c>
      <c r="F108" s="29">
        <v>5841</v>
      </c>
      <c r="G108" s="29">
        <v>31587</v>
      </c>
      <c r="H108" s="29">
        <v>199.6</v>
      </c>
      <c r="I108" s="29">
        <v>26707</v>
      </c>
      <c r="J108" s="29">
        <v>4880</v>
      </c>
      <c r="K108" s="29">
        <v>174.7</v>
      </c>
      <c r="L108" s="29">
        <v>495.8</v>
      </c>
      <c r="M108" s="29">
        <v>74563</v>
      </c>
      <c r="N108" s="29">
        <v>159.6</v>
      </c>
      <c r="O108" s="29">
        <v>64128</v>
      </c>
      <c r="P108" s="29">
        <v>10435</v>
      </c>
      <c r="Q108" s="29">
        <v>137.19999999999999</v>
      </c>
      <c r="R108" s="29">
        <v>517.5</v>
      </c>
      <c r="S108" s="29">
        <v>2.4</v>
      </c>
    </row>
    <row r="109" spans="1:19" s="27" customFormat="1" x14ac:dyDescent="0.25">
      <c r="A109" s="30" t="s">
        <v>34</v>
      </c>
      <c r="B109" s="28" t="s">
        <v>95</v>
      </c>
      <c r="C109" s="29">
        <v>225</v>
      </c>
      <c r="D109" s="29">
        <v>218</v>
      </c>
      <c r="E109" s="29">
        <v>19224</v>
      </c>
      <c r="F109" s="29">
        <v>18493</v>
      </c>
      <c r="G109" s="29">
        <v>130867</v>
      </c>
      <c r="H109" s="29">
        <v>175.6</v>
      </c>
      <c r="I109" s="29">
        <v>109869</v>
      </c>
      <c r="J109" s="29">
        <v>20998</v>
      </c>
      <c r="K109" s="29">
        <v>153.5</v>
      </c>
      <c r="L109" s="29">
        <v>406</v>
      </c>
      <c r="M109" s="29">
        <v>278045</v>
      </c>
      <c r="N109" s="29">
        <v>170.5</v>
      </c>
      <c r="O109" s="29">
        <v>225239</v>
      </c>
      <c r="P109" s="29">
        <v>52806</v>
      </c>
      <c r="Q109" s="29">
        <v>144.6</v>
      </c>
      <c r="R109" s="29">
        <v>393.8</v>
      </c>
      <c r="S109" s="29">
        <v>2.1</v>
      </c>
    </row>
    <row r="110" spans="1:19" s="27" customFormat="1" x14ac:dyDescent="0.25">
      <c r="A110" s="30" t="s">
        <v>36</v>
      </c>
      <c r="B110" s="28" t="s">
        <v>96</v>
      </c>
      <c r="C110" s="29">
        <v>386</v>
      </c>
      <c r="D110" s="29">
        <v>365</v>
      </c>
      <c r="E110" s="29">
        <v>45145</v>
      </c>
      <c r="F110" s="29">
        <v>43104</v>
      </c>
      <c r="G110" s="29">
        <v>363868</v>
      </c>
      <c r="H110" s="29">
        <v>242.6</v>
      </c>
      <c r="I110" s="29">
        <v>268387</v>
      </c>
      <c r="J110" s="29">
        <v>95481</v>
      </c>
      <c r="K110" s="29">
        <v>203.7</v>
      </c>
      <c r="L110" s="29">
        <v>435.6</v>
      </c>
      <c r="M110" s="29">
        <v>676829</v>
      </c>
      <c r="N110" s="29">
        <v>200</v>
      </c>
      <c r="O110" s="29">
        <v>500915</v>
      </c>
      <c r="P110" s="29">
        <v>175914</v>
      </c>
      <c r="Q110" s="29">
        <v>168.3</v>
      </c>
      <c r="R110" s="29">
        <v>352</v>
      </c>
      <c r="S110" s="29">
        <v>1.9</v>
      </c>
    </row>
    <row r="111" spans="1:19" s="27" customFormat="1" x14ac:dyDescent="0.25">
      <c r="A111" s="30" t="s">
        <v>38</v>
      </c>
      <c r="B111" s="28" t="s">
        <v>97</v>
      </c>
      <c r="C111" s="29">
        <v>325</v>
      </c>
      <c r="D111" s="29">
        <v>305</v>
      </c>
      <c r="E111" s="29">
        <v>41694</v>
      </c>
      <c r="F111" s="29">
        <v>40015</v>
      </c>
      <c r="G111" s="29">
        <v>297011</v>
      </c>
      <c r="H111" s="29">
        <v>260.2</v>
      </c>
      <c r="I111" s="29">
        <v>223310</v>
      </c>
      <c r="J111" s="29">
        <v>73701</v>
      </c>
      <c r="K111" s="29">
        <v>226.1</v>
      </c>
      <c r="L111" s="29">
        <v>427.6</v>
      </c>
      <c r="M111" s="29">
        <v>521564</v>
      </c>
      <c r="N111" s="29">
        <v>266.8</v>
      </c>
      <c r="O111" s="29">
        <v>379088</v>
      </c>
      <c r="P111" s="29">
        <v>142476</v>
      </c>
      <c r="Q111" s="29">
        <v>223.5</v>
      </c>
      <c r="R111" s="29">
        <v>469.1</v>
      </c>
      <c r="S111" s="29">
        <v>1.8</v>
      </c>
    </row>
    <row r="112" spans="1:19" s="27" customFormat="1" x14ac:dyDescent="0.25">
      <c r="A112" s="30" t="s">
        <v>40</v>
      </c>
      <c r="B112" s="28" t="s">
        <v>98</v>
      </c>
      <c r="C112" s="29">
        <v>572</v>
      </c>
      <c r="D112" s="29">
        <v>556</v>
      </c>
      <c r="E112" s="29">
        <v>47900</v>
      </c>
      <c r="F112" s="29">
        <v>46181</v>
      </c>
      <c r="G112" s="29">
        <v>293667</v>
      </c>
      <c r="H112" s="29">
        <v>152.19999999999999</v>
      </c>
      <c r="I112" s="29">
        <v>253315</v>
      </c>
      <c r="J112" s="29">
        <v>40352</v>
      </c>
      <c r="K112" s="29">
        <v>142.6</v>
      </c>
      <c r="L112" s="29">
        <v>235.8</v>
      </c>
      <c r="M112" s="29">
        <v>587115</v>
      </c>
      <c r="N112" s="29">
        <v>97</v>
      </c>
      <c r="O112" s="29">
        <v>508065</v>
      </c>
      <c r="P112" s="29">
        <v>79050</v>
      </c>
      <c r="Q112" s="29">
        <v>88.1</v>
      </c>
      <c r="R112" s="29">
        <v>183.9</v>
      </c>
      <c r="S112" s="29">
        <v>2</v>
      </c>
    </row>
    <row r="113" spans="1:19" s="27" customFormat="1" ht="33.75" customHeight="1" x14ac:dyDescent="0.3">
      <c r="A113" s="66" t="s">
        <v>47</v>
      </c>
      <c r="B113" s="67"/>
      <c r="C113" s="67"/>
      <c r="D113" s="67"/>
      <c r="E113" s="67"/>
      <c r="F113" s="67"/>
      <c r="G113" s="42"/>
      <c r="H113" s="67"/>
      <c r="I113" s="42"/>
      <c r="J113" s="67"/>
      <c r="K113" s="67"/>
      <c r="L113" s="67"/>
      <c r="M113" s="42"/>
      <c r="N113" s="67"/>
      <c r="O113" s="42"/>
      <c r="P113" s="67"/>
      <c r="Q113" s="67"/>
      <c r="R113" s="67"/>
      <c r="S113" s="67"/>
    </row>
    <row r="114" spans="1:19" s="27" customFormat="1" x14ac:dyDescent="0.25">
      <c r="B114" s="28" t="s">
        <v>87</v>
      </c>
      <c r="C114" s="29">
        <v>4892</v>
      </c>
      <c r="D114" s="29">
        <v>4734</v>
      </c>
      <c r="E114" s="29">
        <v>336677</v>
      </c>
      <c r="F114" s="29">
        <v>322506</v>
      </c>
      <c r="G114" s="29">
        <v>1923935</v>
      </c>
      <c r="H114" s="29">
        <v>50.5</v>
      </c>
      <c r="I114" s="29">
        <v>1522332</v>
      </c>
      <c r="J114" s="29">
        <v>401603</v>
      </c>
      <c r="K114" s="29">
        <v>37.9</v>
      </c>
      <c r="L114" s="29">
        <v>130.69999999999999</v>
      </c>
      <c r="M114" s="29">
        <v>4638438</v>
      </c>
      <c r="N114" s="29">
        <v>34.5</v>
      </c>
      <c r="O114" s="29">
        <v>3762836</v>
      </c>
      <c r="P114" s="29">
        <v>875602</v>
      </c>
      <c r="Q114" s="29">
        <v>24.5</v>
      </c>
      <c r="R114" s="29">
        <v>105.5</v>
      </c>
      <c r="S114" s="29">
        <v>2.4</v>
      </c>
    </row>
    <row r="115" spans="1:19" s="27" customFormat="1" ht="13.8" x14ac:dyDescent="0.3">
      <c r="B115" s="28" t="s">
        <v>99</v>
      </c>
      <c r="C115" s="67"/>
      <c r="D115" s="67"/>
      <c r="E115" s="67"/>
      <c r="F115" s="67"/>
      <c r="G115" s="42"/>
      <c r="H115" s="67"/>
      <c r="I115" s="42"/>
      <c r="J115" s="67"/>
      <c r="K115" s="67"/>
      <c r="L115" s="67"/>
      <c r="M115" s="42"/>
      <c r="N115" s="67"/>
      <c r="O115" s="42"/>
      <c r="P115" s="67"/>
      <c r="Q115" s="67"/>
      <c r="R115" s="67"/>
      <c r="S115" s="67"/>
    </row>
    <row r="116" spans="1:19" s="27" customFormat="1" x14ac:dyDescent="0.25">
      <c r="A116" s="30" t="s">
        <v>19</v>
      </c>
      <c r="B116" s="28" t="s">
        <v>88</v>
      </c>
      <c r="C116" s="29">
        <v>426</v>
      </c>
      <c r="D116" s="29">
        <v>400</v>
      </c>
      <c r="E116" s="29">
        <v>21046</v>
      </c>
      <c r="F116" s="29">
        <v>19821</v>
      </c>
      <c r="G116" s="29">
        <v>125074</v>
      </c>
      <c r="H116" s="29">
        <v>57.3</v>
      </c>
      <c r="I116" s="29">
        <v>88357</v>
      </c>
      <c r="J116" s="29">
        <v>36717</v>
      </c>
      <c r="K116" s="29">
        <v>40.9</v>
      </c>
      <c r="L116" s="29">
        <v>118.5</v>
      </c>
      <c r="M116" s="29">
        <v>326949</v>
      </c>
      <c r="N116" s="29">
        <v>47.7</v>
      </c>
      <c r="O116" s="29">
        <v>236483</v>
      </c>
      <c r="P116" s="29">
        <v>90466</v>
      </c>
      <c r="Q116" s="29">
        <v>35.700000000000003</v>
      </c>
      <c r="R116" s="29">
        <v>92</v>
      </c>
      <c r="S116" s="29">
        <v>2.6</v>
      </c>
    </row>
    <row r="117" spans="1:19" s="27" customFormat="1" x14ac:dyDescent="0.25">
      <c r="A117" s="30" t="s">
        <v>21</v>
      </c>
      <c r="B117" s="28" t="s">
        <v>89</v>
      </c>
      <c r="C117" s="29">
        <v>539</v>
      </c>
      <c r="D117" s="29">
        <v>525</v>
      </c>
      <c r="E117" s="29">
        <v>29815</v>
      </c>
      <c r="F117" s="29">
        <v>28949</v>
      </c>
      <c r="G117" s="29">
        <v>191072</v>
      </c>
      <c r="H117" s="29">
        <v>47</v>
      </c>
      <c r="I117" s="29">
        <v>157035</v>
      </c>
      <c r="J117" s="29">
        <v>34037</v>
      </c>
      <c r="K117" s="29">
        <v>39.1</v>
      </c>
      <c r="L117" s="29">
        <v>99.2</v>
      </c>
      <c r="M117" s="29">
        <v>440902</v>
      </c>
      <c r="N117" s="29">
        <v>34.4</v>
      </c>
      <c r="O117" s="29">
        <v>369037</v>
      </c>
      <c r="P117" s="29">
        <v>71865</v>
      </c>
      <c r="Q117" s="29">
        <v>26.8</v>
      </c>
      <c r="R117" s="29">
        <v>94.2</v>
      </c>
      <c r="S117" s="29">
        <v>2.2999999999999998</v>
      </c>
    </row>
    <row r="118" spans="1:19" s="27" customFormat="1" x14ac:dyDescent="0.25">
      <c r="A118" s="30" t="s">
        <v>23</v>
      </c>
      <c r="B118" s="28" t="s">
        <v>90</v>
      </c>
      <c r="C118" s="29">
        <v>560</v>
      </c>
      <c r="D118" s="29">
        <v>546</v>
      </c>
      <c r="E118" s="29">
        <v>27618</v>
      </c>
      <c r="F118" s="29">
        <v>26737</v>
      </c>
      <c r="G118" s="29">
        <v>171959</v>
      </c>
      <c r="H118" s="29">
        <v>29.8</v>
      </c>
      <c r="I118" s="29">
        <v>145802</v>
      </c>
      <c r="J118" s="29">
        <v>26157</v>
      </c>
      <c r="K118" s="29">
        <v>21.1</v>
      </c>
      <c r="L118" s="29">
        <v>117.6</v>
      </c>
      <c r="M118" s="29">
        <v>419647</v>
      </c>
      <c r="N118" s="29">
        <v>27</v>
      </c>
      <c r="O118" s="29">
        <v>364010</v>
      </c>
      <c r="P118" s="29">
        <v>55637</v>
      </c>
      <c r="Q118" s="29">
        <v>22.2</v>
      </c>
      <c r="R118" s="29">
        <v>71</v>
      </c>
      <c r="S118" s="29">
        <v>2.4</v>
      </c>
    </row>
    <row r="119" spans="1:19" s="27" customFormat="1" x14ac:dyDescent="0.25">
      <c r="A119" s="30" t="s">
        <v>25</v>
      </c>
      <c r="B119" s="28" t="s">
        <v>91</v>
      </c>
      <c r="C119" s="29">
        <v>693</v>
      </c>
      <c r="D119" s="29">
        <v>682</v>
      </c>
      <c r="E119" s="29">
        <v>38937</v>
      </c>
      <c r="F119" s="29">
        <v>37326</v>
      </c>
      <c r="G119" s="29">
        <v>181843</v>
      </c>
      <c r="H119" s="29">
        <v>22.8</v>
      </c>
      <c r="I119" s="29">
        <v>163042</v>
      </c>
      <c r="J119" s="29">
        <v>18801</v>
      </c>
      <c r="K119" s="29">
        <v>19.3</v>
      </c>
      <c r="L119" s="29">
        <v>65.099999999999994</v>
      </c>
      <c r="M119" s="29">
        <v>637574</v>
      </c>
      <c r="N119" s="29">
        <v>13</v>
      </c>
      <c r="O119" s="29">
        <v>587811</v>
      </c>
      <c r="P119" s="29">
        <v>49763</v>
      </c>
      <c r="Q119" s="29">
        <v>10.7</v>
      </c>
      <c r="R119" s="29">
        <v>49.6</v>
      </c>
      <c r="S119" s="29">
        <v>3.5</v>
      </c>
    </row>
    <row r="120" spans="1:19" s="27" customFormat="1" x14ac:dyDescent="0.25">
      <c r="A120" s="30" t="s">
        <v>27</v>
      </c>
      <c r="B120" s="28" t="s">
        <v>92</v>
      </c>
      <c r="C120" s="29">
        <v>806</v>
      </c>
      <c r="D120" s="29">
        <v>788</v>
      </c>
      <c r="E120" s="29">
        <v>42847</v>
      </c>
      <c r="F120" s="29">
        <v>41033</v>
      </c>
      <c r="G120" s="29">
        <v>178382</v>
      </c>
      <c r="H120" s="29">
        <v>7.1</v>
      </c>
      <c r="I120" s="29">
        <v>150897</v>
      </c>
      <c r="J120" s="29">
        <v>27485</v>
      </c>
      <c r="K120" s="29">
        <v>1</v>
      </c>
      <c r="L120" s="29">
        <v>59.3</v>
      </c>
      <c r="M120" s="29">
        <v>638785</v>
      </c>
      <c r="N120" s="29">
        <v>1.3</v>
      </c>
      <c r="O120" s="29">
        <v>530069</v>
      </c>
      <c r="P120" s="29">
        <v>108716</v>
      </c>
      <c r="Q120" s="29">
        <v>-5.6</v>
      </c>
      <c r="R120" s="29">
        <v>58.5</v>
      </c>
      <c r="S120" s="29">
        <v>3.6</v>
      </c>
    </row>
    <row r="121" spans="1:19" s="27" customFormat="1" x14ac:dyDescent="0.25">
      <c r="A121" s="30" t="s">
        <v>29</v>
      </c>
      <c r="B121" s="28" t="s">
        <v>108</v>
      </c>
      <c r="C121" s="29">
        <v>97</v>
      </c>
      <c r="D121" s="29">
        <v>93</v>
      </c>
      <c r="E121" s="29">
        <v>4902</v>
      </c>
      <c r="F121" s="29">
        <v>4665</v>
      </c>
      <c r="G121" s="29">
        <v>18512</v>
      </c>
      <c r="H121" s="29">
        <v>39.9</v>
      </c>
      <c r="I121" s="29">
        <v>14754</v>
      </c>
      <c r="J121" s="29">
        <v>3758</v>
      </c>
      <c r="K121" s="29">
        <v>31</v>
      </c>
      <c r="L121" s="29">
        <v>90.7</v>
      </c>
      <c r="M121" s="29">
        <v>63725</v>
      </c>
      <c r="N121" s="29">
        <v>22</v>
      </c>
      <c r="O121" s="29">
        <v>53759</v>
      </c>
      <c r="P121" s="29">
        <v>9966</v>
      </c>
      <c r="Q121" s="29">
        <v>13.1</v>
      </c>
      <c r="R121" s="29">
        <v>111.2</v>
      </c>
      <c r="S121" s="29">
        <v>3.4</v>
      </c>
    </row>
    <row r="122" spans="1:19" s="27" customFormat="1" x14ac:dyDescent="0.25">
      <c r="A122" s="30" t="s">
        <v>30</v>
      </c>
      <c r="B122" s="28" t="s">
        <v>93</v>
      </c>
      <c r="C122" s="29">
        <v>190</v>
      </c>
      <c r="D122" s="29">
        <v>179</v>
      </c>
      <c r="E122" s="29">
        <v>11000</v>
      </c>
      <c r="F122" s="29">
        <v>10201</v>
      </c>
      <c r="G122" s="29">
        <v>40650</v>
      </c>
      <c r="H122" s="29">
        <v>26.7</v>
      </c>
      <c r="I122" s="29">
        <v>35944</v>
      </c>
      <c r="J122" s="29">
        <v>4706</v>
      </c>
      <c r="K122" s="29">
        <v>21.3</v>
      </c>
      <c r="L122" s="29">
        <v>90.3</v>
      </c>
      <c r="M122" s="29">
        <v>128008</v>
      </c>
      <c r="N122" s="29">
        <v>12.5</v>
      </c>
      <c r="O122" s="29">
        <v>116138</v>
      </c>
      <c r="P122" s="29">
        <v>11870</v>
      </c>
      <c r="Q122" s="29">
        <v>8.6999999999999993</v>
      </c>
      <c r="R122" s="29">
        <v>71.5</v>
      </c>
      <c r="S122" s="29">
        <v>3.1</v>
      </c>
    </row>
    <row r="123" spans="1:19" s="27" customFormat="1" x14ac:dyDescent="0.25">
      <c r="A123" s="30" t="s">
        <v>32</v>
      </c>
      <c r="B123" s="28" t="s">
        <v>94</v>
      </c>
      <c r="C123" s="29">
        <v>76</v>
      </c>
      <c r="D123" s="29">
        <v>74</v>
      </c>
      <c r="E123" s="29">
        <v>6194</v>
      </c>
      <c r="F123" s="29">
        <v>5837</v>
      </c>
      <c r="G123" s="29">
        <v>26362</v>
      </c>
      <c r="H123" s="29">
        <v>64.7</v>
      </c>
      <c r="I123" s="29">
        <v>21079</v>
      </c>
      <c r="J123" s="29">
        <v>5283</v>
      </c>
      <c r="K123" s="29">
        <v>52</v>
      </c>
      <c r="L123" s="29">
        <v>147.1</v>
      </c>
      <c r="M123" s="29">
        <v>58979</v>
      </c>
      <c r="N123" s="29">
        <v>47.4</v>
      </c>
      <c r="O123" s="29">
        <v>47909</v>
      </c>
      <c r="P123" s="29">
        <v>11070</v>
      </c>
      <c r="Q123" s="29">
        <v>34.299999999999997</v>
      </c>
      <c r="R123" s="29">
        <v>154.1</v>
      </c>
      <c r="S123" s="29">
        <v>2.2000000000000002</v>
      </c>
    </row>
    <row r="124" spans="1:19" s="27" customFormat="1" x14ac:dyDescent="0.25">
      <c r="A124" s="30" t="s">
        <v>34</v>
      </c>
      <c r="B124" s="28" t="s">
        <v>95</v>
      </c>
      <c r="C124" s="29">
        <v>223</v>
      </c>
      <c r="D124" s="29">
        <v>216</v>
      </c>
      <c r="E124" s="29">
        <v>19189</v>
      </c>
      <c r="F124" s="29">
        <v>18397</v>
      </c>
      <c r="G124" s="29">
        <v>108506</v>
      </c>
      <c r="H124" s="29">
        <v>41.3</v>
      </c>
      <c r="I124" s="29">
        <v>86564</v>
      </c>
      <c r="J124" s="29">
        <v>21942</v>
      </c>
      <c r="K124" s="29">
        <v>28.1</v>
      </c>
      <c r="L124" s="29">
        <v>138.6</v>
      </c>
      <c r="M124" s="29">
        <v>244413</v>
      </c>
      <c r="N124" s="29">
        <v>37.9</v>
      </c>
      <c r="O124" s="29">
        <v>194701</v>
      </c>
      <c r="P124" s="29">
        <v>49712</v>
      </c>
      <c r="Q124" s="29">
        <v>26.6</v>
      </c>
      <c r="R124" s="29">
        <v>112.7</v>
      </c>
      <c r="S124" s="29">
        <v>2.2999999999999998</v>
      </c>
    </row>
    <row r="125" spans="1:19" s="27" customFormat="1" x14ac:dyDescent="0.25">
      <c r="A125" s="30" t="s">
        <v>36</v>
      </c>
      <c r="B125" s="28" t="s">
        <v>96</v>
      </c>
      <c r="C125" s="29">
        <v>386</v>
      </c>
      <c r="D125" s="29">
        <v>369</v>
      </c>
      <c r="E125" s="29">
        <v>45158</v>
      </c>
      <c r="F125" s="29">
        <v>43154</v>
      </c>
      <c r="G125" s="29">
        <v>344057</v>
      </c>
      <c r="H125" s="29">
        <v>78.7</v>
      </c>
      <c r="I125" s="29">
        <v>238850</v>
      </c>
      <c r="J125" s="29">
        <v>105207</v>
      </c>
      <c r="K125" s="29">
        <v>52.6</v>
      </c>
      <c r="L125" s="29">
        <v>192.8</v>
      </c>
      <c r="M125" s="29">
        <v>664175</v>
      </c>
      <c r="N125" s="29">
        <v>77.599999999999994</v>
      </c>
      <c r="O125" s="29">
        <v>467487</v>
      </c>
      <c r="P125" s="29">
        <v>196688</v>
      </c>
      <c r="Q125" s="29">
        <v>54.9</v>
      </c>
      <c r="R125" s="29">
        <v>172.1</v>
      </c>
      <c r="S125" s="29">
        <v>1.9</v>
      </c>
    </row>
    <row r="126" spans="1:19" s="27" customFormat="1" x14ac:dyDescent="0.25">
      <c r="A126" s="30" t="s">
        <v>38</v>
      </c>
      <c r="B126" s="28" t="s">
        <v>97</v>
      </c>
      <c r="C126" s="29">
        <v>321</v>
      </c>
      <c r="D126" s="29">
        <v>306</v>
      </c>
      <c r="E126" s="29">
        <v>41395</v>
      </c>
      <c r="F126" s="29">
        <v>40062</v>
      </c>
      <c r="G126" s="29">
        <v>255087</v>
      </c>
      <c r="H126" s="29">
        <v>95</v>
      </c>
      <c r="I126" s="29">
        <v>183550</v>
      </c>
      <c r="J126" s="29">
        <v>71537</v>
      </c>
      <c r="K126" s="29">
        <v>76.900000000000006</v>
      </c>
      <c r="L126" s="29">
        <v>164.2</v>
      </c>
      <c r="M126" s="29">
        <v>452721</v>
      </c>
      <c r="N126" s="29">
        <v>96.8</v>
      </c>
      <c r="O126" s="29">
        <v>319070</v>
      </c>
      <c r="P126" s="29">
        <v>133651</v>
      </c>
      <c r="Q126" s="29">
        <v>76.2</v>
      </c>
      <c r="R126" s="29">
        <v>172.8</v>
      </c>
      <c r="S126" s="29">
        <v>1.8</v>
      </c>
    </row>
    <row r="127" spans="1:19" s="27" customFormat="1" x14ac:dyDescent="0.25">
      <c r="A127" s="30" t="s">
        <v>40</v>
      </c>
      <c r="B127" s="28" t="s">
        <v>98</v>
      </c>
      <c r="C127" s="29">
        <v>575</v>
      </c>
      <c r="D127" s="29">
        <v>557</v>
      </c>
      <c r="E127" s="29">
        <v>48578</v>
      </c>
      <c r="F127" s="29">
        <v>46348</v>
      </c>
      <c r="G127" s="29">
        <v>281247</v>
      </c>
      <c r="H127" s="29">
        <v>75.400000000000006</v>
      </c>
      <c r="I127" s="29">
        <v>235297</v>
      </c>
      <c r="J127" s="29">
        <v>45950</v>
      </c>
      <c r="K127" s="29">
        <v>68.599999999999994</v>
      </c>
      <c r="L127" s="29">
        <v>121.2</v>
      </c>
      <c r="M127" s="29">
        <v>559968</v>
      </c>
      <c r="N127" s="29">
        <v>45.3</v>
      </c>
      <c r="O127" s="29">
        <v>473870</v>
      </c>
      <c r="P127" s="29">
        <v>86098</v>
      </c>
      <c r="Q127" s="29">
        <v>40</v>
      </c>
      <c r="R127" s="29">
        <v>83.6</v>
      </c>
      <c r="S127" s="29">
        <v>2</v>
      </c>
    </row>
    <row r="128" spans="1:19" s="27" customFormat="1" ht="33.75" customHeight="1" x14ac:dyDescent="0.3">
      <c r="A128" s="66" t="s">
        <v>48</v>
      </c>
      <c r="B128" s="67"/>
      <c r="C128" s="67"/>
      <c r="D128" s="67"/>
      <c r="E128" s="67"/>
      <c r="F128" s="67"/>
      <c r="G128" s="42"/>
      <c r="H128" s="67"/>
      <c r="I128" s="42"/>
      <c r="J128" s="67"/>
      <c r="K128" s="67"/>
      <c r="L128" s="67"/>
      <c r="M128" s="42"/>
      <c r="N128" s="67"/>
      <c r="O128" s="42"/>
      <c r="P128" s="67"/>
      <c r="Q128" s="67"/>
      <c r="R128" s="67"/>
      <c r="S128" s="67"/>
    </row>
    <row r="129" spans="1:19" s="27" customFormat="1" x14ac:dyDescent="0.25">
      <c r="B129" s="28" t="s">
        <v>87</v>
      </c>
      <c r="C129" s="29">
        <v>4878</v>
      </c>
      <c r="D129" s="29">
        <v>4720</v>
      </c>
      <c r="E129" s="29">
        <v>336561</v>
      </c>
      <c r="F129" s="29">
        <v>322499</v>
      </c>
      <c r="G129" s="29">
        <v>2162209</v>
      </c>
      <c r="H129" s="29">
        <v>30.8</v>
      </c>
      <c r="I129" s="29">
        <v>1723358</v>
      </c>
      <c r="J129" s="29">
        <v>438851</v>
      </c>
      <c r="K129" s="29">
        <v>21.4</v>
      </c>
      <c r="L129" s="29">
        <v>87.7</v>
      </c>
      <c r="M129" s="29">
        <v>5048199</v>
      </c>
      <c r="N129" s="29">
        <v>21</v>
      </c>
      <c r="O129" s="29">
        <v>4063294</v>
      </c>
      <c r="P129" s="29">
        <v>984905</v>
      </c>
      <c r="Q129" s="29">
        <v>12</v>
      </c>
      <c r="R129" s="29">
        <v>81.2</v>
      </c>
      <c r="S129" s="29">
        <v>2.2999999999999998</v>
      </c>
    </row>
    <row r="130" spans="1:19" s="27" customFormat="1" ht="13.8" x14ac:dyDescent="0.3">
      <c r="B130" s="28" t="s">
        <v>99</v>
      </c>
      <c r="C130" s="67"/>
      <c r="D130" s="67"/>
      <c r="E130" s="67"/>
      <c r="F130" s="67"/>
      <c r="G130" s="42"/>
      <c r="H130" s="67"/>
      <c r="I130" s="42"/>
      <c r="J130" s="67"/>
      <c r="K130" s="67"/>
      <c r="L130" s="67"/>
      <c r="M130" s="42"/>
      <c r="N130" s="67"/>
      <c r="O130" s="42"/>
      <c r="P130" s="67"/>
      <c r="Q130" s="67"/>
      <c r="R130" s="67"/>
      <c r="S130" s="67"/>
    </row>
    <row r="131" spans="1:19" s="27" customFormat="1" x14ac:dyDescent="0.25">
      <c r="A131" s="30" t="s">
        <v>19</v>
      </c>
      <c r="B131" s="28" t="s">
        <v>88</v>
      </c>
      <c r="C131" s="29">
        <v>425</v>
      </c>
      <c r="D131" s="29">
        <v>399</v>
      </c>
      <c r="E131" s="29">
        <v>21051</v>
      </c>
      <c r="F131" s="29">
        <v>19819</v>
      </c>
      <c r="G131" s="29">
        <v>143838</v>
      </c>
      <c r="H131" s="29">
        <v>44.5</v>
      </c>
      <c r="I131" s="29">
        <v>101064</v>
      </c>
      <c r="J131" s="29">
        <v>42774</v>
      </c>
      <c r="K131" s="29">
        <v>32.6</v>
      </c>
      <c r="L131" s="29">
        <v>83.3</v>
      </c>
      <c r="M131" s="29">
        <v>366651</v>
      </c>
      <c r="N131" s="29">
        <v>35.799999999999997</v>
      </c>
      <c r="O131" s="29">
        <v>255410</v>
      </c>
      <c r="P131" s="29">
        <v>111241</v>
      </c>
      <c r="Q131" s="29">
        <v>22.5</v>
      </c>
      <c r="R131" s="29">
        <v>80.8</v>
      </c>
      <c r="S131" s="29">
        <v>2.5</v>
      </c>
    </row>
    <row r="132" spans="1:19" s="27" customFormat="1" x14ac:dyDescent="0.25">
      <c r="A132" s="30" t="s">
        <v>21</v>
      </c>
      <c r="B132" s="28" t="s">
        <v>89</v>
      </c>
      <c r="C132" s="29">
        <v>538</v>
      </c>
      <c r="D132" s="29">
        <v>523</v>
      </c>
      <c r="E132" s="29">
        <v>29838</v>
      </c>
      <c r="F132" s="29">
        <v>28861</v>
      </c>
      <c r="G132" s="29">
        <v>218711</v>
      </c>
      <c r="H132" s="29">
        <v>27.6</v>
      </c>
      <c r="I132" s="29">
        <v>180269</v>
      </c>
      <c r="J132" s="29">
        <v>38442</v>
      </c>
      <c r="K132" s="29">
        <v>22.3</v>
      </c>
      <c r="L132" s="29">
        <v>59.6</v>
      </c>
      <c r="M132" s="29">
        <v>474192</v>
      </c>
      <c r="N132" s="29">
        <v>19.3</v>
      </c>
      <c r="O132" s="29">
        <v>391991</v>
      </c>
      <c r="P132" s="29">
        <v>82201</v>
      </c>
      <c r="Q132" s="29">
        <v>13.1</v>
      </c>
      <c r="R132" s="29">
        <v>61.4</v>
      </c>
      <c r="S132" s="29">
        <v>2.2000000000000002</v>
      </c>
    </row>
    <row r="133" spans="1:19" s="27" customFormat="1" x14ac:dyDescent="0.25">
      <c r="A133" s="30" t="s">
        <v>23</v>
      </c>
      <c r="B133" s="28" t="s">
        <v>90</v>
      </c>
      <c r="C133" s="29">
        <v>559</v>
      </c>
      <c r="D133" s="29">
        <v>546</v>
      </c>
      <c r="E133" s="29">
        <v>27721</v>
      </c>
      <c r="F133" s="29">
        <v>27093</v>
      </c>
      <c r="G133" s="29">
        <v>188027</v>
      </c>
      <c r="H133" s="29">
        <v>11</v>
      </c>
      <c r="I133" s="29">
        <v>163695</v>
      </c>
      <c r="J133" s="29">
        <v>24332</v>
      </c>
      <c r="K133" s="29">
        <v>6.7</v>
      </c>
      <c r="L133" s="29">
        <v>51.4</v>
      </c>
      <c r="M133" s="29">
        <v>454638</v>
      </c>
      <c r="N133" s="29">
        <v>13.6</v>
      </c>
      <c r="O133" s="29">
        <v>397793</v>
      </c>
      <c r="P133" s="29">
        <v>56845</v>
      </c>
      <c r="Q133" s="29">
        <v>9.8000000000000007</v>
      </c>
      <c r="R133" s="29">
        <v>50.7</v>
      </c>
      <c r="S133" s="29">
        <v>2.4</v>
      </c>
    </row>
    <row r="134" spans="1:19" s="27" customFormat="1" x14ac:dyDescent="0.25">
      <c r="A134" s="30" t="s">
        <v>25</v>
      </c>
      <c r="B134" s="28" t="s">
        <v>91</v>
      </c>
      <c r="C134" s="29">
        <v>691</v>
      </c>
      <c r="D134" s="29">
        <v>677</v>
      </c>
      <c r="E134" s="29">
        <v>38937</v>
      </c>
      <c r="F134" s="29">
        <v>37141</v>
      </c>
      <c r="G134" s="29">
        <v>200038</v>
      </c>
      <c r="H134" s="29">
        <v>14.8</v>
      </c>
      <c r="I134" s="29">
        <v>181651</v>
      </c>
      <c r="J134" s="29">
        <v>18387</v>
      </c>
      <c r="K134" s="29">
        <v>12.5</v>
      </c>
      <c r="L134" s="29">
        <v>44</v>
      </c>
      <c r="M134" s="29">
        <v>659358</v>
      </c>
      <c r="N134" s="29">
        <v>5.4</v>
      </c>
      <c r="O134" s="29">
        <v>610851</v>
      </c>
      <c r="P134" s="29">
        <v>48507</v>
      </c>
      <c r="Q134" s="29">
        <v>3.8</v>
      </c>
      <c r="R134" s="29">
        <v>30</v>
      </c>
      <c r="S134" s="29">
        <v>3.3</v>
      </c>
    </row>
    <row r="135" spans="1:19" s="27" customFormat="1" x14ac:dyDescent="0.25">
      <c r="A135" s="30" t="s">
        <v>27</v>
      </c>
      <c r="B135" s="28" t="s">
        <v>92</v>
      </c>
      <c r="C135" s="29">
        <v>802</v>
      </c>
      <c r="D135" s="29">
        <v>786</v>
      </c>
      <c r="E135" s="29">
        <v>42818</v>
      </c>
      <c r="F135" s="29">
        <v>41247</v>
      </c>
      <c r="G135" s="29">
        <v>204778</v>
      </c>
      <c r="H135" s="29">
        <v>1.5</v>
      </c>
      <c r="I135" s="29">
        <v>171631</v>
      </c>
      <c r="J135" s="29">
        <v>33147</v>
      </c>
      <c r="K135" s="29">
        <v>-4</v>
      </c>
      <c r="L135" s="29">
        <v>44.8</v>
      </c>
      <c r="M135" s="29">
        <v>676490</v>
      </c>
      <c r="N135" s="29">
        <v>-4.7</v>
      </c>
      <c r="O135" s="29">
        <v>541470</v>
      </c>
      <c r="P135" s="29">
        <v>135020</v>
      </c>
      <c r="Q135" s="29">
        <v>-13.5</v>
      </c>
      <c r="R135" s="29">
        <v>60.2</v>
      </c>
      <c r="S135" s="29">
        <v>3.3</v>
      </c>
    </row>
    <row r="136" spans="1:19" s="27" customFormat="1" x14ac:dyDescent="0.25">
      <c r="A136" s="30" t="s">
        <v>29</v>
      </c>
      <c r="B136" s="28" t="s">
        <v>108</v>
      </c>
      <c r="C136" s="29">
        <v>96</v>
      </c>
      <c r="D136" s="29">
        <v>94</v>
      </c>
      <c r="E136" s="29">
        <v>4891</v>
      </c>
      <c r="F136" s="29">
        <v>4706</v>
      </c>
      <c r="G136" s="29">
        <v>20578</v>
      </c>
      <c r="H136" s="29">
        <v>26.4</v>
      </c>
      <c r="I136" s="29">
        <v>16658</v>
      </c>
      <c r="J136" s="29">
        <v>3920</v>
      </c>
      <c r="K136" s="29">
        <v>20.8</v>
      </c>
      <c r="L136" s="29">
        <v>57.2</v>
      </c>
      <c r="M136" s="29">
        <v>69048</v>
      </c>
      <c r="N136" s="29">
        <v>10.5</v>
      </c>
      <c r="O136" s="29">
        <v>58621</v>
      </c>
      <c r="P136" s="29">
        <v>10427</v>
      </c>
      <c r="Q136" s="29">
        <v>5.2</v>
      </c>
      <c r="R136" s="29">
        <v>54.2</v>
      </c>
      <c r="S136" s="29">
        <v>3.4</v>
      </c>
    </row>
    <row r="137" spans="1:19" s="27" customFormat="1" x14ac:dyDescent="0.25">
      <c r="A137" s="30" t="s">
        <v>30</v>
      </c>
      <c r="B137" s="28" t="s">
        <v>93</v>
      </c>
      <c r="C137" s="29">
        <v>190</v>
      </c>
      <c r="D137" s="29">
        <v>180</v>
      </c>
      <c r="E137" s="29">
        <v>10926</v>
      </c>
      <c r="F137" s="29">
        <v>10247</v>
      </c>
      <c r="G137" s="29">
        <v>53085</v>
      </c>
      <c r="H137" s="29" t="s">
        <v>100</v>
      </c>
      <c r="I137" s="29">
        <v>48090</v>
      </c>
      <c r="J137" s="29">
        <v>4995</v>
      </c>
      <c r="K137" s="29" t="s">
        <v>100</v>
      </c>
      <c r="L137" s="29" t="s">
        <v>100</v>
      </c>
      <c r="M137" s="29">
        <v>142663</v>
      </c>
      <c r="N137" s="29" t="s">
        <v>100</v>
      </c>
      <c r="O137" s="29">
        <v>131431</v>
      </c>
      <c r="P137" s="29">
        <v>11232</v>
      </c>
      <c r="Q137" s="29" t="s">
        <v>100</v>
      </c>
      <c r="R137" s="29" t="s">
        <v>100</v>
      </c>
      <c r="S137" s="29">
        <v>2.7</v>
      </c>
    </row>
    <row r="138" spans="1:19" s="27" customFormat="1" x14ac:dyDescent="0.25">
      <c r="A138" s="30" t="s">
        <v>32</v>
      </c>
      <c r="B138" s="28" t="s">
        <v>94</v>
      </c>
      <c r="C138" s="29">
        <v>76</v>
      </c>
      <c r="D138" s="29">
        <v>73</v>
      </c>
      <c r="E138" s="29">
        <v>6196</v>
      </c>
      <c r="F138" s="29">
        <v>5637</v>
      </c>
      <c r="G138" s="29">
        <v>30351</v>
      </c>
      <c r="H138" s="29">
        <v>41.3</v>
      </c>
      <c r="I138" s="29">
        <v>25014</v>
      </c>
      <c r="J138" s="29">
        <v>5337</v>
      </c>
      <c r="K138" s="29">
        <v>33.5</v>
      </c>
      <c r="L138" s="29">
        <v>94.6</v>
      </c>
      <c r="M138" s="29">
        <v>65967</v>
      </c>
      <c r="N138" s="29">
        <v>28.4</v>
      </c>
      <c r="O138" s="29">
        <v>55029</v>
      </c>
      <c r="P138" s="29">
        <v>10938</v>
      </c>
      <c r="Q138" s="29">
        <v>21.1</v>
      </c>
      <c r="R138" s="29">
        <v>83.9</v>
      </c>
      <c r="S138" s="29">
        <v>2.2000000000000002</v>
      </c>
    </row>
    <row r="139" spans="1:19" s="27" customFormat="1" x14ac:dyDescent="0.25">
      <c r="A139" s="30" t="s">
        <v>34</v>
      </c>
      <c r="B139" s="28" t="s">
        <v>95</v>
      </c>
      <c r="C139" s="29">
        <v>223</v>
      </c>
      <c r="D139" s="29">
        <v>215</v>
      </c>
      <c r="E139" s="29">
        <v>19158</v>
      </c>
      <c r="F139" s="29">
        <v>18418</v>
      </c>
      <c r="G139" s="29">
        <v>133026</v>
      </c>
      <c r="H139" s="29">
        <v>32.9</v>
      </c>
      <c r="I139" s="29">
        <v>109652</v>
      </c>
      <c r="J139" s="29">
        <v>23374</v>
      </c>
      <c r="K139" s="29">
        <v>25.3</v>
      </c>
      <c r="L139" s="29">
        <v>85.5</v>
      </c>
      <c r="M139" s="29">
        <v>285541</v>
      </c>
      <c r="N139" s="29">
        <v>22.8</v>
      </c>
      <c r="O139" s="29">
        <v>233239</v>
      </c>
      <c r="P139" s="29">
        <v>52302</v>
      </c>
      <c r="Q139" s="29">
        <v>15</v>
      </c>
      <c r="R139" s="29">
        <v>76.3</v>
      </c>
      <c r="S139" s="29">
        <v>2.1</v>
      </c>
    </row>
    <row r="140" spans="1:19" s="27" customFormat="1" x14ac:dyDescent="0.25">
      <c r="A140" s="30" t="s">
        <v>36</v>
      </c>
      <c r="B140" s="28" t="s">
        <v>96</v>
      </c>
      <c r="C140" s="29">
        <v>386</v>
      </c>
      <c r="D140" s="29">
        <v>368</v>
      </c>
      <c r="E140" s="29">
        <v>45175</v>
      </c>
      <c r="F140" s="29">
        <v>43145</v>
      </c>
      <c r="G140" s="29">
        <v>367986</v>
      </c>
      <c r="H140" s="29">
        <v>38.700000000000003</v>
      </c>
      <c r="I140" s="29">
        <v>253031</v>
      </c>
      <c r="J140" s="29">
        <v>114955</v>
      </c>
      <c r="K140" s="29">
        <v>17.2</v>
      </c>
      <c r="L140" s="29">
        <v>132.80000000000001</v>
      </c>
      <c r="M140" s="29">
        <v>710332</v>
      </c>
      <c r="N140" s="29">
        <v>38.9</v>
      </c>
      <c r="O140" s="29">
        <v>491917</v>
      </c>
      <c r="P140" s="29">
        <v>218415</v>
      </c>
      <c r="Q140" s="29">
        <v>18</v>
      </c>
      <c r="R140" s="29">
        <v>131.5</v>
      </c>
      <c r="S140" s="29">
        <v>1.9</v>
      </c>
    </row>
    <row r="141" spans="1:19" s="27" customFormat="1" x14ac:dyDescent="0.25">
      <c r="A141" s="30" t="s">
        <v>38</v>
      </c>
      <c r="B141" s="28" t="s">
        <v>97</v>
      </c>
      <c r="C141" s="29">
        <v>319</v>
      </c>
      <c r="D141" s="29">
        <v>303</v>
      </c>
      <c r="E141" s="29">
        <v>41373</v>
      </c>
      <c r="F141" s="29">
        <v>39768</v>
      </c>
      <c r="G141" s="29">
        <v>280328</v>
      </c>
      <c r="H141" s="29">
        <v>60.5</v>
      </c>
      <c r="I141" s="29">
        <v>202391</v>
      </c>
      <c r="J141" s="29">
        <v>77937</v>
      </c>
      <c r="K141" s="29">
        <v>45.5</v>
      </c>
      <c r="L141" s="29">
        <v>119.3</v>
      </c>
      <c r="M141" s="29">
        <v>505468</v>
      </c>
      <c r="N141" s="29">
        <v>63.4</v>
      </c>
      <c r="O141" s="29">
        <v>354625</v>
      </c>
      <c r="P141" s="29">
        <v>150843</v>
      </c>
      <c r="Q141" s="29">
        <v>47.1</v>
      </c>
      <c r="R141" s="29">
        <v>120.9</v>
      </c>
      <c r="S141" s="29">
        <v>1.8</v>
      </c>
    </row>
    <row r="142" spans="1:19" s="27" customFormat="1" x14ac:dyDescent="0.25">
      <c r="A142" s="30" t="s">
        <v>40</v>
      </c>
      <c r="B142" s="28" t="s">
        <v>98</v>
      </c>
      <c r="C142" s="29">
        <v>573</v>
      </c>
      <c r="D142" s="29">
        <v>557</v>
      </c>
      <c r="E142" s="29">
        <v>48487</v>
      </c>
      <c r="F142" s="29">
        <v>46449</v>
      </c>
      <c r="G142" s="29">
        <v>320141</v>
      </c>
      <c r="H142" s="29">
        <v>44</v>
      </c>
      <c r="I142" s="29">
        <v>269069</v>
      </c>
      <c r="J142" s="29">
        <v>51072</v>
      </c>
      <c r="K142" s="29">
        <v>39.1</v>
      </c>
      <c r="L142" s="29">
        <v>76.599999999999994</v>
      </c>
      <c r="M142" s="29">
        <v>634755</v>
      </c>
      <c r="N142" s="29">
        <v>32.200000000000003</v>
      </c>
      <c r="O142" s="29">
        <v>537868</v>
      </c>
      <c r="P142" s="29">
        <v>96887</v>
      </c>
      <c r="Q142" s="29">
        <v>27.8</v>
      </c>
      <c r="R142" s="29">
        <v>63.2</v>
      </c>
      <c r="S142" s="29">
        <v>2</v>
      </c>
    </row>
    <row r="143" spans="1:19" s="27" customFormat="1" ht="33.75" customHeight="1" x14ac:dyDescent="0.3">
      <c r="A143" s="66" t="s">
        <v>49</v>
      </c>
      <c r="B143" s="67"/>
      <c r="C143" s="67"/>
      <c r="D143" s="67"/>
      <c r="E143" s="67"/>
      <c r="F143" s="67"/>
      <c r="G143" s="42"/>
      <c r="H143" s="67"/>
      <c r="I143" s="42"/>
      <c r="J143" s="67"/>
      <c r="K143" s="67"/>
      <c r="L143" s="67"/>
      <c r="M143" s="42"/>
      <c r="N143" s="67"/>
      <c r="O143" s="42"/>
      <c r="P143" s="67"/>
      <c r="Q143" s="67"/>
      <c r="R143" s="67"/>
      <c r="S143" s="67"/>
    </row>
    <row r="144" spans="1:19" s="27" customFormat="1" x14ac:dyDescent="0.25">
      <c r="B144" s="28" t="s">
        <v>87</v>
      </c>
      <c r="C144" s="29">
        <v>4866</v>
      </c>
      <c r="D144" s="29">
        <v>4721</v>
      </c>
      <c r="E144" s="29">
        <v>336704</v>
      </c>
      <c r="F144" s="29">
        <v>323492</v>
      </c>
      <c r="G144" s="29">
        <v>2163669</v>
      </c>
      <c r="H144" s="29">
        <v>28.3</v>
      </c>
      <c r="I144" s="29">
        <v>1770570</v>
      </c>
      <c r="J144" s="29">
        <v>393099</v>
      </c>
      <c r="K144" s="29">
        <v>22.5</v>
      </c>
      <c r="L144" s="29">
        <v>62.5</v>
      </c>
      <c r="M144" s="29">
        <v>4857721</v>
      </c>
      <c r="N144" s="29">
        <v>22.5</v>
      </c>
      <c r="O144" s="29">
        <v>4015633</v>
      </c>
      <c r="P144" s="29">
        <v>842088</v>
      </c>
      <c r="Q144" s="29">
        <v>17</v>
      </c>
      <c r="R144" s="29">
        <v>57.4</v>
      </c>
      <c r="S144" s="29">
        <v>2.2000000000000002</v>
      </c>
    </row>
    <row r="145" spans="1:19" s="27" customFormat="1" ht="13.8" x14ac:dyDescent="0.3">
      <c r="B145" s="28" t="s">
        <v>99</v>
      </c>
      <c r="C145" s="67"/>
      <c r="D145" s="67"/>
      <c r="E145" s="67"/>
      <c r="F145" s="67"/>
      <c r="G145" s="42"/>
      <c r="H145" s="67"/>
      <c r="I145" s="42"/>
      <c r="J145" s="67"/>
      <c r="K145" s="67"/>
      <c r="L145" s="67"/>
      <c r="M145" s="42"/>
      <c r="N145" s="67"/>
      <c r="O145" s="42"/>
      <c r="P145" s="67"/>
      <c r="Q145" s="67"/>
      <c r="R145" s="67"/>
      <c r="S145" s="67"/>
    </row>
    <row r="146" spans="1:19" s="27" customFormat="1" x14ac:dyDescent="0.25">
      <c r="A146" s="30" t="s">
        <v>19</v>
      </c>
      <c r="B146" s="28" t="s">
        <v>88</v>
      </c>
      <c r="C146" s="29">
        <v>422</v>
      </c>
      <c r="D146" s="29">
        <v>394</v>
      </c>
      <c r="E146" s="29">
        <v>20962</v>
      </c>
      <c r="F146" s="29">
        <v>19694</v>
      </c>
      <c r="G146" s="29">
        <v>126545</v>
      </c>
      <c r="H146" s="29">
        <v>16.899999999999999</v>
      </c>
      <c r="I146" s="29">
        <v>98564</v>
      </c>
      <c r="J146" s="29">
        <v>27981</v>
      </c>
      <c r="K146" s="29">
        <v>15.2</v>
      </c>
      <c r="L146" s="29">
        <v>23.4</v>
      </c>
      <c r="M146" s="29">
        <v>304537</v>
      </c>
      <c r="N146" s="29">
        <v>13.4</v>
      </c>
      <c r="O146" s="29">
        <v>240021</v>
      </c>
      <c r="P146" s="29">
        <v>64516</v>
      </c>
      <c r="Q146" s="29">
        <v>11.6</v>
      </c>
      <c r="R146" s="29">
        <v>20.6</v>
      </c>
      <c r="S146" s="29">
        <v>2.4</v>
      </c>
    </row>
    <row r="147" spans="1:19" s="27" customFormat="1" x14ac:dyDescent="0.25">
      <c r="A147" s="30" t="s">
        <v>21</v>
      </c>
      <c r="B147" s="28" t="s">
        <v>89</v>
      </c>
      <c r="C147" s="29">
        <v>536</v>
      </c>
      <c r="D147" s="29">
        <v>524</v>
      </c>
      <c r="E147" s="29">
        <v>29817</v>
      </c>
      <c r="F147" s="29">
        <v>28964</v>
      </c>
      <c r="G147" s="29">
        <v>210784</v>
      </c>
      <c r="H147" s="29">
        <v>23.8</v>
      </c>
      <c r="I147" s="29">
        <v>180985</v>
      </c>
      <c r="J147" s="29">
        <v>29799</v>
      </c>
      <c r="K147" s="29">
        <v>21.5</v>
      </c>
      <c r="L147" s="29">
        <v>40.6</v>
      </c>
      <c r="M147" s="29">
        <v>446045</v>
      </c>
      <c r="N147" s="29">
        <v>22.8</v>
      </c>
      <c r="O147" s="29">
        <v>380247</v>
      </c>
      <c r="P147" s="29">
        <v>65798</v>
      </c>
      <c r="Q147" s="29">
        <v>18.399999999999999</v>
      </c>
      <c r="R147" s="29">
        <v>56.1</v>
      </c>
      <c r="S147" s="29">
        <v>2.1</v>
      </c>
    </row>
    <row r="148" spans="1:19" s="27" customFormat="1" x14ac:dyDescent="0.25">
      <c r="A148" s="30" t="s">
        <v>23</v>
      </c>
      <c r="B148" s="28" t="s">
        <v>90</v>
      </c>
      <c r="C148" s="29">
        <v>559</v>
      </c>
      <c r="D148" s="29">
        <v>545</v>
      </c>
      <c r="E148" s="29">
        <v>27689</v>
      </c>
      <c r="F148" s="29">
        <v>26990</v>
      </c>
      <c r="G148" s="29">
        <v>177621</v>
      </c>
      <c r="H148" s="29">
        <v>9.5</v>
      </c>
      <c r="I148" s="29">
        <v>156716</v>
      </c>
      <c r="J148" s="29">
        <v>20905</v>
      </c>
      <c r="K148" s="29">
        <v>6.8</v>
      </c>
      <c r="L148" s="29">
        <v>35.299999999999997</v>
      </c>
      <c r="M148" s="29">
        <v>457640</v>
      </c>
      <c r="N148" s="29">
        <v>25.6</v>
      </c>
      <c r="O148" s="29">
        <v>409182</v>
      </c>
      <c r="P148" s="29">
        <v>48458</v>
      </c>
      <c r="Q148" s="29">
        <v>24.2</v>
      </c>
      <c r="R148" s="29">
        <v>38.700000000000003</v>
      </c>
      <c r="S148" s="29">
        <v>2.6</v>
      </c>
    </row>
    <row r="149" spans="1:19" s="27" customFormat="1" x14ac:dyDescent="0.25">
      <c r="A149" s="30" t="s">
        <v>25</v>
      </c>
      <c r="B149" s="28" t="s">
        <v>91</v>
      </c>
      <c r="C149" s="29">
        <v>687</v>
      </c>
      <c r="D149" s="29">
        <v>678</v>
      </c>
      <c r="E149" s="29">
        <v>38822</v>
      </c>
      <c r="F149" s="29">
        <v>37295</v>
      </c>
      <c r="G149" s="29">
        <v>205865</v>
      </c>
      <c r="H149" s="29">
        <v>16.2</v>
      </c>
      <c r="I149" s="29">
        <v>186346</v>
      </c>
      <c r="J149" s="29">
        <v>19519</v>
      </c>
      <c r="K149" s="29">
        <v>15.3</v>
      </c>
      <c r="L149" s="29">
        <v>25.4</v>
      </c>
      <c r="M149" s="29">
        <v>640196</v>
      </c>
      <c r="N149" s="29">
        <v>13.1</v>
      </c>
      <c r="O149" s="29">
        <v>588169</v>
      </c>
      <c r="P149" s="29">
        <v>52027</v>
      </c>
      <c r="Q149" s="29">
        <v>11.5</v>
      </c>
      <c r="R149" s="29">
        <v>34.299999999999997</v>
      </c>
      <c r="S149" s="29">
        <v>3.1</v>
      </c>
    </row>
    <row r="150" spans="1:19" s="27" customFormat="1" x14ac:dyDescent="0.25">
      <c r="A150" s="30" t="s">
        <v>27</v>
      </c>
      <c r="B150" s="28" t="s">
        <v>92</v>
      </c>
      <c r="C150" s="29">
        <v>798</v>
      </c>
      <c r="D150" s="29">
        <v>781</v>
      </c>
      <c r="E150" s="29">
        <v>42775</v>
      </c>
      <c r="F150" s="29">
        <v>41114</v>
      </c>
      <c r="G150" s="29">
        <v>196061</v>
      </c>
      <c r="H150" s="29">
        <v>3.4</v>
      </c>
      <c r="I150" s="29">
        <v>172611</v>
      </c>
      <c r="J150" s="29">
        <v>23450</v>
      </c>
      <c r="K150" s="29">
        <v>2.8</v>
      </c>
      <c r="L150" s="29">
        <v>8.1999999999999993</v>
      </c>
      <c r="M150" s="29">
        <v>586181</v>
      </c>
      <c r="N150" s="29">
        <v>-6.1</v>
      </c>
      <c r="O150" s="29">
        <v>509757</v>
      </c>
      <c r="P150" s="29">
        <v>76424</v>
      </c>
      <c r="Q150" s="29">
        <v>-7.1</v>
      </c>
      <c r="R150" s="29">
        <v>0.6</v>
      </c>
      <c r="S150" s="29">
        <v>3</v>
      </c>
    </row>
    <row r="151" spans="1:19" s="27" customFormat="1" x14ac:dyDescent="0.25">
      <c r="A151" s="30" t="s">
        <v>29</v>
      </c>
      <c r="B151" s="28" t="s">
        <v>108</v>
      </c>
      <c r="C151" s="29">
        <v>94</v>
      </c>
      <c r="D151" s="29">
        <v>92</v>
      </c>
      <c r="E151" s="29">
        <v>4838</v>
      </c>
      <c r="F151" s="29">
        <v>4676</v>
      </c>
      <c r="G151" s="29">
        <v>21732</v>
      </c>
      <c r="H151" s="29">
        <v>4.0999999999999996</v>
      </c>
      <c r="I151" s="29">
        <v>17919</v>
      </c>
      <c r="J151" s="29">
        <v>3813</v>
      </c>
      <c r="K151" s="29">
        <v>7.9</v>
      </c>
      <c r="L151" s="29">
        <v>-10.6</v>
      </c>
      <c r="M151" s="29">
        <v>69600</v>
      </c>
      <c r="N151" s="29">
        <v>9.6999999999999993</v>
      </c>
      <c r="O151" s="29">
        <v>59439</v>
      </c>
      <c r="P151" s="29">
        <v>10161</v>
      </c>
      <c r="Q151" s="29">
        <v>7.8</v>
      </c>
      <c r="R151" s="29">
        <v>22.1</v>
      </c>
      <c r="S151" s="29">
        <v>3.2</v>
      </c>
    </row>
    <row r="152" spans="1:19" s="27" customFormat="1" x14ac:dyDescent="0.25">
      <c r="A152" s="30" t="s">
        <v>30</v>
      </c>
      <c r="B152" s="28" t="s">
        <v>93</v>
      </c>
      <c r="C152" s="29">
        <v>189</v>
      </c>
      <c r="D152" s="29">
        <v>180</v>
      </c>
      <c r="E152" s="29">
        <v>10894</v>
      </c>
      <c r="F152" s="29">
        <v>10232</v>
      </c>
      <c r="G152" s="29">
        <v>56135</v>
      </c>
      <c r="H152" s="29">
        <v>33.200000000000003</v>
      </c>
      <c r="I152" s="29">
        <v>50714</v>
      </c>
      <c r="J152" s="29">
        <v>5421</v>
      </c>
      <c r="K152" s="29">
        <v>32.1</v>
      </c>
      <c r="L152" s="29">
        <v>44.1</v>
      </c>
      <c r="M152" s="29">
        <v>140676</v>
      </c>
      <c r="N152" s="29">
        <v>20.100000000000001</v>
      </c>
      <c r="O152" s="29">
        <v>128686</v>
      </c>
      <c r="P152" s="29">
        <v>11990</v>
      </c>
      <c r="Q152" s="29">
        <v>19.600000000000001</v>
      </c>
      <c r="R152" s="29">
        <v>25.5</v>
      </c>
      <c r="S152" s="29">
        <v>2.5</v>
      </c>
    </row>
    <row r="153" spans="1:19" s="27" customFormat="1" x14ac:dyDescent="0.25">
      <c r="A153" s="30" t="s">
        <v>32</v>
      </c>
      <c r="B153" s="28" t="s">
        <v>94</v>
      </c>
      <c r="C153" s="29">
        <v>75</v>
      </c>
      <c r="D153" s="29">
        <v>73</v>
      </c>
      <c r="E153" s="29">
        <v>6183</v>
      </c>
      <c r="F153" s="29">
        <v>5826</v>
      </c>
      <c r="G153" s="29">
        <v>34707</v>
      </c>
      <c r="H153" s="29">
        <v>47.4</v>
      </c>
      <c r="I153" s="29">
        <v>30044</v>
      </c>
      <c r="J153" s="29">
        <v>4663</v>
      </c>
      <c r="K153" s="29">
        <v>42</v>
      </c>
      <c r="L153" s="29">
        <v>94.5</v>
      </c>
      <c r="M153" s="29">
        <v>72425</v>
      </c>
      <c r="N153" s="29">
        <v>23.2</v>
      </c>
      <c r="O153" s="29">
        <v>63973</v>
      </c>
      <c r="P153" s="29">
        <v>8452</v>
      </c>
      <c r="Q153" s="29">
        <v>18.600000000000001</v>
      </c>
      <c r="R153" s="29">
        <v>74.2</v>
      </c>
      <c r="S153" s="29">
        <v>2.1</v>
      </c>
    </row>
    <row r="154" spans="1:19" s="27" customFormat="1" x14ac:dyDescent="0.25">
      <c r="A154" s="30" t="s">
        <v>34</v>
      </c>
      <c r="B154" s="28" t="s">
        <v>95</v>
      </c>
      <c r="C154" s="29">
        <v>225</v>
      </c>
      <c r="D154" s="29">
        <v>218</v>
      </c>
      <c r="E154" s="29">
        <v>19310</v>
      </c>
      <c r="F154" s="29">
        <v>18634</v>
      </c>
      <c r="G154" s="29">
        <v>139141</v>
      </c>
      <c r="H154" s="29">
        <v>16.899999999999999</v>
      </c>
      <c r="I154" s="29">
        <v>118876</v>
      </c>
      <c r="J154" s="29">
        <v>20265</v>
      </c>
      <c r="K154" s="29">
        <v>13.4</v>
      </c>
      <c r="L154" s="29">
        <v>42.5</v>
      </c>
      <c r="M154" s="29">
        <v>280353</v>
      </c>
      <c r="N154" s="29">
        <v>13.4</v>
      </c>
      <c r="O154" s="29">
        <v>236003</v>
      </c>
      <c r="P154" s="29">
        <v>44350</v>
      </c>
      <c r="Q154" s="29">
        <v>10.1</v>
      </c>
      <c r="R154" s="29">
        <v>34.299999999999997</v>
      </c>
      <c r="S154" s="29">
        <v>2</v>
      </c>
    </row>
    <row r="155" spans="1:19" s="27" customFormat="1" x14ac:dyDescent="0.25">
      <c r="A155" s="30" t="s">
        <v>36</v>
      </c>
      <c r="B155" s="28" t="s">
        <v>96</v>
      </c>
      <c r="C155" s="29">
        <v>386</v>
      </c>
      <c r="D155" s="29">
        <v>368</v>
      </c>
      <c r="E155" s="29">
        <v>45230</v>
      </c>
      <c r="F155" s="29">
        <v>43411</v>
      </c>
      <c r="G155" s="29">
        <v>357405</v>
      </c>
      <c r="H155" s="29">
        <v>40.799999999999997</v>
      </c>
      <c r="I155" s="29">
        <v>253671</v>
      </c>
      <c r="J155" s="29">
        <v>103734</v>
      </c>
      <c r="K155" s="29">
        <v>25.5</v>
      </c>
      <c r="L155" s="29">
        <v>100.4</v>
      </c>
      <c r="M155" s="29">
        <v>656406</v>
      </c>
      <c r="N155" s="29">
        <v>36.6</v>
      </c>
      <c r="O155" s="29">
        <v>460014</v>
      </c>
      <c r="P155" s="29">
        <v>196392</v>
      </c>
      <c r="Q155" s="29">
        <v>21.5</v>
      </c>
      <c r="R155" s="29">
        <v>92.3</v>
      </c>
      <c r="S155" s="29">
        <v>1.8</v>
      </c>
    </row>
    <row r="156" spans="1:19" s="27" customFormat="1" x14ac:dyDescent="0.25">
      <c r="A156" s="30" t="s">
        <v>38</v>
      </c>
      <c r="B156" s="28" t="s">
        <v>97</v>
      </c>
      <c r="C156" s="29">
        <v>320</v>
      </c>
      <c r="D156" s="29">
        <v>306</v>
      </c>
      <c r="E156" s="29">
        <v>41522</v>
      </c>
      <c r="F156" s="29">
        <v>39973</v>
      </c>
      <c r="G156" s="29">
        <v>296877</v>
      </c>
      <c r="H156" s="29">
        <v>50.9</v>
      </c>
      <c r="I156" s="29">
        <v>213142</v>
      </c>
      <c r="J156" s="29">
        <v>83735</v>
      </c>
      <c r="K156" s="29">
        <v>38.1</v>
      </c>
      <c r="L156" s="29">
        <v>97.4</v>
      </c>
      <c r="M156" s="29">
        <v>534327</v>
      </c>
      <c r="N156" s="29">
        <v>62.1</v>
      </c>
      <c r="O156" s="29">
        <v>366208</v>
      </c>
      <c r="P156" s="29">
        <v>168119</v>
      </c>
      <c r="Q156" s="29">
        <v>43.4</v>
      </c>
      <c r="R156" s="29">
        <v>126.6</v>
      </c>
      <c r="S156" s="29">
        <v>1.8</v>
      </c>
    </row>
    <row r="157" spans="1:19" s="27" customFormat="1" x14ac:dyDescent="0.25">
      <c r="A157" s="30" t="s">
        <v>40</v>
      </c>
      <c r="B157" s="28" t="s">
        <v>98</v>
      </c>
      <c r="C157" s="29">
        <v>575</v>
      </c>
      <c r="D157" s="29">
        <v>562</v>
      </c>
      <c r="E157" s="29">
        <v>48672</v>
      </c>
      <c r="F157" s="29">
        <v>46693</v>
      </c>
      <c r="G157" s="29">
        <v>340403</v>
      </c>
      <c r="H157" s="29">
        <v>52.4</v>
      </c>
      <c r="I157" s="29">
        <v>290688</v>
      </c>
      <c r="J157" s="29">
        <v>49715</v>
      </c>
      <c r="K157" s="29">
        <v>47.6</v>
      </c>
      <c r="L157" s="29">
        <v>87.5</v>
      </c>
      <c r="M157" s="29">
        <v>668388</v>
      </c>
      <c r="N157" s="29">
        <v>38.5</v>
      </c>
      <c r="O157" s="29">
        <v>572760</v>
      </c>
      <c r="P157" s="29">
        <v>95628</v>
      </c>
      <c r="Q157" s="29">
        <v>34.799999999999997</v>
      </c>
      <c r="R157" s="29">
        <v>66.099999999999994</v>
      </c>
      <c r="S157" s="29">
        <v>2</v>
      </c>
    </row>
    <row r="158" spans="1:19" s="27" customFormat="1" ht="33.75" customHeight="1" x14ac:dyDescent="0.3">
      <c r="A158" s="66" t="s">
        <v>50</v>
      </c>
      <c r="B158" s="67"/>
      <c r="C158" s="67"/>
      <c r="D158" s="67"/>
      <c r="E158" s="67"/>
      <c r="F158" s="67"/>
      <c r="G158" s="42"/>
      <c r="H158" s="67"/>
      <c r="I158" s="42"/>
      <c r="J158" s="67"/>
      <c r="K158" s="67"/>
      <c r="L158" s="67"/>
      <c r="M158" s="42"/>
      <c r="N158" s="67"/>
      <c r="O158" s="42"/>
      <c r="P158" s="67"/>
      <c r="Q158" s="67"/>
      <c r="R158" s="67"/>
      <c r="S158" s="67"/>
    </row>
    <row r="159" spans="1:19" s="27" customFormat="1" x14ac:dyDescent="0.25">
      <c r="B159" s="28" t="s">
        <v>87</v>
      </c>
      <c r="C159" s="29">
        <v>4859</v>
      </c>
      <c r="D159" s="29">
        <v>4691</v>
      </c>
      <c r="E159" s="29">
        <v>336341</v>
      </c>
      <c r="F159" s="29">
        <v>322695</v>
      </c>
      <c r="G159" s="29">
        <v>1980664</v>
      </c>
      <c r="H159" s="29">
        <v>13.4</v>
      </c>
      <c r="I159" s="29">
        <v>1579150</v>
      </c>
      <c r="J159" s="29">
        <v>401514</v>
      </c>
      <c r="K159" s="29">
        <v>8</v>
      </c>
      <c r="L159" s="29">
        <v>41.8</v>
      </c>
      <c r="M159" s="29">
        <v>4765005</v>
      </c>
      <c r="N159" s="29">
        <v>12.1</v>
      </c>
      <c r="O159" s="29">
        <v>3874811</v>
      </c>
      <c r="P159" s="29">
        <v>890194</v>
      </c>
      <c r="Q159" s="29">
        <v>7.1</v>
      </c>
      <c r="R159" s="29">
        <v>40.6</v>
      </c>
      <c r="S159" s="29">
        <v>2.4</v>
      </c>
    </row>
    <row r="160" spans="1:19" s="27" customFormat="1" ht="13.8" x14ac:dyDescent="0.3">
      <c r="B160" s="28" t="s">
        <v>99</v>
      </c>
      <c r="C160" s="67"/>
      <c r="D160" s="67"/>
      <c r="E160" s="67"/>
      <c r="F160" s="67"/>
      <c r="G160" s="42"/>
      <c r="H160" s="67"/>
      <c r="I160" s="42"/>
      <c r="J160" s="67"/>
      <c r="K160" s="67"/>
      <c r="L160" s="67"/>
      <c r="M160" s="42"/>
      <c r="N160" s="67"/>
      <c r="O160" s="42"/>
      <c r="P160" s="67"/>
      <c r="Q160" s="67"/>
      <c r="R160" s="67"/>
      <c r="S160" s="67"/>
    </row>
    <row r="161" spans="1:19" s="27" customFormat="1" x14ac:dyDescent="0.25">
      <c r="A161" s="30" t="s">
        <v>19</v>
      </c>
      <c r="B161" s="28" t="s">
        <v>88</v>
      </c>
      <c r="C161" s="29">
        <v>419</v>
      </c>
      <c r="D161" s="29">
        <v>384</v>
      </c>
      <c r="E161" s="29">
        <v>20808</v>
      </c>
      <c r="F161" s="29">
        <v>19467</v>
      </c>
      <c r="G161" s="29">
        <v>114832</v>
      </c>
      <c r="H161" s="29">
        <v>13.1</v>
      </c>
      <c r="I161" s="29">
        <v>86274</v>
      </c>
      <c r="J161" s="29">
        <v>28558</v>
      </c>
      <c r="K161" s="29">
        <v>8</v>
      </c>
      <c r="L161" s="29">
        <v>31.6</v>
      </c>
      <c r="M161" s="29">
        <v>292092</v>
      </c>
      <c r="N161" s="29">
        <v>6.3</v>
      </c>
      <c r="O161" s="29">
        <v>225371</v>
      </c>
      <c r="P161" s="29">
        <v>66721</v>
      </c>
      <c r="Q161" s="29">
        <v>2.1</v>
      </c>
      <c r="R161" s="29">
        <v>23.7</v>
      </c>
      <c r="S161" s="29">
        <v>2.5</v>
      </c>
    </row>
    <row r="162" spans="1:19" s="27" customFormat="1" x14ac:dyDescent="0.25">
      <c r="A162" s="30" t="s">
        <v>21</v>
      </c>
      <c r="B162" s="28" t="s">
        <v>89</v>
      </c>
      <c r="C162" s="29">
        <v>533</v>
      </c>
      <c r="D162" s="29">
        <v>517</v>
      </c>
      <c r="E162" s="29">
        <v>29675</v>
      </c>
      <c r="F162" s="29">
        <v>28782</v>
      </c>
      <c r="G162" s="29">
        <v>183589</v>
      </c>
      <c r="H162" s="29">
        <v>12.4</v>
      </c>
      <c r="I162" s="29">
        <v>150128</v>
      </c>
      <c r="J162" s="29">
        <v>33461</v>
      </c>
      <c r="K162" s="29">
        <v>7.3</v>
      </c>
      <c r="L162" s="29">
        <v>42.4</v>
      </c>
      <c r="M162" s="29">
        <v>422866</v>
      </c>
      <c r="N162" s="29">
        <v>17.399999999999999</v>
      </c>
      <c r="O162" s="29">
        <v>344979</v>
      </c>
      <c r="P162" s="29">
        <v>77887</v>
      </c>
      <c r="Q162" s="29">
        <v>10.1</v>
      </c>
      <c r="R162" s="29">
        <v>67.099999999999994</v>
      </c>
      <c r="S162" s="29">
        <v>2.2999999999999998</v>
      </c>
    </row>
    <row r="163" spans="1:19" s="27" customFormat="1" x14ac:dyDescent="0.25">
      <c r="A163" s="30" t="s">
        <v>23</v>
      </c>
      <c r="B163" s="28" t="s">
        <v>90</v>
      </c>
      <c r="C163" s="29">
        <v>560</v>
      </c>
      <c r="D163" s="29">
        <v>546</v>
      </c>
      <c r="E163" s="29">
        <v>27731</v>
      </c>
      <c r="F163" s="29">
        <v>27095</v>
      </c>
      <c r="G163" s="29">
        <v>152360</v>
      </c>
      <c r="H163" s="29">
        <v>2.2000000000000002</v>
      </c>
      <c r="I163" s="29">
        <v>134152</v>
      </c>
      <c r="J163" s="29">
        <v>18208</v>
      </c>
      <c r="K163" s="29">
        <v>0</v>
      </c>
      <c r="L163" s="29">
        <v>22.1</v>
      </c>
      <c r="M163" s="29">
        <v>429612</v>
      </c>
      <c r="N163" s="29">
        <v>18.8</v>
      </c>
      <c r="O163" s="29">
        <v>387594</v>
      </c>
      <c r="P163" s="29">
        <v>42018</v>
      </c>
      <c r="Q163" s="29">
        <v>18.2</v>
      </c>
      <c r="R163" s="29">
        <v>24.7</v>
      </c>
      <c r="S163" s="29">
        <v>2.8</v>
      </c>
    </row>
    <row r="164" spans="1:19" s="27" customFormat="1" x14ac:dyDescent="0.25">
      <c r="A164" s="30" t="s">
        <v>25</v>
      </c>
      <c r="B164" s="28" t="s">
        <v>91</v>
      </c>
      <c r="C164" s="29">
        <v>694</v>
      </c>
      <c r="D164" s="29">
        <v>682</v>
      </c>
      <c r="E164" s="29">
        <v>38907</v>
      </c>
      <c r="F164" s="29">
        <v>37339</v>
      </c>
      <c r="G164" s="29">
        <v>174658</v>
      </c>
      <c r="H164" s="29">
        <v>6.4</v>
      </c>
      <c r="I164" s="29">
        <v>160822</v>
      </c>
      <c r="J164" s="29">
        <v>13836</v>
      </c>
      <c r="K164" s="29">
        <v>5.0999999999999996</v>
      </c>
      <c r="L164" s="29">
        <v>23.2</v>
      </c>
      <c r="M164" s="29">
        <v>592716</v>
      </c>
      <c r="N164" s="29">
        <v>1</v>
      </c>
      <c r="O164" s="29">
        <v>553924</v>
      </c>
      <c r="P164" s="29">
        <v>38792</v>
      </c>
      <c r="Q164" s="29">
        <v>-0.7</v>
      </c>
      <c r="R164" s="29">
        <v>31.4</v>
      </c>
      <c r="S164" s="29">
        <v>3.4</v>
      </c>
    </row>
    <row r="165" spans="1:19" s="27" customFormat="1" x14ac:dyDescent="0.25">
      <c r="A165" s="30" t="s">
        <v>27</v>
      </c>
      <c r="B165" s="28" t="s">
        <v>92</v>
      </c>
      <c r="C165" s="29">
        <v>797</v>
      </c>
      <c r="D165" s="29">
        <v>778</v>
      </c>
      <c r="E165" s="29">
        <v>42660</v>
      </c>
      <c r="F165" s="29">
        <v>40968</v>
      </c>
      <c r="G165" s="29">
        <v>185749</v>
      </c>
      <c r="H165" s="29">
        <v>-6.5</v>
      </c>
      <c r="I165" s="29">
        <v>164852</v>
      </c>
      <c r="J165" s="29">
        <v>20897</v>
      </c>
      <c r="K165" s="29">
        <v>-7.3</v>
      </c>
      <c r="L165" s="29">
        <v>0</v>
      </c>
      <c r="M165" s="29">
        <v>614627</v>
      </c>
      <c r="N165" s="29">
        <v>-7.4</v>
      </c>
      <c r="O165" s="29">
        <v>545260</v>
      </c>
      <c r="P165" s="29">
        <v>69367</v>
      </c>
      <c r="Q165" s="29">
        <v>-8.1</v>
      </c>
      <c r="R165" s="29">
        <v>-1</v>
      </c>
      <c r="S165" s="29">
        <v>3.3</v>
      </c>
    </row>
    <row r="166" spans="1:19" s="27" customFormat="1" x14ac:dyDescent="0.25">
      <c r="A166" s="30" t="s">
        <v>29</v>
      </c>
      <c r="B166" s="28" t="s">
        <v>108</v>
      </c>
      <c r="C166" s="29">
        <v>94</v>
      </c>
      <c r="D166" s="29">
        <v>91</v>
      </c>
      <c r="E166" s="29">
        <v>4835</v>
      </c>
      <c r="F166" s="29">
        <v>4641</v>
      </c>
      <c r="G166" s="29">
        <v>19842</v>
      </c>
      <c r="H166" s="29">
        <v>5</v>
      </c>
      <c r="I166" s="29">
        <v>16318</v>
      </c>
      <c r="J166" s="29">
        <v>3524</v>
      </c>
      <c r="K166" s="29">
        <v>1.2</v>
      </c>
      <c r="L166" s="29">
        <v>27.1</v>
      </c>
      <c r="M166" s="29">
        <v>65684</v>
      </c>
      <c r="N166" s="29">
        <v>-0.1</v>
      </c>
      <c r="O166" s="29">
        <v>56967</v>
      </c>
      <c r="P166" s="29">
        <v>8717</v>
      </c>
      <c r="Q166" s="29">
        <v>-3.5</v>
      </c>
      <c r="R166" s="29">
        <v>29.5</v>
      </c>
      <c r="S166" s="29">
        <v>3.3</v>
      </c>
    </row>
    <row r="167" spans="1:19" s="27" customFormat="1" x14ac:dyDescent="0.25">
      <c r="A167" s="30" t="s">
        <v>30</v>
      </c>
      <c r="B167" s="28" t="s">
        <v>93</v>
      </c>
      <c r="C167" s="29">
        <v>188</v>
      </c>
      <c r="D167" s="29">
        <v>179</v>
      </c>
      <c r="E167" s="29">
        <v>10838</v>
      </c>
      <c r="F167" s="29">
        <v>10204</v>
      </c>
      <c r="G167" s="29">
        <v>47605</v>
      </c>
      <c r="H167" s="29">
        <v>11.5</v>
      </c>
      <c r="I167" s="29">
        <v>41890</v>
      </c>
      <c r="J167" s="29">
        <v>5715</v>
      </c>
      <c r="K167" s="29">
        <v>9.6999999999999993</v>
      </c>
      <c r="L167" s="29">
        <v>27.1</v>
      </c>
      <c r="M167" s="29">
        <v>131843</v>
      </c>
      <c r="N167" s="29">
        <v>5.0999999999999996</v>
      </c>
      <c r="O167" s="29">
        <v>118643</v>
      </c>
      <c r="P167" s="29">
        <v>13200</v>
      </c>
      <c r="Q167" s="29">
        <v>3.2</v>
      </c>
      <c r="R167" s="29">
        <v>26</v>
      </c>
      <c r="S167" s="29">
        <v>2.8</v>
      </c>
    </row>
    <row r="168" spans="1:19" s="27" customFormat="1" x14ac:dyDescent="0.25">
      <c r="A168" s="30" t="s">
        <v>32</v>
      </c>
      <c r="B168" s="28" t="s">
        <v>94</v>
      </c>
      <c r="C168" s="29">
        <v>75</v>
      </c>
      <c r="D168" s="29">
        <v>73</v>
      </c>
      <c r="E168" s="29">
        <v>6071</v>
      </c>
      <c r="F168" s="29">
        <v>5807</v>
      </c>
      <c r="G168" s="29">
        <v>32383</v>
      </c>
      <c r="H168" s="29">
        <v>20.5</v>
      </c>
      <c r="I168" s="29">
        <v>27604</v>
      </c>
      <c r="J168" s="29">
        <v>4779</v>
      </c>
      <c r="K168" s="29">
        <v>17.2</v>
      </c>
      <c r="L168" s="29">
        <v>44.2</v>
      </c>
      <c r="M168" s="29">
        <v>76131</v>
      </c>
      <c r="N168" s="29">
        <v>17.2</v>
      </c>
      <c r="O168" s="29">
        <v>65028</v>
      </c>
      <c r="P168" s="29">
        <v>11103</v>
      </c>
      <c r="Q168" s="29">
        <v>12.1</v>
      </c>
      <c r="R168" s="29">
        <v>60.4</v>
      </c>
      <c r="S168" s="29">
        <v>2.4</v>
      </c>
    </row>
    <row r="169" spans="1:19" s="27" customFormat="1" x14ac:dyDescent="0.25">
      <c r="A169" s="30" t="s">
        <v>34</v>
      </c>
      <c r="B169" s="28" t="s">
        <v>95</v>
      </c>
      <c r="C169" s="29">
        <v>224</v>
      </c>
      <c r="D169" s="29">
        <v>218</v>
      </c>
      <c r="E169" s="29">
        <v>19277</v>
      </c>
      <c r="F169" s="29">
        <v>18612</v>
      </c>
      <c r="G169" s="29">
        <v>127046</v>
      </c>
      <c r="H169" s="29">
        <v>10.9</v>
      </c>
      <c r="I169" s="29">
        <v>107701</v>
      </c>
      <c r="J169" s="29">
        <v>19345</v>
      </c>
      <c r="K169" s="29">
        <v>7.5</v>
      </c>
      <c r="L169" s="29">
        <v>34.299999999999997</v>
      </c>
      <c r="M169" s="29">
        <v>281769</v>
      </c>
      <c r="N169" s="29">
        <v>12.3</v>
      </c>
      <c r="O169" s="29">
        <v>238385</v>
      </c>
      <c r="P169" s="29">
        <v>43384</v>
      </c>
      <c r="Q169" s="29">
        <v>9.3000000000000007</v>
      </c>
      <c r="R169" s="29">
        <v>31.9</v>
      </c>
      <c r="S169" s="29">
        <v>2.2000000000000002</v>
      </c>
    </row>
    <row r="170" spans="1:19" s="27" customFormat="1" x14ac:dyDescent="0.25">
      <c r="A170" s="30" t="s">
        <v>36</v>
      </c>
      <c r="B170" s="28" t="s">
        <v>96</v>
      </c>
      <c r="C170" s="29">
        <v>384</v>
      </c>
      <c r="D170" s="29">
        <v>365</v>
      </c>
      <c r="E170" s="29">
        <v>45195</v>
      </c>
      <c r="F170" s="29">
        <v>43082</v>
      </c>
      <c r="G170" s="29">
        <v>350981</v>
      </c>
      <c r="H170" s="29">
        <v>16</v>
      </c>
      <c r="I170" s="29">
        <v>240690</v>
      </c>
      <c r="J170" s="29">
        <v>110291</v>
      </c>
      <c r="K170" s="29">
        <v>7.1</v>
      </c>
      <c r="L170" s="29">
        <v>41.6</v>
      </c>
      <c r="M170" s="29">
        <v>674943</v>
      </c>
      <c r="N170" s="29">
        <v>13.5</v>
      </c>
      <c r="O170" s="29">
        <v>461919</v>
      </c>
      <c r="P170" s="29">
        <v>213024</v>
      </c>
      <c r="Q170" s="29">
        <v>7.9</v>
      </c>
      <c r="R170" s="29">
        <v>28.1</v>
      </c>
      <c r="S170" s="29">
        <v>1.9</v>
      </c>
    </row>
    <row r="171" spans="1:19" s="27" customFormat="1" x14ac:dyDescent="0.25">
      <c r="A171" s="30" t="s">
        <v>38</v>
      </c>
      <c r="B171" s="28" t="s">
        <v>97</v>
      </c>
      <c r="C171" s="29">
        <v>319</v>
      </c>
      <c r="D171" s="29">
        <v>301</v>
      </c>
      <c r="E171" s="29">
        <v>41858</v>
      </c>
      <c r="F171" s="29">
        <v>40097</v>
      </c>
      <c r="G171" s="29">
        <v>258861</v>
      </c>
      <c r="H171" s="29">
        <v>23.8</v>
      </c>
      <c r="I171" s="29">
        <v>176662</v>
      </c>
      <c r="J171" s="29">
        <v>82199</v>
      </c>
      <c r="K171" s="29">
        <v>13.8</v>
      </c>
      <c r="L171" s="29">
        <v>52.8</v>
      </c>
      <c r="M171" s="29">
        <v>514400</v>
      </c>
      <c r="N171" s="29">
        <v>39.200000000000003</v>
      </c>
      <c r="O171" s="29">
        <v>330722</v>
      </c>
      <c r="P171" s="29">
        <v>183678</v>
      </c>
      <c r="Q171" s="29">
        <v>25</v>
      </c>
      <c r="R171" s="29">
        <v>75</v>
      </c>
      <c r="S171" s="29">
        <v>2</v>
      </c>
    </row>
    <row r="172" spans="1:19" s="27" customFormat="1" x14ac:dyDescent="0.25">
      <c r="A172" s="30" t="s">
        <v>40</v>
      </c>
      <c r="B172" s="28" t="s">
        <v>98</v>
      </c>
      <c r="C172" s="29">
        <v>572</v>
      </c>
      <c r="D172" s="29">
        <v>557</v>
      </c>
      <c r="E172" s="29">
        <v>48496</v>
      </c>
      <c r="F172" s="29">
        <v>46615</v>
      </c>
      <c r="G172" s="29">
        <v>332616</v>
      </c>
      <c r="H172" s="29">
        <v>30.7</v>
      </c>
      <c r="I172" s="29">
        <v>271697</v>
      </c>
      <c r="J172" s="29">
        <v>60919</v>
      </c>
      <c r="K172" s="29">
        <v>23.4</v>
      </c>
      <c r="L172" s="29">
        <v>78.099999999999994</v>
      </c>
      <c r="M172" s="29">
        <v>667917</v>
      </c>
      <c r="N172" s="29">
        <v>25.1</v>
      </c>
      <c r="O172" s="29">
        <v>544977</v>
      </c>
      <c r="P172" s="29">
        <v>122940</v>
      </c>
      <c r="Q172" s="29">
        <v>17.7</v>
      </c>
      <c r="R172" s="29">
        <v>72.8</v>
      </c>
      <c r="S172" s="29">
        <v>2</v>
      </c>
    </row>
    <row r="173" spans="1:19" s="27" customFormat="1" ht="33.75" customHeight="1" x14ac:dyDescent="0.3">
      <c r="A173" s="66" t="s">
        <v>51</v>
      </c>
      <c r="B173" s="67"/>
      <c r="C173" s="67"/>
      <c r="D173" s="67"/>
      <c r="E173" s="67"/>
      <c r="F173" s="67"/>
      <c r="G173" s="42"/>
      <c r="H173" s="67"/>
      <c r="I173" s="42"/>
      <c r="J173" s="67"/>
      <c r="K173" s="67"/>
      <c r="L173" s="67"/>
      <c r="M173" s="42"/>
      <c r="N173" s="67"/>
      <c r="O173" s="42"/>
      <c r="P173" s="67"/>
      <c r="Q173" s="67"/>
      <c r="R173" s="67"/>
      <c r="S173" s="67"/>
    </row>
    <row r="174" spans="1:19" s="27" customFormat="1" x14ac:dyDescent="0.25">
      <c r="B174" s="28" t="s">
        <v>87</v>
      </c>
      <c r="C174" s="29">
        <v>4862</v>
      </c>
      <c r="D174" s="29">
        <v>4593</v>
      </c>
      <c r="E174" s="29">
        <v>337634</v>
      </c>
      <c r="F174" s="29">
        <v>321629</v>
      </c>
      <c r="G174" s="29">
        <v>1829275</v>
      </c>
      <c r="H174" s="29">
        <v>30.7</v>
      </c>
      <c r="I174" s="29">
        <v>1446496</v>
      </c>
      <c r="J174" s="29">
        <v>382779</v>
      </c>
      <c r="K174" s="29">
        <v>25</v>
      </c>
      <c r="L174" s="29">
        <v>58</v>
      </c>
      <c r="M174" s="29">
        <v>4052875</v>
      </c>
      <c r="N174" s="29">
        <v>22.8</v>
      </c>
      <c r="O174" s="29">
        <v>3275258</v>
      </c>
      <c r="P174" s="29">
        <v>777617</v>
      </c>
      <c r="Q174" s="29">
        <v>17.8</v>
      </c>
      <c r="R174" s="29">
        <v>50.1</v>
      </c>
      <c r="S174" s="29">
        <v>2.2000000000000002</v>
      </c>
    </row>
    <row r="175" spans="1:19" s="27" customFormat="1" ht="13.8" x14ac:dyDescent="0.3">
      <c r="B175" s="28" t="s">
        <v>99</v>
      </c>
      <c r="C175" s="67"/>
      <c r="D175" s="67"/>
      <c r="E175" s="67"/>
      <c r="F175" s="67"/>
      <c r="G175" s="42"/>
      <c r="H175" s="67"/>
      <c r="I175" s="42"/>
      <c r="J175" s="67"/>
      <c r="K175" s="67"/>
      <c r="L175" s="67"/>
      <c r="M175" s="42"/>
      <c r="N175" s="67"/>
      <c r="O175" s="42"/>
      <c r="P175" s="67"/>
      <c r="Q175" s="67"/>
      <c r="R175" s="67"/>
      <c r="S175" s="67"/>
    </row>
    <row r="176" spans="1:19" s="27" customFormat="1" x14ac:dyDescent="0.25">
      <c r="A176" s="30" t="s">
        <v>19</v>
      </c>
      <c r="B176" s="28" t="s">
        <v>88</v>
      </c>
      <c r="C176" s="29">
        <v>416</v>
      </c>
      <c r="D176" s="29">
        <v>368</v>
      </c>
      <c r="E176" s="29">
        <v>20712</v>
      </c>
      <c r="F176" s="29">
        <v>19177</v>
      </c>
      <c r="G176" s="29">
        <v>92961</v>
      </c>
      <c r="H176" s="29">
        <v>21</v>
      </c>
      <c r="I176" s="29">
        <v>68773</v>
      </c>
      <c r="J176" s="29">
        <v>24188</v>
      </c>
      <c r="K176" s="29">
        <v>16.7</v>
      </c>
      <c r="L176" s="29">
        <v>35.1</v>
      </c>
      <c r="M176" s="29">
        <v>219002</v>
      </c>
      <c r="N176" s="29">
        <v>10.8</v>
      </c>
      <c r="O176" s="29">
        <v>165432</v>
      </c>
      <c r="P176" s="29">
        <v>53570</v>
      </c>
      <c r="Q176" s="29">
        <v>6.6</v>
      </c>
      <c r="R176" s="29">
        <v>26.1</v>
      </c>
      <c r="S176" s="29">
        <v>2.4</v>
      </c>
    </row>
    <row r="177" spans="1:19" s="27" customFormat="1" x14ac:dyDescent="0.25">
      <c r="A177" s="30" t="s">
        <v>21</v>
      </c>
      <c r="B177" s="28" t="s">
        <v>89</v>
      </c>
      <c r="C177" s="29">
        <v>533</v>
      </c>
      <c r="D177" s="29">
        <v>507</v>
      </c>
      <c r="E177" s="29">
        <v>29699</v>
      </c>
      <c r="F177" s="29">
        <v>28609</v>
      </c>
      <c r="G177" s="29">
        <v>162198</v>
      </c>
      <c r="H177" s="29">
        <v>25.4</v>
      </c>
      <c r="I177" s="29">
        <v>133907</v>
      </c>
      <c r="J177" s="29">
        <v>28291</v>
      </c>
      <c r="K177" s="29">
        <v>20.9</v>
      </c>
      <c r="L177" s="29">
        <v>51.7</v>
      </c>
      <c r="M177" s="29">
        <v>357543</v>
      </c>
      <c r="N177" s="29">
        <v>26.8</v>
      </c>
      <c r="O177" s="29">
        <v>291963</v>
      </c>
      <c r="P177" s="29">
        <v>65580</v>
      </c>
      <c r="Q177" s="29">
        <v>21.4</v>
      </c>
      <c r="R177" s="29">
        <v>57.9</v>
      </c>
      <c r="S177" s="29">
        <v>2.2000000000000002</v>
      </c>
    </row>
    <row r="178" spans="1:19" s="27" customFormat="1" x14ac:dyDescent="0.25">
      <c r="A178" s="30" t="s">
        <v>23</v>
      </c>
      <c r="B178" s="28" t="s">
        <v>90</v>
      </c>
      <c r="C178" s="29">
        <v>564</v>
      </c>
      <c r="D178" s="29">
        <v>536</v>
      </c>
      <c r="E178" s="29">
        <v>28310</v>
      </c>
      <c r="F178" s="29">
        <v>27439</v>
      </c>
      <c r="G178" s="29">
        <v>135741</v>
      </c>
      <c r="H178" s="29">
        <v>22.6</v>
      </c>
      <c r="I178" s="29">
        <v>120455</v>
      </c>
      <c r="J178" s="29">
        <v>15286</v>
      </c>
      <c r="K178" s="29">
        <v>19.7</v>
      </c>
      <c r="L178" s="29">
        <v>50.9</v>
      </c>
      <c r="M178" s="29">
        <v>365372</v>
      </c>
      <c r="N178" s="29">
        <v>31</v>
      </c>
      <c r="O178" s="29">
        <v>330152</v>
      </c>
      <c r="P178" s="29">
        <v>35220</v>
      </c>
      <c r="Q178" s="29">
        <v>30</v>
      </c>
      <c r="R178" s="29">
        <v>41.5</v>
      </c>
      <c r="S178" s="29">
        <v>2.7</v>
      </c>
    </row>
    <row r="179" spans="1:19" s="27" customFormat="1" x14ac:dyDescent="0.25">
      <c r="A179" s="30" t="s">
        <v>25</v>
      </c>
      <c r="B179" s="28" t="s">
        <v>91</v>
      </c>
      <c r="C179" s="29">
        <v>694</v>
      </c>
      <c r="D179" s="29">
        <v>653</v>
      </c>
      <c r="E179" s="29">
        <v>38872</v>
      </c>
      <c r="F179" s="29">
        <v>36435</v>
      </c>
      <c r="G179" s="29">
        <v>150448</v>
      </c>
      <c r="H179" s="29">
        <v>22.2</v>
      </c>
      <c r="I179" s="29">
        <v>137939</v>
      </c>
      <c r="J179" s="29">
        <v>12509</v>
      </c>
      <c r="K179" s="29">
        <v>21.2</v>
      </c>
      <c r="L179" s="29">
        <v>34.4</v>
      </c>
      <c r="M179" s="29">
        <v>498319</v>
      </c>
      <c r="N179" s="29">
        <v>9.6</v>
      </c>
      <c r="O179" s="29">
        <v>465296</v>
      </c>
      <c r="P179" s="29">
        <v>33023</v>
      </c>
      <c r="Q179" s="29">
        <v>8.4</v>
      </c>
      <c r="R179" s="29">
        <v>30.1</v>
      </c>
      <c r="S179" s="29">
        <v>3.3</v>
      </c>
    </row>
    <row r="180" spans="1:19" s="27" customFormat="1" x14ac:dyDescent="0.25">
      <c r="A180" s="30" t="s">
        <v>27</v>
      </c>
      <c r="B180" s="28" t="s">
        <v>92</v>
      </c>
      <c r="C180" s="29">
        <v>796</v>
      </c>
      <c r="D180" s="29">
        <v>760</v>
      </c>
      <c r="E180" s="29">
        <v>42651</v>
      </c>
      <c r="F180" s="29">
        <v>40092</v>
      </c>
      <c r="G180" s="29">
        <v>140722</v>
      </c>
      <c r="H180" s="29">
        <v>5.9</v>
      </c>
      <c r="I180" s="29">
        <v>126189</v>
      </c>
      <c r="J180" s="29">
        <v>14533</v>
      </c>
      <c r="K180" s="29">
        <v>5.3</v>
      </c>
      <c r="L180" s="29">
        <v>11.6</v>
      </c>
      <c r="M180" s="29">
        <v>418368</v>
      </c>
      <c r="N180" s="29">
        <v>0.9</v>
      </c>
      <c r="O180" s="29">
        <v>371159</v>
      </c>
      <c r="P180" s="29">
        <v>47209</v>
      </c>
      <c r="Q180" s="29">
        <v>0.3</v>
      </c>
      <c r="R180" s="29">
        <v>6.6</v>
      </c>
      <c r="S180" s="29">
        <v>3</v>
      </c>
    </row>
    <row r="181" spans="1:19" s="27" customFormat="1" x14ac:dyDescent="0.25">
      <c r="A181" s="30" t="s">
        <v>29</v>
      </c>
      <c r="B181" s="28" t="s">
        <v>108</v>
      </c>
      <c r="C181" s="29">
        <v>94</v>
      </c>
      <c r="D181" s="29">
        <v>91</v>
      </c>
      <c r="E181" s="29">
        <v>4831</v>
      </c>
      <c r="F181" s="29">
        <v>4665</v>
      </c>
      <c r="G181" s="29">
        <v>17460</v>
      </c>
      <c r="H181" s="29">
        <v>16.3</v>
      </c>
      <c r="I181" s="29">
        <v>14602</v>
      </c>
      <c r="J181" s="29">
        <v>2858</v>
      </c>
      <c r="K181" s="29">
        <v>14.9</v>
      </c>
      <c r="L181" s="29">
        <v>23.9</v>
      </c>
      <c r="M181" s="29">
        <v>58404</v>
      </c>
      <c r="N181" s="29">
        <v>8.1</v>
      </c>
      <c r="O181" s="29">
        <v>50658</v>
      </c>
      <c r="P181" s="29">
        <v>7746</v>
      </c>
      <c r="Q181" s="29">
        <v>5.3</v>
      </c>
      <c r="R181" s="29">
        <v>30.6</v>
      </c>
      <c r="S181" s="29">
        <v>3.3</v>
      </c>
    </row>
    <row r="182" spans="1:19" s="27" customFormat="1" x14ac:dyDescent="0.25">
      <c r="A182" s="30" t="s">
        <v>30</v>
      </c>
      <c r="B182" s="28" t="s">
        <v>93</v>
      </c>
      <c r="C182" s="29">
        <v>188</v>
      </c>
      <c r="D182" s="29">
        <v>173</v>
      </c>
      <c r="E182" s="29">
        <v>10872</v>
      </c>
      <c r="F182" s="29">
        <v>10106</v>
      </c>
      <c r="G182" s="29">
        <v>42781</v>
      </c>
      <c r="H182" s="29">
        <v>24.5</v>
      </c>
      <c r="I182" s="29">
        <v>37902</v>
      </c>
      <c r="J182" s="29">
        <v>4879</v>
      </c>
      <c r="K182" s="29">
        <v>19.100000000000001</v>
      </c>
      <c r="L182" s="29">
        <v>93.5</v>
      </c>
      <c r="M182" s="29">
        <v>111144</v>
      </c>
      <c r="N182" s="29">
        <v>16</v>
      </c>
      <c r="O182" s="29">
        <v>100226</v>
      </c>
      <c r="P182" s="29">
        <v>10918</v>
      </c>
      <c r="Q182" s="29">
        <v>12.3</v>
      </c>
      <c r="R182" s="29">
        <v>66.8</v>
      </c>
      <c r="S182" s="29">
        <v>2.6</v>
      </c>
    </row>
    <row r="183" spans="1:19" s="27" customFormat="1" x14ac:dyDescent="0.25">
      <c r="A183" s="30" t="s">
        <v>32</v>
      </c>
      <c r="B183" s="28" t="s">
        <v>94</v>
      </c>
      <c r="C183" s="29">
        <v>75</v>
      </c>
      <c r="D183" s="29">
        <v>72</v>
      </c>
      <c r="E183" s="29">
        <v>6068</v>
      </c>
      <c r="F183" s="29">
        <v>5871</v>
      </c>
      <c r="G183" s="29">
        <v>31795</v>
      </c>
      <c r="H183" s="29">
        <v>40.700000000000003</v>
      </c>
      <c r="I183" s="29">
        <v>26888</v>
      </c>
      <c r="J183" s="29">
        <v>4907</v>
      </c>
      <c r="K183" s="29">
        <v>35.200000000000003</v>
      </c>
      <c r="L183" s="29">
        <v>81.400000000000006</v>
      </c>
      <c r="M183" s="29">
        <v>69388</v>
      </c>
      <c r="N183" s="29">
        <v>22.1</v>
      </c>
      <c r="O183" s="29">
        <v>59906</v>
      </c>
      <c r="P183" s="29">
        <v>9482</v>
      </c>
      <c r="Q183" s="29">
        <v>17.2</v>
      </c>
      <c r="R183" s="29">
        <v>64.7</v>
      </c>
      <c r="S183" s="29">
        <v>2.2000000000000002</v>
      </c>
    </row>
    <row r="184" spans="1:19" s="27" customFormat="1" x14ac:dyDescent="0.25">
      <c r="A184" s="30" t="s">
        <v>34</v>
      </c>
      <c r="B184" s="28" t="s">
        <v>95</v>
      </c>
      <c r="C184" s="29">
        <v>223</v>
      </c>
      <c r="D184" s="29">
        <v>213</v>
      </c>
      <c r="E184" s="29">
        <v>19218</v>
      </c>
      <c r="F184" s="29">
        <v>18626</v>
      </c>
      <c r="G184" s="29">
        <v>113317</v>
      </c>
      <c r="H184" s="29">
        <v>34.299999999999997</v>
      </c>
      <c r="I184" s="29">
        <v>97171</v>
      </c>
      <c r="J184" s="29">
        <v>16146</v>
      </c>
      <c r="K184" s="29">
        <v>29.2</v>
      </c>
      <c r="L184" s="29">
        <v>76.599999999999994</v>
      </c>
      <c r="M184" s="29">
        <v>226345</v>
      </c>
      <c r="N184" s="29">
        <v>25.3</v>
      </c>
      <c r="O184" s="29">
        <v>190366</v>
      </c>
      <c r="P184" s="29">
        <v>35979</v>
      </c>
      <c r="Q184" s="29">
        <v>19.899999999999999</v>
      </c>
      <c r="R184" s="29">
        <v>64.5</v>
      </c>
      <c r="S184" s="29">
        <v>2</v>
      </c>
    </row>
    <row r="185" spans="1:19" s="27" customFormat="1" x14ac:dyDescent="0.25">
      <c r="A185" s="30" t="s">
        <v>36</v>
      </c>
      <c r="B185" s="28" t="s">
        <v>96</v>
      </c>
      <c r="C185" s="29">
        <v>383</v>
      </c>
      <c r="D185" s="29">
        <v>362</v>
      </c>
      <c r="E185" s="29">
        <v>45174</v>
      </c>
      <c r="F185" s="29">
        <v>42978</v>
      </c>
      <c r="G185" s="29">
        <v>344566</v>
      </c>
      <c r="H185" s="29">
        <v>36.4</v>
      </c>
      <c r="I185" s="29">
        <v>240480</v>
      </c>
      <c r="J185" s="29">
        <v>104086</v>
      </c>
      <c r="K185" s="29">
        <v>27.3</v>
      </c>
      <c r="L185" s="29">
        <v>63.3</v>
      </c>
      <c r="M185" s="29">
        <v>627728</v>
      </c>
      <c r="N185" s="29">
        <v>29.4</v>
      </c>
      <c r="O185" s="29">
        <v>437493</v>
      </c>
      <c r="P185" s="29">
        <v>190235</v>
      </c>
      <c r="Q185" s="29">
        <v>20.3</v>
      </c>
      <c r="R185" s="29">
        <v>56.7</v>
      </c>
      <c r="S185" s="29">
        <v>1.8</v>
      </c>
    </row>
    <row r="186" spans="1:19" s="27" customFormat="1" x14ac:dyDescent="0.25">
      <c r="A186" s="30" t="s">
        <v>38</v>
      </c>
      <c r="B186" s="28" t="s">
        <v>97</v>
      </c>
      <c r="C186" s="29">
        <v>321</v>
      </c>
      <c r="D186" s="29">
        <v>301</v>
      </c>
      <c r="E186" s="29">
        <v>42491</v>
      </c>
      <c r="F186" s="29">
        <v>40776</v>
      </c>
      <c r="G186" s="29">
        <v>297243</v>
      </c>
      <c r="H186" s="29">
        <v>56.7</v>
      </c>
      <c r="I186" s="29">
        <v>193793</v>
      </c>
      <c r="J186" s="29">
        <v>103450</v>
      </c>
      <c r="K186" s="29">
        <v>48.5</v>
      </c>
      <c r="L186" s="29">
        <v>74.7</v>
      </c>
      <c r="M186" s="29">
        <v>515239</v>
      </c>
      <c r="N186" s="29">
        <v>57.2</v>
      </c>
      <c r="O186" s="29">
        <v>322258</v>
      </c>
      <c r="P186" s="29">
        <v>192981</v>
      </c>
      <c r="Q186" s="29">
        <v>50.1</v>
      </c>
      <c r="R186" s="29">
        <v>70.8</v>
      </c>
      <c r="S186" s="29">
        <v>1.7</v>
      </c>
    </row>
    <row r="187" spans="1:19" s="27" customFormat="1" x14ac:dyDescent="0.25">
      <c r="A187" s="30" t="s">
        <v>40</v>
      </c>
      <c r="B187" s="28" t="s">
        <v>98</v>
      </c>
      <c r="C187" s="29">
        <v>575</v>
      </c>
      <c r="D187" s="29">
        <v>558</v>
      </c>
      <c r="E187" s="29">
        <v>48746</v>
      </c>
      <c r="F187" s="29">
        <v>46854</v>
      </c>
      <c r="G187" s="29">
        <v>297284</v>
      </c>
      <c r="H187" s="29">
        <v>30.7</v>
      </c>
      <c r="I187" s="29">
        <v>246155</v>
      </c>
      <c r="J187" s="29">
        <v>51129</v>
      </c>
      <c r="K187" s="29">
        <v>27</v>
      </c>
      <c r="L187" s="29">
        <v>52.3</v>
      </c>
      <c r="M187" s="29">
        <v>584264</v>
      </c>
      <c r="N187" s="29">
        <v>24</v>
      </c>
      <c r="O187" s="29">
        <v>486300</v>
      </c>
      <c r="P187" s="29">
        <v>97964</v>
      </c>
      <c r="Q187" s="29">
        <v>19.7</v>
      </c>
      <c r="R187" s="29">
        <v>50.8</v>
      </c>
      <c r="S187" s="29">
        <v>2</v>
      </c>
    </row>
    <row r="188" spans="1:19" s="27" customFormat="1" ht="33.75" customHeight="1" x14ac:dyDescent="0.3">
      <c r="A188" s="66" t="s">
        <v>52</v>
      </c>
      <c r="B188" s="67"/>
      <c r="C188" s="67"/>
      <c r="D188" s="67"/>
      <c r="E188" s="67"/>
      <c r="F188" s="67"/>
      <c r="G188" s="42"/>
      <c r="H188" s="67"/>
      <c r="I188" s="42"/>
      <c r="J188" s="67"/>
      <c r="K188" s="67"/>
      <c r="L188" s="67"/>
      <c r="M188" s="42"/>
      <c r="N188" s="67"/>
      <c r="O188" s="42"/>
      <c r="P188" s="67"/>
      <c r="Q188" s="67"/>
      <c r="R188" s="67"/>
      <c r="S188" s="67"/>
    </row>
    <row r="189" spans="1:19" s="27" customFormat="1" x14ac:dyDescent="0.25">
      <c r="B189" s="28" t="s">
        <v>87</v>
      </c>
      <c r="C189" s="29">
        <v>4554</v>
      </c>
      <c r="D189" s="29"/>
      <c r="E189" s="29">
        <v>319291</v>
      </c>
      <c r="F189" s="29"/>
      <c r="G189" s="29">
        <v>1668724</v>
      </c>
      <c r="H189" s="29">
        <v>75.5</v>
      </c>
      <c r="I189" s="29">
        <f>G189-J189</f>
        <v>1202534</v>
      </c>
      <c r="J189" s="29">
        <v>466190</v>
      </c>
      <c r="K189" s="31">
        <f>100*I189/'2021'!I189-100</f>
        <v>62.768984214900428</v>
      </c>
      <c r="L189" s="29">
        <v>120</v>
      </c>
      <c r="M189" s="29">
        <v>3639477</v>
      </c>
      <c r="N189" s="29">
        <v>49.5</v>
      </c>
      <c r="O189" s="29">
        <f>M189-P189</f>
        <v>2752160</v>
      </c>
      <c r="P189" s="29">
        <v>887317</v>
      </c>
      <c r="Q189" s="31">
        <f>100*O189/'2021'!O189-100</f>
        <v>37.380635048993923</v>
      </c>
      <c r="R189" s="29">
        <v>99.6</v>
      </c>
      <c r="S189" s="29">
        <v>2.2000000000000002</v>
      </c>
    </row>
    <row r="190" spans="1:19" s="27" customFormat="1" ht="13.8" x14ac:dyDescent="0.3">
      <c r="B190" s="28" t="s">
        <v>99</v>
      </c>
      <c r="C190" s="67"/>
      <c r="D190" s="67"/>
      <c r="E190" s="67"/>
      <c r="F190" s="67"/>
      <c r="G190" s="42"/>
      <c r="H190" s="67"/>
      <c r="I190" s="42"/>
      <c r="J190" s="67"/>
      <c r="K190" s="67"/>
      <c r="L190" s="67"/>
      <c r="M190" s="42"/>
      <c r="N190" s="67"/>
      <c r="O190" s="42"/>
      <c r="P190" s="67"/>
      <c r="Q190" s="67"/>
      <c r="R190" s="67"/>
      <c r="S190" s="67"/>
    </row>
    <row r="191" spans="1:19" s="27" customFormat="1" x14ac:dyDescent="0.25">
      <c r="A191" s="30" t="s">
        <v>19</v>
      </c>
      <c r="B191" s="28" t="s">
        <v>88</v>
      </c>
      <c r="C191" s="29">
        <v>413</v>
      </c>
      <c r="D191" s="29">
        <v>358</v>
      </c>
      <c r="E191" s="29">
        <v>20671</v>
      </c>
      <c r="F191" s="29">
        <v>19039</v>
      </c>
      <c r="G191" s="29">
        <v>88571</v>
      </c>
      <c r="H191" s="29">
        <v>63.3</v>
      </c>
      <c r="I191" s="29">
        <v>55742</v>
      </c>
      <c r="J191" s="29">
        <v>32829</v>
      </c>
      <c r="K191" s="29">
        <v>45</v>
      </c>
      <c r="L191" s="29">
        <v>107.8</v>
      </c>
      <c r="M191" s="29">
        <v>200102</v>
      </c>
      <c r="N191" s="29">
        <v>42.5</v>
      </c>
      <c r="O191" s="29">
        <v>135608</v>
      </c>
      <c r="P191" s="29">
        <v>64494</v>
      </c>
      <c r="Q191" s="29">
        <v>27.6</v>
      </c>
      <c r="R191" s="29">
        <v>88.9</v>
      </c>
      <c r="S191" s="29">
        <v>2.2999999999999998</v>
      </c>
    </row>
    <row r="192" spans="1:19" s="27" customFormat="1" x14ac:dyDescent="0.25">
      <c r="A192" s="30" t="s">
        <v>21</v>
      </c>
      <c r="B192" s="28" t="s">
        <v>89</v>
      </c>
      <c r="C192" s="29">
        <v>531</v>
      </c>
      <c r="D192" s="29">
        <v>499</v>
      </c>
      <c r="E192" s="29">
        <v>29650</v>
      </c>
      <c r="F192" s="29">
        <v>28005</v>
      </c>
      <c r="G192" s="29">
        <v>124156</v>
      </c>
      <c r="H192" s="29">
        <v>61.1</v>
      </c>
      <c r="I192" s="29">
        <v>99821</v>
      </c>
      <c r="J192" s="29">
        <v>24335</v>
      </c>
      <c r="K192" s="29">
        <v>51.9</v>
      </c>
      <c r="L192" s="29">
        <v>114.6</v>
      </c>
      <c r="M192" s="29">
        <v>273093</v>
      </c>
      <c r="N192" s="29">
        <v>45.9</v>
      </c>
      <c r="O192" s="29">
        <v>220257</v>
      </c>
      <c r="P192" s="29">
        <v>52836</v>
      </c>
      <c r="Q192" s="29">
        <v>36.4</v>
      </c>
      <c r="R192" s="29">
        <v>105.5</v>
      </c>
      <c r="S192" s="29">
        <v>2.2000000000000002</v>
      </c>
    </row>
    <row r="193" spans="1:19" s="27" customFormat="1" x14ac:dyDescent="0.25">
      <c r="A193" s="30" t="s">
        <v>23</v>
      </c>
      <c r="B193" s="28" t="s">
        <v>90</v>
      </c>
      <c r="C193" s="29">
        <v>562</v>
      </c>
      <c r="D193" s="29">
        <v>537</v>
      </c>
      <c r="E193" s="29">
        <v>28281</v>
      </c>
      <c r="F193" s="29">
        <v>27455</v>
      </c>
      <c r="G193" s="29">
        <v>115914</v>
      </c>
      <c r="H193" s="29">
        <v>61.7</v>
      </c>
      <c r="I193" s="29">
        <v>97016</v>
      </c>
      <c r="J193" s="29">
        <v>18898</v>
      </c>
      <c r="K193" s="29">
        <v>53.3</v>
      </c>
      <c r="L193" s="29">
        <v>125.9</v>
      </c>
      <c r="M193" s="29">
        <v>303080</v>
      </c>
      <c r="N193" s="29">
        <v>61.1</v>
      </c>
      <c r="O193" s="29">
        <v>266278</v>
      </c>
      <c r="P193" s="29">
        <v>36802</v>
      </c>
      <c r="Q193" s="29">
        <v>58.3</v>
      </c>
      <c r="R193" s="29">
        <v>85</v>
      </c>
      <c r="S193" s="29">
        <v>2.6</v>
      </c>
    </row>
    <row r="194" spans="1:19" s="27" customFormat="1" x14ac:dyDescent="0.25">
      <c r="A194" s="30" t="s">
        <v>25</v>
      </c>
      <c r="B194" s="28" t="s">
        <v>91</v>
      </c>
      <c r="C194" s="29">
        <v>694</v>
      </c>
      <c r="D194" s="29">
        <v>644</v>
      </c>
      <c r="E194" s="29">
        <v>38932</v>
      </c>
      <c r="F194" s="29">
        <v>35993</v>
      </c>
      <c r="G194" s="29">
        <v>117092</v>
      </c>
      <c r="H194" s="29">
        <v>61.4</v>
      </c>
      <c r="I194" s="29">
        <v>107669</v>
      </c>
      <c r="J194" s="29">
        <v>9423</v>
      </c>
      <c r="K194" s="29">
        <v>59.8</v>
      </c>
      <c r="L194" s="29">
        <v>82</v>
      </c>
      <c r="M194" s="29">
        <v>422351</v>
      </c>
      <c r="N194" s="29">
        <v>21.4</v>
      </c>
      <c r="O194" s="29">
        <v>397782</v>
      </c>
      <c r="P194" s="29">
        <v>24569</v>
      </c>
      <c r="Q194" s="29">
        <v>20.3</v>
      </c>
      <c r="R194" s="29">
        <v>41.2</v>
      </c>
      <c r="S194" s="29">
        <v>3.6</v>
      </c>
    </row>
    <row r="195" spans="1:19" s="27" customFormat="1" x14ac:dyDescent="0.25">
      <c r="A195" s="30" t="s">
        <v>27</v>
      </c>
      <c r="B195" s="28" t="s">
        <v>92</v>
      </c>
      <c r="C195" s="29">
        <v>792</v>
      </c>
      <c r="D195" s="29">
        <v>757</v>
      </c>
      <c r="E195" s="29">
        <v>42587</v>
      </c>
      <c r="F195" s="29">
        <v>39340</v>
      </c>
      <c r="G195" s="29">
        <v>141520</v>
      </c>
      <c r="H195" s="29">
        <v>33.6</v>
      </c>
      <c r="I195" s="29">
        <v>112512</v>
      </c>
      <c r="J195" s="29">
        <v>29008</v>
      </c>
      <c r="K195" s="29">
        <v>25.2</v>
      </c>
      <c r="L195" s="29">
        <v>81.099999999999994</v>
      </c>
      <c r="M195" s="29">
        <v>439255</v>
      </c>
      <c r="N195" s="29">
        <v>18.5</v>
      </c>
      <c r="O195" s="29">
        <v>350048</v>
      </c>
      <c r="P195" s="29">
        <v>89207</v>
      </c>
      <c r="Q195" s="29">
        <v>10.7</v>
      </c>
      <c r="R195" s="29">
        <v>64</v>
      </c>
      <c r="S195" s="29">
        <v>3.1</v>
      </c>
    </row>
    <row r="196" spans="1:19" s="27" customFormat="1" x14ac:dyDescent="0.25">
      <c r="A196" s="30" t="s">
        <v>29</v>
      </c>
      <c r="B196" s="28" t="s">
        <v>108</v>
      </c>
      <c r="C196" s="29">
        <v>94</v>
      </c>
      <c r="D196" s="29">
        <v>91</v>
      </c>
      <c r="E196" s="29">
        <v>4833</v>
      </c>
      <c r="F196" s="29">
        <v>4669</v>
      </c>
      <c r="G196" s="29">
        <v>12907</v>
      </c>
      <c r="H196" s="29">
        <v>50.4</v>
      </c>
      <c r="I196" s="29">
        <v>10901</v>
      </c>
      <c r="J196" s="29">
        <v>2006</v>
      </c>
      <c r="K196" s="29">
        <v>45</v>
      </c>
      <c r="L196" s="29">
        <v>88.4</v>
      </c>
      <c r="M196" s="29">
        <v>46647</v>
      </c>
      <c r="N196" s="29">
        <v>18.3</v>
      </c>
      <c r="O196" s="29">
        <v>41303</v>
      </c>
      <c r="P196" s="29">
        <v>5344</v>
      </c>
      <c r="Q196" s="29">
        <v>13.2</v>
      </c>
      <c r="R196" s="29">
        <v>80.400000000000006</v>
      </c>
      <c r="S196" s="29">
        <v>3.6</v>
      </c>
    </row>
    <row r="197" spans="1:19" s="27" customFormat="1" x14ac:dyDescent="0.25">
      <c r="A197" s="30" t="s">
        <v>30</v>
      </c>
      <c r="B197" s="28" t="s">
        <v>93</v>
      </c>
      <c r="C197" s="29">
        <v>185</v>
      </c>
      <c r="D197" s="29">
        <v>172</v>
      </c>
      <c r="E197" s="29">
        <v>10669</v>
      </c>
      <c r="F197" s="29">
        <v>9984</v>
      </c>
      <c r="G197" s="29">
        <v>30044</v>
      </c>
      <c r="H197" s="29">
        <v>72.2</v>
      </c>
      <c r="I197" s="29">
        <v>26063</v>
      </c>
      <c r="J197" s="29">
        <v>3981</v>
      </c>
      <c r="K197" s="29">
        <v>61.9</v>
      </c>
      <c r="L197" s="29">
        <v>195.5</v>
      </c>
      <c r="M197" s="29">
        <v>84973</v>
      </c>
      <c r="N197" s="29">
        <v>29.6</v>
      </c>
      <c r="O197" s="29">
        <v>76744</v>
      </c>
      <c r="P197" s="29">
        <v>8229</v>
      </c>
      <c r="Q197" s="29">
        <v>24.4</v>
      </c>
      <c r="R197" s="29">
        <v>112</v>
      </c>
      <c r="S197" s="29">
        <v>2.8</v>
      </c>
    </row>
    <row r="198" spans="1:19" s="27" customFormat="1" x14ac:dyDescent="0.25">
      <c r="A198" s="30" t="s">
        <v>32</v>
      </c>
      <c r="B198" s="28" t="s">
        <v>94</v>
      </c>
      <c r="C198" s="29">
        <v>75</v>
      </c>
      <c r="D198" s="29">
        <v>72</v>
      </c>
      <c r="E198" s="29">
        <v>6068</v>
      </c>
      <c r="F198" s="29">
        <v>5923</v>
      </c>
      <c r="G198" s="29">
        <v>24295</v>
      </c>
      <c r="H198" s="29">
        <v>81.7</v>
      </c>
      <c r="I198" s="29">
        <v>20160</v>
      </c>
      <c r="J198" s="29">
        <v>4135</v>
      </c>
      <c r="K198" s="29">
        <v>71.7</v>
      </c>
      <c r="L198" s="29">
        <v>153.80000000000001</v>
      </c>
      <c r="M198" s="29">
        <v>52458</v>
      </c>
      <c r="N198" s="29">
        <v>46.3</v>
      </c>
      <c r="O198" s="29">
        <v>44610</v>
      </c>
      <c r="P198" s="29">
        <v>7848</v>
      </c>
      <c r="Q198" s="29">
        <v>37.6</v>
      </c>
      <c r="R198" s="29">
        <v>129.1</v>
      </c>
      <c r="S198" s="29">
        <v>2.2000000000000002</v>
      </c>
    </row>
    <row r="199" spans="1:19" s="27" customFormat="1" x14ac:dyDescent="0.25">
      <c r="A199" s="30" t="s">
        <v>34</v>
      </c>
      <c r="B199" s="28" t="s">
        <v>95</v>
      </c>
      <c r="C199" s="29">
        <v>222</v>
      </c>
      <c r="D199" s="29">
        <v>209</v>
      </c>
      <c r="E199" s="29">
        <v>19083</v>
      </c>
      <c r="F199" s="29">
        <v>18193</v>
      </c>
      <c r="G199" s="29">
        <v>91178</v>
      </c>
      <c r="H199" s="29">
        <v>93.3</v>
      </c>
      <c r="I199" s="29">
        <v>75469</v>
      </c>
      <c r="J199" s="29">
        <v>15709</v>
      </c>
      <c r="K199" s="29">
        <v>86.9</v>
      </c>
      <c r="L199" s="29">
        <v>131.4</v>
      </c>
      <c r="M199" s="29">
        <v>183881</v>
      </c>
      <c r="N199" s="29">
        <v>62.6</v>
      </c>
      <c r="O199" s="29">
        <v>148924</v>
      </c>
      <c r="P199" s="29">
        <v>34957</v>
      </c>
      <c r="Q199" s="29">
        <v>54.9</v>
      </c>
      <c r="R199" s="29">
        <v>106.6</v>
      </c>
      <c r="S199" s="29">
        <v>2</v>
      </c>
    </row>
    <row r="200" spans="1:19" s="27" customFormat="1" x14ac:dyDescent="0.25">
      <c r="A200" s="30" t="s">
        <v>36</v>
      </c>
      <c r="B200" s="28" t="s">
        <v>96</v>
      </c>
      <c r="C200" s="29">
        <v>383</v>
      </c>
      <c r="D200" s="29">
        <v>361</v>
      </c>
      <c r="E200" s="29">
        <v>45530</v>
      </c>
      <c r="F200" s="29">
        <v>43437</v>
      </c>
      <c r="G200" s="29">
        <v>354309</v>
      </c>
      <c r="H200" s="29">
        <v>85.3</v>
      </c>
      <c r="I200" s="29">
        <v>211617</v>
      </c>
      <c r="J200" s="29">
        <v>142692</v>
      </c>
      <c r="K200" s="29">
        <v>65.900000000000006</v>
      </c>
      <c r="L200" s="29">
        <v>124.1</v>
      </c>
      <c r="M200" s="29">
        <v>635304</v>
      </c>
      <c r="N200" s="29">
        <v>72.099999999999994</v>
      </c>
      <c r="O200" s="29">
        <v>378550</v>
      </c>
      <c r="P200" s="29">
        <v>256754</v>
      </c>
      <c r="Q200" s="29">
        <v>51.9</v>
      </c>
      <c r="R200" s="29">
        <v>114</v>
      </c>
      <c r="S200" s="29">
        <v>1.8</v>
      </c>
    </row>
    <row r="201" spans="1:19" s="27" customFormat="1" x14ac:dyDescent="0.25">
      <c r="A201" s="30" t="s">
        <v>38</v>
      </c>
      <c r="B201" s="28" t="s">
        <v>97</v>
      </c>
      <c r="C201" s="29">
        <v>320</v>
      </c>
      <c r="D201" s="29">
        <v>301</v>
      </c>
      <c r="E201" s="29">
        <v>42432</v>
      </c>
      <c r="F201" s="29">
        <v>40820</v>
      </c>
      <c r="G201" s="29">
        <v>299710</v>
      </c>
      <c r="H201" s="29">
        <v>101.9</v>
      </c>
      <c r="I201" s="29">
        <v>174915</v>
      </c>
      <c r="J201" s="29">
        <v>124795</v>
      </c>
      <c r="K201" s="29">
        <v>86.6</v>
      </c>
      <c r="L201" s="29">
        <v>128</v>
      </c>
      <c r="M201" s="29">
        <v>482252</v>
      </c>
      <c r="N201" s="29">
        <v>91.7</v>
      </c>
      <c r="O201" s="29">
        <v>277523</v>
      </c>
      <c r="P201" s="29">
        <v>204729</v>
      </c>
      <c r="Q201" s="29">
        <v>79</v>
      </c>
      <c r="R201" s="29">
        <v>112.2</v>
      </c>
      <c r="S201" s="29">
        <v>1.6</v>
      </c>
    </row>
    <row r="202" spans="1:19" s="27" customFormat="1" x14ac:dyDescent="0.25">
      <c r="A202" s="30" t="s">
        <v>40</v>
      </c>
      <c r="B202" s="28" t="s">
        <v>98</v>
      </c>
      <c r="C202" s="29">
        <v>572</v>
      </c>
      <c r="D202" s="29">
        <v>553</v>
      </c>
      <c r="E202" s="29">
        <v>48659</v>
      </c>
      <c r="F202" s="29">
        <v>46433</v>
      </c>
      <c r="G202" s="29">
        <v>269028</v>
      </c>
      <c r="H202" s="29">
        <v>88.2</v>
      </c>
      <c r="I202" s="29">
        <v>210649</v>
      </c>
      <c r="J202" s="29">
        <v>58379</v>
      </c>
      <c r="K202" s="29">
        <v>80</v>
      </c>
      <c r="L202" s="29">
        <v>125.1</v>
      </c>
      <c r="M202" s="29">
        <v>516081</v>
      </c>
      <c r="N202" s="29">
        <v>58.6</v>
      </c>
      <c r="O202" s="29">
        <v>414533</v>
      </c>
      <c r="P202" s="29">
        <v>101548</v>
      </c>
      <c r="Q202" s="29">
        <v>50.1</v>
      </c>
      <c r="R202" s="29">
        <v>105.8</v>
      </c>
      <c r="S202" s="29">
        <v>1.9</v>
      </c>
    </row>
    <row r="203" spans="1:19" x14ac:dyDescent="0.25">
      <c r="A203" s="2"/>
      <c r="B203" s="5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</row>
    <row r="204" spans="1:19" x14ac:dyDescent="0.25">
      <c r="A204" s="2" t="s">
        <v>53</v>
      </c>
    </row>
    <row r="205" spans="1:19" x14ac:dyDescent="0.25">
      <c r="A205" s="2" t="s">
        <v>54</v>
      </c>
    </row>
    <row r="206" spans="1:19" x14ac:dyDescent="0.25">
      <c r="A206" s="2" t="s">
        <v>55</v>
      </c>
    </row>
    <row r="207" spans="1:19" x14ac:dyDescent="0.25">
      <c r="A207" s="2" t="s">
        <v>56</v>
      </c>
    </row>
    <row r="208" spans="1:19" x14ac:dyDescent="0.25">
      <c r="A208" s="2" t="s">
        <v>57</v>
      </c>
    </row>
    <row r="209" spans="1:1" x14ac:dyDescent="0.25">
      <c r="A209" s="2" t="s">
        <v>58</v>
      </c>
    </row>
    <row r="210" spans="1:1" x14ac:dyDescent="0.25">
      <c r="A210" s="2" t="s">
        <v>59</v>
      </c>
    </row>
    <row r="212" spans="1:1" x14ac:dyDescent="0.25">
      <c r="A212" s="2" t="s">
        <v>60</v>
      </c>
    </row>
    <row r="213" spans="1:1" x14ac:dyDescent="0.25">
      <c r="A213" s="2" t="s">
        <v>61</v>
      </c>
    </row>
    <row r="215" spans="1:1" x14ac:dyDescent="0.25">
      <c r="A215" s="2" t="s">
        <v>62</v>
      </c>
    </row>
    <row r="216" spans="1:1" x14ac:dyDescent="0.25">
      <c r="A216" s="2" t="s">
        <v>63</v>
      </c>
    </row>
    <row r="217" spans="1:1" x14ac:dyDescent="0.25">
      <c r="A217" s="2" t="s">
        <v>64</v>
      </c>
    </row>
    <row r="218" spans="1:1" x14ac:dyDescent="0.25">
      <c r="A218" s="2" t="s">
        <v>65</v>
      </c>
    </row>
    <row r="219" spans="1:1" x14ac:dyDescent="0.25">
      <c r="A219" s="2" t="s">
        <v>66</v>
      </c>
    </row>
    <row r="220" spans="1:1" x14ac:dyDescent="0.25">
      <c r="A220" s="2" t="s">
        <v>67</v>
      </c>
    </row>
    <row r="221" spans="1:1" x14ac:dyDescent="0.25">
      <c r="A221" s="2" t="s">
        <v>68</v>
      </c>
    </row>
    <row r="222" spans="1:1" x14ac:dyDescent="0.25">
      <c r="A222" s="2" t="s">
        <v>69</v>
      </c>
    </row>
    <row r="223" spans="1:1" x14ac:dyDescent="0.25">
      <c r="A223" s="2" t="s">
        <v>70</v>
      </c>
    </row>
    <row r="224" spans="1:1" x14ac:dyDescent="0.25">
      <c r="A224" s="2" t="s">
        <v>71</v>
      </c>
    </row>
    <row r="225" spans="1:1" x14ac:dyDescent="0.25">
      <c r="A225" s="2" t="s">
        <v>72</v>
      </c>
    </row>
    <row r="226" spans="1:1" x14ac:dyDescent="0.25">
      <c r="A226" s="2" t="s">
        <v>73</v>
      </c>
    </row>
    <row r="227" spans="1:1" x14ac:dyDescent="0.25">
      <c r="A227" s="2" t="s">
        <v>74</v>
      </c>
    </row>
    <row r="228" spans="1:1" x14ac:dyDescent="0.25">
      <c r="A228" s="2" t="s">
        <v>75</v>
      </c>
    </row>
    <row r="229" spans="1:1" x14ac:dyDescent="0.25">
      <c r="A229" s="2" t="s">
        <v>76</v>
      </c>
    </row>
    <row r="230" spans="1:1" x14ac:dyDescent="0.25">
      <c r="A230" s="2" t="s">
        <v>77</v>
      </c>
    </row>
    <row r="231" spans="1:1" x14ac:dyDescent="0.25">
      <c r="A231" s="2" t="s">
        <v>78</v>
      </c>
    </row>
    <row r="232" spans="1:1" x14ac:dyDescent="0.25">
      <c r="A232" s="2" t="s">
        <v>79</v>
      </c>
    </row>
    <row r="233" spans="1:1" x14ac:dyDescent="0.25">
      <c r="A233" s="2" t="s">
        <v>80</v>
      </c>
    </row>
    <row r="234" spans="1:1" x14ac:dyDescent="0.25">
      <c r="A234" s="2" t="s">
        <v>81</v>
      </c>
    </row>
    <row r="235" spans="1:1" x14ac:dyDescent="0.25">
      <c r="A235" s="4" t="s">
        <v>82</v>
      </c>
    </row>
  </sheetData>
  <mergeCells count="40">
    <mergeCell ref="C100:S100"/>
    <mergeCell ref="A113:S113"/>
    <mergeCell ref="A128:S128"/>
    <mergeCell ref="A143:S143"/>
    <mergeCell ref="A158:S158"/>
    <mergeCell ref="C115:S115"/>
    <mergeCell ref="C130:S130"/>
    <mergeCell ref="C145:S145"/>
    <mergeCell ref="C160:S160"/>
    <mergeCell ref="C190:S190"/>
    <mergeCell ref="A173:S173"/>
    <mergeCell ref="A188:S188"/>
    <mergeCell ref="C175:S175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  <mergeCell ref="A7:S7"/>
    <mergeCell ref="A83:S83"/>
    <mergeCell ref="A98:S98"/>
    <mergeCell ref="A53:S53"/>
    <mergeCell ref="A68:S68"/>
    <mergeCell ref="A23:S23"/>
    <mergeCell ref="A38:S38"/>
    <mergeCell ref="A8:S8"/>
    <mergeCell ref="C25:S25"/>
    <mergeCell ref="C40:S40"/>
    <mergeCell ref="C55:S55"/>
    <mergeCell ref="C85:S85"/>
    <mergeCell ref="C70:S70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235"/>
  <sheetViews>
    <sheetView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G12" sqref="G12"/>
    </sheetView>
  </sheetViews>
  <sheetFormatPr baseColWidth="10" defaultColWidth="12.6640625" defaultRowHeight="13.2" x14ac:dyDescent="0.25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10.109375" style="1" customWidth="1" collapsed="1"/>
    <col min="10" max="12" width="9.109375" style="1" customWidth="1" collapsed="1"/>
    <col min="13" max="14" width="15.5546875" style="1" customWidth="1" collapsed="1"/>
    <col min="15" max="15" width="9.88671875" style="1" bestFit="1" customWidth="1" collapsed="1"/>
    <col min="16" max="18" width="9.109375" style="1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46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</row>
    <row r="2" spans="1:19" ht="13.8" thickBot="1" x14ac:dyDescent="0.3">
      <c r="A2" s="46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</row>
    <row r="3" spans="1:19" ht="25.5" customHeight="1" x14ac:dyDescent="0.25">
      <c r="A3" s="47" t="s">
        <v>2</v>
      </c>
      <c r="B3" s="48"/>
      <c r="C3" s="53" t="s">
        <v>3</v>
      </c>
      <c r="D3" s="53" t="s">
        <v>4</v>
      </c>
      <c r="E3" s="53" t="s">
        <v>5</v>
      </c>
      <c r="F3" s="53" t="s">
        <v>6</v>
      </c>
      <c r="G3" s="54" t="s">
        <v>7</v>
      </c>
      <c r="H3" s="55"/>
      <c r="I3" s="60" t="s">
        <v>7</v>
      </c>
      <c r="J3" s="61"/>
      <c r="K3" s="61"/>
      <c r="L3" s="61"/>
      <c r="M3" s="54" t="s">
        <v>8</v>
      </c>
      <c r="N3" s="55"/>
      <c r="O3" s="60" t="s">
        <v>8</v>
      </c>
      <c r="P3" s="61"/>
      <c r="Q3" s="61"/>
      <c r="R3" s="61"/>
      <c r="S3" s="60" t="s">
        <v>9</v>
      </c>
    </row>
    <row r="4" spans="1:19" ht="12.75" customHeight="1" x14ac:dyDescent="0.25">
      <c r="A4" s="49"/>
      <c r="B4" s="50"/>
      <c r="C4" s="50"/>
      <c r="D4" s="50"/>
      <c r="E4" s="50"/>
      <c r="F4" s="50"/>
      <c r="G4" s="56"/>
      <c r="H4" s="57"/>
      <c r="I4" s="63" t="s">
        <v>10</v>
      </c>
      <c r="J4" s="64"/>
      <c r="K4" s="64"/>
      <c r="L4" s="64"/>
      <c r="M4" s="56"/>
      <c r="N4" s="57"/>
      <c r="O4" s="63" t="s">
        <v>10</v>
      </c>
      <c r="P4" s="64"/>
      <c r="Q4" s="64"/>
      <c r="R4" s="64"/>
      <c r="S4" s="62"/>
    </row>
    <row r="5" spans="1:19" ht="25.5" customHeight="1" x14ac:dyDescent="0.25">
      <c r="A5" s="49"/>
      <c r="B5" s="50"/>
      <c r="C5" s="50"/>
      <c r="D5" s="50"/>
      <c r="E5" s="50"/>
      <c r="F5" s="50"/>
      <c r="G5" s="58"/>
      <c r="H5" s="59"/>
      <c r="I5" s="6" t="s">
        <v>11</v>
      </c>
      <c r="J5" s="6" t="s">
        <v>12</v>
      </c>
      <c r="K5" s="15" t="s">
        <v>11</v>
      </c>
      <c r="L5" s="15" t="s">
        <v>12</v>
      </c>
      <c r="M5" s="58"/>
      <c r="N5" s="59"/>
      <c r="O5" s="6" t="s">
        <v>11</v>
      </c>
      <c r="P5" s="6" t="s">
        <v>12</v>
      </c>
      <c r="Q5" s="15" t="s">
        <v>11</v>
      </c>
      <c r="R5" s="15" t="s">
        <v>12</v>
      </c>
      <c r="S5" s="62"/>
    </row>
    <row r="6" spans="1:19" ht="38.25" customHeight="1" thickBot="1" x14ac:dyDescent="0.3">
      <c r="A6" s="51"/>
      <c r="B6" s="5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x14ac:dyDescent="0.25">
      <c r="A7" s="44" t="s">
        <v>15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</row>
    <row r="8" spans="1:19" x14ac:dyDescent="0.25">
      <c r="A8" s="44" t="s">
        <v>102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</row>
    <row r="9" spans="1:19" x14ac:dyDescent="0.25">
      <c r="A9" s="2"/>
      <c r="B9" s="5" t="s">
        <v>18</v>
      </c>
      <c r="C9" s="3"/>
      <c r="D9" s="3"/>
      <c r="E9" s="3"/>
      <c r="F9" s="3"/>
      <c r="G9" s="9">
        <f>G24+G39+G54+G69+G84+G99+G114+G129+G144+G159+G174+G189</f>
        <v>11081065</v>
      </c>
      <c r="H9" s="9"/>
      <c r="I9" s="9">
        <f>I24+I39+I54+I69+I84+I99+I114+I129+I144+I159+I174+I189</f>
        <v>9444075</v>
      </c>
      <c r="J9" s="9">
        <f>J24+J39+J54+J69+J84+J99+J114+J129+J144+J159+J174+J189</f>
        <v>1636990</v>
      </c>
      <c r="K9" s="9"/>
      <c r="L9" s="9"/>
      <c r="M9" s="9">
        <f>M24+M39+M54+M69+M84+M99+M114+M129+M144+M159+M174+M189</f>
        <v>29608783</v>
      </c>
      <c r="N9" s="9"/>
      <c r="O9" s="9">
        <f>O24+O39+O54+O69+O84+O99+O114+O129+O144+O159+O174+O189</f>
        <v>25775734</v>
      </c>
      <c r="P9" s="9">
        <f>P24+P39+P54+P69+P84+P99+P114+P129+P144+P159+P174+P189</f>
        <v>3833049</v>
      </c>
      <c r="Q9" s="14"/>
      <c r="R9" s="14"/>
      <c r="S9" s="14">
        <f t="shared" ref="S9:S22" si="0">M9/G9</f>
        <v>2.6720160020720032</v>
      </c>
    </row>
    <row r="10" spans="1:19" x14ac:dyDescent="0.25">
      <c r="A10" s="2"/>
      <c r="B10" s="5" t="s">
        <v>99</v>
      </c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14"/>
      <c r="R10" s="14"/>
      <c r="S10" s="14"/>
    </row>
    <row r="11" spans="1:19" s="19" customFormat="1" x14ac:dyDescent="0.25">
      <c r="A11" s="2" t="s">
        <v>19</v>
      </c>
      <c r="B11" s="5" t="s">
        <v>88</v>
      </c>
      <c r="C11" s="3"/>
      <c r="D11" s="3"/>
      <c r="E11" s="3"/>
      <c r="F11" s="3"/>
      <c r="G11" s="9">
        <f t="shared" ref="G11:G22" si="1">G26+G41+G56+G71+G86+G101+G116+G131+G146+G161+G176+G191</f>
        <v>652227</v>
      </c>
      <c r="H11" s="9"/>
      <c r="I11" s="9">
        <f t="shared" ref="I11:J22" si="2">I26+I41+I56+I71+I86+I101+I116+I131+I146+I161+I176+I191</f>
        <v>518893</v>
      </c>
      <c r="J11" s="9">
        <f t="shared" si="2"/>
        <v>133334</v>
      </c>
      <c r="K11" s="9"/>
      <c r="L11" s="9"/>
      <c r="M11" s="9">
        <f t="shared" ref="M11:M22" si="3">M26+M41+M56+M71+M86+M101+M116+M131+M146+M161+M176+M191</f>
        <v>1749849</v>
      </c>
      <c r="N11" s="9"/>
      <c r="O11" s="9">
        <f t="shared" ref="O11:P22" si="4">O26+O41+O56+O71+O86+O101+O116+O131+O146+O161+O176+O191</f>
        <v>1421544</v>
      </c>
      <c r="P11" s="9">
        <f t="shared" si="4"/>
        <v>328305</v>
      </c>
      <c r="Q11" s="14"/>
      <c r="R11" s="14"/>
      <c r="S11" s="14">
        <f t="shared" si="0"/>
        <v>2.682883413290158</v>
      </c>
    </row>
    <row r="12" spans="1:19" s="19" customFormat="1" x14ac:dyDescent="0.25">
      <c r="A12" s="2" t="s">
        <v>21</v>
      </c>
      <c r="B12" s="5" t="s">
        <v>89</v>
      </c>
      <c r="C12" s="3"/>
      <c r="D12" s="3"/>
      <c r="E12" s="3"/>
      <c r="F12" s="3"/>
      <c r="G12" s="9">
        <f>G27+G42+G57+G72+G87+G102+G117+G132+G147+G162+G177+G192</f>
        <v>1112548</v>
      </c>
      <c r="H12" s="9"/>
      <c r="I12" s="9">
        <f t="shared" si="2"/>
        <v>970998</v>
      </c>
      <c r="J12" s="9">
        <f t="shared" si="2"/>
        <v>141550</v>
      </c>
      <c r="K12" s="9"/>
      <c r="L12" s="9"/>
      <c r="M12" s="9">
        <f t="shared" si="3"/>
        <v>2727398</v>
      </c>
      <c r="N12" s="9"/>
      <c r="O12" s="9">
        <f t="shared" si="4"/>
        <v>2406366</v>
      </c>
      <c r="P12" s="9">
        <f t="shared" si="4"/>
        <v>321032</v>
      </c>
      <c r="Q12" s="14"/>
      <c r="R12" s="14"/>
      <c r="S12" s="14">
        <f t="shared" si="0"/>
        <v>2.4514879358014214</v>
      </c>
    </row>
    <row r="13" spans="1:19" s="19" customFormat="1" x14ac:dyDescent="0.25">
      <c r="A13" s="2" t="s">
        <v>23</v>
      </c>
      <c r="B13" s="5" t="s">
        <v>90</v>
      </c>
      <c r="C13" s="3"/>
      <c r="D13" s="3"/>
      <c r="E13" s="3"/>
      <c r="F13" s="3"/>
      <c r="G13" s="9">
        <f t="shared" si="1"/>
        <v>1046108</v>
      </c>
      <c r="H13" s="9"/>
      <c r="I13" s="9">
        <f t="shared" si="2"/>
        <v>948209</v>
      </c>
      <c r="J13" s="9">
        <f t="shared" si="2"/>
        <v>97899</v>
      </c>
      <c r="K13" s="9"/>
      <c r="L13" s="9"/>
      <c r="M13" s="9">
        <f t="shared" si="3"/>
        <v>2664682</v>
      </c>
      <c r="N13" s="9"/>
      <c r="O13" s="9">
        <f t="shared" si="4"/>
        <v>2395236</v>
      </c>
      <c r="P13" s="9">
        <f t="shared" si="4"/>
        <v>269446</v>
      </c>
      <c r="Q13" s="14"/>
      <c r="R13" s="14"/>
      <c r="S13" s="14">
        <f t="shared" si="0"/>
        <v>2.5472341287897615</v>
      </c>
    </row>
    <row r="14" spans="1:19" s="19" customFormat="1" x14ac:dyDescent="0.25">
      <c r="A14" s="2" t="s">
        <v>25</v>
      </c>
      <c r="B14" s="5" t="s">
        <v>91</v>
      </c>
      <c r="C14" s="3"/>
      <c r="D14" s="3"/>
      <c r="E14" s="3"/>
      <c r="F14" s="3"/>
      <c r="G14" s="9">
        <f t="shared" si="1"/>
        <v>1133070</v>
      </c>
      <c r="H14" s="9"/>
      <c r="I14" s="9">
        <f t="shared" si="2"/>
        <v>1050530</v>
      </c>
      <c r="J14" s="9">
        <f t="shared" si="2"/>
        <v>82540</v>
      </c>
      <c r="K14" s="9"/>
      <c r="L14" s="9"/>
      <c r="M14" s="9">
        <f t="shared" si="3"/>
        <v>4758825</v>
      </c>
      <c r="N14" s="9"/>
      <c r="O14" s="9">
        <f t="shared" si="4"/>
        <v>4506052</v>
      </c>
      <c r="P14" s="9">
        <f t="shared" si="4"/>
        <v>252773</v>
      </c>
      <c r="Q14" s="14"/>
      <c r="R14" s="14"/>
      <c r="S14" s="14">
        <f t="shared" si="0"/>
        <v>4.1999391034975773</v>
      </c>
    </row>
    <row r="15" spans="1:19" s="19" customFormat="1" x14ac:dyDescent="0.25">
      <c r="A15" s="2" t="s">
        <v>27</v>
      </c>
      <c r="B15" s="5" t="s">
        <v>92</v>
      </c>
      <c r="C15" s="3"/>
      <c r="D15" s="3"/>
      <c r="E15" s="3"/>
      <c r="F15" s="3"/>
      <c r="G15" s="9">
        <f t="shared" si="1"/>
        <v>1211817</v>
      </c>
      <c r="H15" s="9"/>
      <c r="I15" s="9">
        <f t="shared" si="2"/>
        <v>1088022</v>
      </c>
      <c r="J15" s="9">
        <f t="shared" si="2"/>
        <v>123795</v>
      </c>
      <c r="K15" s="9"/>
      <c r="L15" s="9"/>
      <c r="M15" s="9">
        <f t="shared" si="3"/>
        <v>4447879</v>
      </c>
      <c r="N15" s="9"/>
      <c r="O15" s="9">
        <f t="shared" si="4"/>
        <v>3998141</v>
      </c>
      <c r="P15" s="9">
        <f t="shared" si="4"/>
        <v>449738</v>
      </c>
      <c r="Q15" s="14"/>
      <c r="R15" s="14"/>
      <c r="S15" s="14">
        <f t="shared" si="0"/>
        <v>3.6704213590005752</v>
      </c>
    </row>
    <row r="16" spans="1:19" s="19" customFormat="1" x14ac:dyDescent="0.25">
      <c r="A16" s="2" t="s">
        <v>29</v>
      </c>
      <c r="B16" s="5" t="s">
        <v>108</v>
      </c>
      <c r="C16" s="3"/>
      <c r="D16" s="3"/>
      <c r="E16" s="3"/>
      <c r="F16" s="3"/>
      <c r="G16" s="9">
        <f t="shared" si="1"/>
        <v>129970</v>
      </c>
      <c r="H16" s="9"/>
      <c r="I16" s="9">
        <f t="shared" si="2"/>
        <v>112414</v>
      </c>
      <c r="J16" s="9">
        <f t="shared" si="2"/>
        <v>17556</v>
      </c>
      <c r="K16" s="9"/>
      <c r="L16" s="9"/>
      <c r="M16" s="9">
        <f t="shared" si="3"/>
        <v>550448</v>
      </c>
      <c r="N16" s="9"/>
      <c r="O16" s="9">
        <f t="shared" si="4"/>
        <v>506685</v>
      </c>
      <c r="P16" s="9">
        <f t="shared" si="4"/>
        <v>43763</v>
      </c>
      <c r="Q16" s="14"/>
      <c r="R16" s="14"/>
      <c r="S16" s="14">
        <f t="shared" si="0"/>
        <v>4.2351927367854119</v>
      </c>
    </row>
    <row r="17" spans="1:19" s="21" customFormat="1" x14ac:dyDescent="0.25">
      <c r="A17" s="24" t="s">
        <v>30</v>
      </c>
      <c r="B17" s="22" t="s">
        <v>93</v>
      </c>
      <c r="C17" s="23"/>
      <c r="D17" s="23"/>
      <c r="E17" s="23"/>
      <c r="F17" s="23"/>
      <c r="G17" s="9">
        <f t="shared" si="1"/>
        <v>265525</v>
      </c>
      <c r="H17" s="9"/>
      <c r="I17" s="9">
        <f t="shared" si="2"/>
        <v>243883</v>
      </c>
      <c r="J17" s="9">
        <f t="shared" si="2"/>
        <v>21642</v>
      </c>
      <c r="K17" s="9"/>
      <c r="L17" s="9"/>
      <c r="M17" s="9">
        <f t="shared" si="3"/>
        <v>928573</v>
      </c>
      <c r="N17" s="9"/>
      <c r="O17" s="9">
        <f t="shared" si="4"/>
        <v>865540</v>
      </c>
      <c r="P17" s="9">
        <f t="shared" si="4"/>
        <v>63033</v>
      </c>
      <c r="Q17" s="23"/>
      <c r="R17" s="23"/>
      <c r="S17" s="23">
        <v>3.5</v>
      </c>
    </row>
    <row r="18" spans="1:19" s="19" customFormat="1" x14ac:dyDescent="0.25">
      <c r="A18" s="2" t="s">
        <v>32</v>
      </c>
      <c r="B18" s="5" t="s">
        <v>94</v>
      </c>
      <c r="C18" s="3"/>
      <c r="D18" s="3"/>
      <c r="E18" s="3"/>
      <c r="F18" s="3"/>
      <c r="G18" s="9">
        <f t="shared" si="1"/>
        <v>165501</v>
      </c>
      <c r="H18" s="9"/>
      <c r="I18" s="9">
        <f t="shared" si="2"/>
        <v>147736</v>
      </c>
      <c r="J18" s="9">
        <f t="shared" si="2"/>
        <v>17765</v>
      </c>
      <c r="K18" s="9"/>
      <c r="L18" s="9"/>
      <c r="M18" s="9">
        <f t="shared" si="3"/>
        <v>441433</v>
      </c>
      <c r="N18" s="9"/>
      <c r="O18" s="9">
        <f t="shared" si="4"/>
        <v>403495</v>
      </c>
      <c r="P18" s="9">
        <f t="shared" si="4"/>
        <v>37938</v>
      </c>
      <c r="Q18" s="14"/>
      <c r="R18" s="14"/>
      <c r="S18" s="14">
        <f t="shared" si="0"/>
        <v>2.667252765844315</v>
      </c>
    </row>
    <row r="19" spans="1:19" s="19" customFormat="1" x14ac:dyDescent="0.25">
      <c r="A19" s="2" t="s">
        <v>34</v>
      </c>
      <c r="B19" s="5" t="s">
        <v>95</v>
      </c>
      <c r="C19" s="3"/>
      <c r="D19" s="3"/>
      <c r="E19" s="3"/>
      <c r="F19" s="3"/>
      <c r="G19" s="9">
        <f t="shared" si="1"/>
        <v>683544</v>
      </c>
      <c r="H19" s="9"/>
      <c r="I19" s="9">
        <f t="shared" si="2"/>
        <v>604632</v>
      </c>
      <c r="J19" s="9">
        <f t="shared" si="2"/>
        <v>78912</v>
      </c>
      <c r="K19" s="9"/>
      <c r="L19" s="9"/>
      <c r="M19" s="9">
        <f t="shared" si="3"/>
        <v>1566866</v>
      </c>
      <c r="N19" s="9"/>
      <c r="O19" s="9">
        <f t="shared" si="4"/>
        <v>1371578</v>
      </c>
      <c r="P19" s="9">
        <f t="shared" si="4"/>
        <v>195288</v>
      </c>
      <c r="Q19" s="14"/>
      <c r="R19" s="14"/>
      <c r="S19" s="14">
        <f t="shared" si="0"/>
        <v>2.2922679447116789</v>
      </c>
    </row>
    <row r="20" spans="1:19" s="19" customFormat="1" x14ac:dyDescent="0.25">
      <c r="A20" s="2" t="s">
        <v>36</v>
      </c>
      <c r="B20" s="5" t="s">
        <v>96</v>
      </c>
      <c r="C20" s="3"/>
      <c r="D20" s="3"/>
      <c r="E20" s="3"/>
      <c r="F20" s="3"/>
      <c r="G20" s="9">
        <f t="shared" si="1"/>
        <v>1759850</v>
      </c>
      <c r="H20" s="9"/>
      <c r="I20" s="9">
        <f t="shared" si="2"/>
        <v>1363568</v>
      </c>
      <c r="J20" s="9">
        <f t="shared" si="2"/>
        <v>396282</v>
      </c>
      <c r="K20" s="9"/>
      <c r="L20" s="9"/>
      <c r="M20" s="9">
        <f t="shared" si="3"/>
        <v>3577372</v>
      </c>
      <c r="N20" s="9"/>
      <c r="O20" s="9">
        <f t="shared" si="4"/>
        <v>2759967</v>
      </c>
      <c r="P20" s="9">
        <f t="shared" si="4"/>
        <v>817405</v>
      </c>
      <c r="Q20" s="14"/>
      <c r="R20" s="14"/>
      <c r="S20" s="14">
        <f t="shared" si="0"/>
        <v>2.0327709747989884</v>
      </c>
    </row>
    <row r="21" spans="1:19" s="19" customFormat="1" x14ac:dyDescent="0.25">
      <c r="A21" s="2" t="s">
        <v>38</v>
      </c>
      <c r="B21" s="5" t="s">
        <v>97</v>
      </c>
      <c r="C21" s="3"/>
      <c r="D21" s="3"/>
      <c r="E21" s="3"/>
      <c r="F21" s="3"/>
      <c r="G21" s="9">
        <f t="shared" si="1"/>
        <v>1315978</v>
      </c>
      <c r="H21" s="9"/>
      <c r="I21" s="9">
        <f t="shared" si="2"/>
        <v>998914</v>
      </c>
      <c r="J21" s="9">
        <f t="shared" si="2"/>
        <v>317064</v>
      </c>
      <c r="K21" s="9"/>
      <c r="L21" s="9"/>
      <c r="M21" s="9">
        <f t="shared" si="3"/>
        <v>2327630</v>
      </c>
      <c r="N21" s="9"/>
      <c r="O21" s="9">
        <f t="shared" si="4"/>
        <v>1735923</v>
      </c>
      <c r="P21" s="9">
        <f t="shared" si="4"/>
        <v>591707</v>
      </c>
      <c r="Q21" s="14"/>
      <c r="R21" s="14"/>
      <c r="S21" s="14">
        <f t="shared" si="0"/>
        <v>1.7687453741627899</v>
      </c>
    </row>
    <row r="22" spans="1:19" s="19" customFormat="1" x14ac:dyDescent="0.25">
      <c r="A22" s="2" t="s">
        <v>40</v>
      </c>
      <c r="B22" s="5" t="s">
        <v>98</v>
      </c>
      <c r="C22" s="3"/>
      <c r="D22" s="3"/>
      <c r="E22" s="3"/>
      <c r="F22" s="3"/>
      <c r="G22" s="9">
        <f t="shared" si="1"/>
        <v>1604936</v>
      </c>
      <c r="H22" s="9"/>
      <c r="I22" s="9">
        <f t="shared" si="2"/>
        <v>1396294</v>
      </c>
      <c r="J22" s="9">
        <f t="shared" si="2"/>
        <v>208642</v>
      </c>
      <c r="K22" s="9"/>
      <c r="L22" s="9"/>
      <c r="M22" s="9">
        <f t="shared" si="3"/>
        <v>3868063</v>
      </c>
      <c r="N22" s="9"/>
      <c r="O22" s="9">
        <f t="shared" si="4"/>
        <v>3405459</v>
      </c>
      <c r="P22" s="9">
        <f t="shared" si="4"/>
        <v>462604</v>
      </c>
      <c r="Q22" s="14"/>
      <c r="R22" s="14"/>
      <c r="S22" s="14">
        <f t="shared" si="0"/>
        <v>2.4101042035321036</v>
      </c>
    </row>
    <row r="23" spans="1:19" s="21" customFormat="1" ht="33.75" customHeight="1" x14ac:dyDescent="0.3">
      <c r="A23" s="68" t="s">
        <v>16</v>
      </c>
      <c r="B23" s="69"/>
      <c r="C23" s="69"/>
      <c r="D23" s="69"/>
      <c r="E23" s="69"/>
      <c r="F23" s="69"/>
      <c r="G23" s="42"/>
      <c r="H23" s="69"/>
      <c r="I23" s="42"/>
      <c r="J23" s="69"/>
      <c r="K23" s="69"/>
      <c r="L23" s="69"/>
      <c r="M23" s="42"/>
      <c r="N23" s="69"/>
      <c r="O23" s="42"/>
      <c r="P23" s="69"/>
      <c r="Q23" s="69"/>
      <c r="R23" s="69"/>
      <c r="S23" s="69"/>
    </row>
    <row r="24" spans="1:19" s="21" customFormat="1" x14ac:dyDescent="0.25">
      <c r="B24" s="22" t="s">
        <v>87</v>
      </c>
      <c r="C24" s="23">
        <v>4919</v>
      </c>
      <c r="D24" s="23">
        <v>3881</v>
      </c>
      <c r="E24" s="23">
        <v>324596</v>
      </c>
      <c r="F24" s="23">
        <v>257041</v>
      </c>
      <c r="G24" s="23">
        <v>221825</v>
      </c>
      <c r="H24" s="23">
        <v>-86.4</v>
      </c>
      <c r="I24" s="23">
        <v>196520</v>
      </c>
      <c r="J24" s="23">
        <v>25305</v>
      </c>
      <c r="K24" s="23">
        <v>-84.5</v>
      </c>
      <c r="L24" s="23">
        <v>-93.1</v>
      </c>
      <c r="M24" s="23">
        <v>898773</v>
      </c>
      <c r="N24" s="23">
        <v>-75.2</v>
      </c>
      <c r="O24" s="23">
        <v>814590</v>
      </c>
      <c r="P24" s="23">
        <v>84183</v>
      </c>
      <c r="Q24" s="23">
        <v>-71.5</v>
      </c>
      <c r="R24" s="23">
        <v>-88.9</v>
      </c>
      <c r="S24" s="23">
        <v>4.0999999999999996</v>
      </c>
    </row>
    <row r="25" spans="1:19" s="21" customFormat="1" ht="13.8" x14ac:dyDescent="0.3">
      <c r="B25" s="22" t="s">
        <v>99</v>
      </c>
      <c r="C25" s="69"/>
      <c r="D25" s="69"/>
      <c r="E25" s="69"/>
      <c r="F25" s="69"/>
      <c r="G25" s="42"/>
      <c r="H25" s="69"/>
      <c r="I25" s="42"/>
      <c r="J25" s="69"/>
      <c r="K25" s="69"/>
      <c r="L25" s="69"/>
      <c r="M25" s="42"/>
      <c r="N25" s="69"/>
      <c r="O25" s="42"/>
      <c r="P25" s="69"/>
      <c r="Q25" s="69"/>
      <c r="R25" s="69"/>
      <c r="S25" s="69"/>
    </row>
    <row r="26" spans="1:19" s="21" customFormat="1" x14ac:dyDescent="0.25">
      <c r="A26" s="24" t="s">
        <v>19</v>
      </c>
      <c r="B26" s="22" t="s">
        <v>88</v>
      </c>
      <c r="C26" s="23">
        <v>438</v>
      </c>
      <c r="D26" s="23">
        <v>312</v>
      </c>
      <c r="E26" s="23">
        <v>21269</v>
      </c>
      <c r="F26" s="23">
        <v>15229</v>
      </c>
      <c r="G26" s="23">
        <v>11143</v>
      </c>
      <c r="H26" s="23">
        <v>-84.5</v>
      </c>
      <c r="I26" s="23">
        <v>9653</v>
      </c>
      <c r="J26" s="23">
        <v>1490</v>
      </c>
      <c r="K26" s="23">
        <v>-82.6</v>
      </c>
      <c r="L26" s="23">
        <v>-91</v>
      </c>
      <c r="M26" s="23">
        <v>34381</v>
      </c>
      <c r="N26" s="23">
        <v>-78.099999999999994</v>
      </c>
      <c r="O26" s="23">
        <v>30918</v>
      </c>
      <c r="P26" s="23">
        <v>3463</v>
      </c>
      <c r="Q26" s="23">
        <v>-74.5</v>
      </c>
      <c r="R26" s="23">
        <v>-90.4</v>
      </c>
      <c r="S26" s="23">
        <v>3.1</v>
      </c>
    </row>
    <row r="27" spans="1:19" s="21" customFormat="1" x14ac:dyDescent="0.25">
      <c r="A27" s="24" t="s">
        <v>21</v>
      </c>
      <c r="B27" s="22" t="s">
        <v>89</v>
      </c>
      <c r="C27" s="23">
        <v>546</v>
      </c>
      <c r="D27" s="23">
        <v>430</v>
      </c>
      <c r="E27" s="23">
        <v>29512</v>
      </c>
      <c r="F27" s="23">
        <v>23765</v>
      </c>
      <c r="G27" s="23">
        <v>26585</v>
      </c>
      <c r="H27" s="23">
        <v>-81.599999999999994</v>
      </c>
      <c r="I27" s="23">
        <v>23826</v>
      </c>
      <c r="J27" s="23">
        <v>2759</v>
      </c>
      <c r="K27" s="23">
        <v>-79.400000000000006</v>
      </c>
      <c r="L27" s="23">
        <v>-90.6</v>
      </c>
      <c r="M27" s="23">
        <v>89509</v>
      </c>
      <c r="N27" s="23">
        <v>-69</v>
      </c>
      <c r="O27" s="23">
        <v>79679</v>
      </c>
      <c r="P27" s="23">
        <v>9830</v>
      </c>
      <c r="Q27" s="23">
        <v>-66</v>
      </c>
      <c r="R27" s="23">
        <v>-81.8</v>
      </c>
      <c r="S27" s="23">
        <v>3.4</v>
      </c>
    </row>
    <row r="28" spans="1:19" s="21" customFormat="1" x14ac:dyDescent="0.25">
      <c r="A28" s="24" t="s">
        <v>23</v>
      </c>
      <c r="B28" s="22" t="s">
        <v>90</v>
      </c>
      <c r="C28" s="23">
        <v>547</v>
      </c>
      <c r="D28" s="23">
        <v>459</v>
      </c>
      <c r="E28" s="23">
        <v>26984</v>
      </c>
      <c r="F28" s="23">
        <v>22346</v>
      </c>
      <c r="G28" s="23">
        <v>18745</v>
      </c>
      <c r="H28" s="23">
        <v>-82.7</v>
      </c>
      <c r="I28" s="23">
        <v>16679</v>
      </c>
      <c r="J28" s="23">
        <v>2066</v>
      </c>
      <c r="K28" s="23">
        <v>-82.7</v>
      </c>
      <c r="L28" s="23">
        <v>-82.6</v>
      </c>
      <c r="M28" s="23">
        <v>68334</v>
      </c>
      <c r="N28" s="23">
        <v>-74.3</v>
      </c>
      <c r="O28" s="23">
        <v>57593</v>
      </c>
      <c r="P28" s="23">
        <v>10741</v>
      </c>
      <c r="Q28" s="23">
        <v>-76.099999999999994</v>
      </c>
      <c r="R28" s="23">
        <v>-57.2</v>
      </c>
      <c r="S28" s="23">
        <v>3.6</v>
      </c>
    </row>
    <row r="29" spans="1:19" s="21" customFormat="1" x14ac:dyDescent="0.25">
      <c r="A29" s="24" t="s">
        <v>25</v>
      </c>
      <c r="B29" s="22" t="s">
        <v>91</v>
      </c>
      <c r="C29" s="23">
        <v>682</v>
      </c>
      <c r="D29" s="23">
        <v>546</v>
      </c>
      <c r="E29" s="23">
        <v>37951</v>
      </c>
      <c r="F29" s="23">
        <v>31507</v>
      </c>
      <c r="G29" s="23">
        <v>25571</v>
      </c>
      <c r="H29" s="23">
        <v>-80.7</v>
      </c>
      <c r="I29" s="23">
        <v>23896</v>
      </c>
      <c r="J29" s="23">
        <v>1675</v>
      </c>
      <c r="K29" s="23">
        <v>-79.8</v>
      </c>
      <c r="L29" s="23">
        <v>-88.2</v>
      </c>
      <c r="M29" s="23">
        <v>192234</v>
      </c>
      <c r="N29" s="23">
        <v>-56.7</v>
      </c>
      <c r="O29" s="23">
        <v>184980</v>
      </c>
      <c r="P29" s="23">
        <v>7254</v>
      </c>
      <c r="Q29" s="23">
        <v>-55.2</v>
      </c>
      <c r="R29" s="23">
        <v>-76.7</v>
      </c>
      <c r="S29" s="23">
        <v>7.5</v>
      </c>
    </row>
    <row r="30" spans="1:19" s="21" customFormat="1" x14ac:dyDescent="0.25">
      <c r="A30" s="24" t="s">
        <v>27</v>
      </c>
      <c r="B30" s="22" t="s">
        <v>92</v>
      </c>
      <c r="C30" s="23">
        <v>825</v>
      </c>
      <c r="D30" s="23">
        <v>630</v>
      </c>
      <c r="E30" s="23">
        <v>43244</v>
      </c>
      <c r="F30" s="23">
        <v>33922</v>
      </c>
      <c r="G30" s="23">
        <v>15835</v>
      </c>
      <c r="H30" s="23">
        <v>-89.8</v>
      </c>
      <c r="I30" s="23">
        <v>13889</v>
      </c>
      <c r="J30" s="23">
        <v>1946</v>
      </c>
      <c r="K30" s="23">
        <v>-88.4</v>
      </c>
      <c r="L30" s="23">
        <v>-94.5</v>
      </c>
      <c r="M30" s="23">
        <v>105893</v>
      </c>
      <c r="N30" s="23">
        <v>-77.900000000000006</v>
      </c>
      <c r="O30" s="23">
        <v>96933</v>
      </c>
      <c r="P30" s="23">
        <v>8960</v>
      </c>
      <c r="Q30" s="23">
        <v>-74</v>
      </c>
      <c r="R30" s="23">
        <v>-91.5</v>
      </c>
      <c r="S30" s="23">
        <v>6.7</v>
      </c>
    </row>
    <row r="31" spans="1:19" s="21" customFormat="1" x14ac:dyDescent="0.25">
      <c r="A31" s="24" t="s">
        <v>29</v>
      </c>
      <c r="B31" s="22" t="s">
        <v>108</v>
      </c>
      <c r="C31" s="23">
        <v>102</v>
      </c>
      <c r="D31" s="23">
        <v>87</v>
      </c>
      <c r="E31" s="23">
        <v>4958</v>
      </c>
      <c r="F31" s="23">
        <v>4305</v>
      </c>
      <c r="G31" s="23">
        <v>3269</v>
      </c>
      <c r="H31" s="23">
        <v>-79.400000000000006</v>
      </c>
      <c r="I31" s="23">
        <v>3071</v>
      </c>
      <c r="J31" s="23">
        <v>198</v>
      </c>
      <c r="K31" s="23">
        <v>-76</v>
      </c>
      <c r="L31" s="23">
        <v>-93.6</v>
      </c>
      <c r="M31" s="23">
        <v>31742</v>
      </c>
      <c r="N31" s="23">
        <v>-39.6</v>
      </c>
      <c r="O31" s="23">
        <v>31123</v>
      </c>
      <c r="P31" s="23">
        <v>619</v>
      </c>
      <c r="Q31" s="23">
        <v>-33.200000000000003</v>
      </c>
      <c r="R31" s="23">
        <v>-89.7</v>
      </c>
      <c r="S31" s="23">
        <v>9.6999999999999993</v>
      </c>
    </row>
    <row r="32" spans="1:19" s="21" customFormat="1" x14ac:dyDescent="0.25">
      <c r="A32" s="24" t="s">
        <v>30</v>
      </c>
      <c r="B32" s="22" t="s">
        <v>93</v>
      </c>
      <c r="C32" s="23">
        <v>201</v>
      </c>
      <c r="D32" s="23">
        <v>153</v>
      </c>
      <c r="E32" s="23">
        <v>11238</v>
      </c>
      <c r="F32" s="23">
        <v>8721</v>
      </c>
      <c r="G32" s="23">
        <v>5693</v>
      </c>
      <c r="H32" s="23">
        <v>-86.1</v>
      </c>
      <c r="I32" s="23">
        <v>5262</v>
      </c>
      <c r="J32" s="23">
        <v>431</v>
      </c>
      <c r="K32" s="23">
        <v>-85</v>
      </c>
      <c r="L32" s="23">
        <v>-92.6</v>
      </c>
      <c r="M32" s="23">
        <v>38133</v>
      </c>
      <c r="N32" s="23">
        <v>-64.5</v>
      </c>
      <c r="O32" s="23">
        <v>35667</v>
      </c>
      <c r="P32" s="23">
        <v>2466</v>
      </c>
      <c r="Q32" s="23">
        <v>-62.6</v>
      </c>
      <c r="R32" s="23">
        <v>-79.5</v>
      </c>
      <c r="S32" s="23">
        <v>6.7</v>
      </c>
    </row>
    <row r="33" spans="1:19" s="21" customFormat="1" x14ac:dyDescent="0.25">
      <c r="A33" s="24" t="s">
        <v>32</v>
      </c>
      <c r="B33" s="22" t="s">
        <v>94</v>
      </c>
      <c r="C33" s="23">
        <v>77</v>
      </c>
      <c r="D33" s="23">
        <v>65</v>
      </c>
      <c r="E33" s="23">
        <v>6178</v>
      </c>
      <c r="F33" s="23">
        <v>4489</v>
      </c>
      <c r="G33" s="23">
        <v>4771</v>
      </c>
      <c r="H33" s="23">
        <v>-83.4</v>
      </c>
      <c r="I33" s="23">
        <v>4443</v>
      </c>
      <c r="J33" s="23">
        <v>328</v>
      </c>
      <c r="K33" s="23">
        <v>-82.2</v>
      </c>
      <c r="L33" s="23">
        <v>-91.3</v>
      </c>
      <c r="M33" s="23">
        <v>17384</v>
      </c>
      <c r="N33" s="23">
        <v>-73.5</v>
      </c>
      <c r="O33" s="23">
        <v>16622</v>
      </c>
      <c r="P33" s="23">
        <v>762</v>
      </c>
      <c r="Q33" s="23">
        <v>-71.599999999999994</v>
      </c>
      <c r="R33" s="23">
        <v>-89</v>
      </c>
      <c r="S33" s="23">
        <v>3.6</v>
      </c>
    </row>
    <row r="34" spans="1:19" s="21" customFormat="1" x14ac:dyDescent="0.25">
      <c r="A34" s="24" t="s">
        <v>34</v>
      </c>
      <c r="B34" s="22" t="s">
        <v>95</v>
      </c>
      <c r="C34" s="23">
        <v>244</v>
      </c>
      <c r="D34" s="23">
        <v>188</v>
      </c>
      <c r="E34" s="23">
        <v>19533</v>
      </c>
      <c r="F34" s="23">
        <v>15355</v>
      </c>
      <c r="G34" s="23">
        <v>15048</v>
      </c>
      <c r="H34" s="23">
        <v>-85.4</v>
      </c>
      <c r="I34" s="23">
        <v>13792</v>
      </c>
      <c r="J34" s="23">
        <v>1256</v>
      </c>
      <c r="K34" s="23">
        <v>-84.5</v>
      </c>
      <c r="L34" s="23">
        <v>-91.3</v>
      </c>
      <c r="M34" s="23">
        <v>43556</v>
      </c>
      <c r="N34" s="23">
        <v>-78.2</v>
      </c>
      <c r="O34" s="23">
        <v>39393</v>
      </c>
      <c r="P34" s="23">
        <v>4163</v>
      </c>
      <c r="Q34" s="23">
        <v>-76.8</v>
      </c>
      <c r="R34" s="23">
        <v>-86.2</v>
      </c>
      <c r="S34" s="23">
        <v>2.9</v>
      </c>
    </row>
    <row r="35" spans="1:19" s="21" customFormat="1" x14ac:dyDescent="0.25">
      <c r="A35" s="24" t="s">
        <v>36</v>
      </c>
      <c r="B35" s="22" t="s">
        <v>96</v>
      </c>
      <c r="C35" s="23">
        <v>384</v>
      </c>
      <c r="D35" s="23">
        <v>301</v>
      </c>
      <c r="E35" s="23">
        <v>41940</v>
      </c>
      <c r="F35" s="23">
        <v>33077</v>
      </c>
      <c r="G35" s="23">
        <v>29398</v>
      </c>
      <c r="H35" s="23">
        <v>-90.3</v>
      </c>
      <c r="I35" s="23">
        <v>24664</v>
      </c>
      <c r="J35" s="23">
        <v>4734</v>
      </c>
      <c r="K35" s="23">
        <v>-88.5</v>
      </c>
      <c r="L35" s="23">
        <v>-94.6</v>
      </c>
      <c r="M35" s="23">
        <v>88621</v>
      </c>
      <c r="N35" s="23">
        <v>-84.4</v>
      </c>
      <c r="O35" s="23">
        <v>74143</v>
      </c>
      <c r="P35" s="23">
        <v>14478</v>
      </c>
      <c r="Q35" s="23">
        <v>-80.900000000000006</v>
      </c>
      <c r="R35" s="23">
        <v>-91.8</v>
      </c>
      <c r="S35" s="23">
        <v>3</v>
      </c>
    </row>
    <row r="36" spans="1:19" s="21" customFormat="1" x14ac:dyDescent="0.25">
      <c r="A36" s="24" t="s">
        <v>38</v>
      </c>
      <c r="B36" s="22" t="s">
        <v>97</v>
      </c>
      <c r="C36" s="23">
        <v>314</v>
      </c>
      <c r="D36" s="23">
        <v>251</v>
      </c>
      <c r="E36" s="23">
        <v>35753</v>
      </c>
      <c r="F36" s="23">
        <v>27903</v>
      </c>
      <c r="G36" s="23">
        <v>27548</v>
      </c>
      <c r="H36" s="23">
        <v>-90.3</v>
      </c>
      <c r="I36" s="23">
        <v>23142</v>
      </c>
      <c r="J36" s="23">
        <v>4406</v>
      </c>
      <c r="K36" s="23">
        <v>-87.2</v>
      </c>
      <c r="L36" s="23">
        <v>-95.7</v>
      </c>
      <c r="M36" s="23">
        <v>57309</v>
      </c>
      <c r="N36" s="23">
        <v>-88.4</v>
      </c>
      <c r="O36" s="23">
        <v>47554</v>
      </c>
      <c r="P36" s="23">
        <v>9755</v>
      </c>
      <c r="Q36" s="23">
        <v>-84.2</v>
      </c>
      <c r="R36" s="23">
        <v>-94.9</v>
      </c>
      <c r="S36" s="23">
        <v>2.1</v>
      </c>
    </row>
    <row r="37" spans="1:19" s="21" customFormat="1" x14ac:dyDescent="0.25">
      <c r="A37" s="24" t="s">
        <v>40</v>
      </c>
      <c r="B37" s="22" t="s">
        <v>98</v>
      </c>
      <c r="C37" s="23">
        <v>559</v>
      </c>
      <c r="D37" s="23">
        <v>459</v>
      </c>
      <c r="E37" s="23">
        <v>46036</v>
      </c>
      <c r="F37" s="23">
        <v>36422</v>
      </c>
      <c r="G37" s="23">
        <v>38219</v>
      </c>
      <c r="H37" s="23">
        <v>-84.6</v>
      </c>
      <c r="I37" s="23">
        <v>34203</v>
      </c>
      <c r="J37" s="23">
        <v>4016</v>
      </c>
      <c r="K37" s="23">
        <v>-83.4</v>
      </c>
      <c r="L37" s="23">
        <v>-90.3</v>
      </c>
      <c r="M37" s="23">
        <v>131677</v>
      </c>
      <c r="N37" s="23">
        <v>-73.7</v>
      </c>
      <c r="O37" s="23">
        <v>119985</v>
      </c>
      <c r="P37" s="23">
        <v>11692</v>
      </c>
      <c r="Q37" s="23">
        <v>-71.5</v>
      </c>
      <c r="R37" s="23">
        <v>-85.3</v>
      </c>
      <c r="S37" s="23">
        <v>3.4</v>
      </c>
    </row>
    <row r="38" spans="1:19" s="21" customFormat="1" ht="33.75" customHeight="1" x14ac:dyDescent="0.3">
      <c r="A38" s="68" t="s">
        <v>42</v>
      </c>
      <c r="B38" s="69"/>
      <c r="C38" s="69"/>
      <c r="D38" s="69"/>
      <c r="E38" s="69"/>
      <c r="F38" s="69"/>
      <c r="G38" s="42"/>
      <c r="H38" s="69"/>
      <c r="I38" s="42"/>
      <c r="J38" s="69"/>
      <c r="K38" s="69"/>
      <c r="L38" s="69"/>
      <c r="M38" s="42"/>
      <c r="N38" s="69"/>
      <c r="O38" s="42"/>
      <c r="P38" s="69"/>
      <c r="Q38" s="69"/>
      <c r="R38" s="69"/>
      <c r="S38" s="69"/>
    </row>
    <row r="39" spans="1:19" s="21" customFormat="1" x14ac:dyDescent="0.25">
      <c r="B39" s="22" t="s">
        <v>87</v>
      </c>
      <c r="C39" s="23">
        <v>4932</v>
      </c>
      <c r="D39" s="23">
        <v>3806</v>
      </c>
      <c r="E39" s="23">
        <v>324378</v>
      </c>
      <c r="F39" s="23">
        <v>247936</v>
      </c>
      <c r="G39" s="23">
        <v>242821</v>
      </c>
      <c r="H39" s="23">
        <v>-85.8</v>
      </c>
      <c r="I39" s="23">
        <v>216133</v>
      </c>
      <c r="J39" s="23">
        <v>26688</v>
      </c>
      <c r="K39" s="23">
        <v>-83.8</v>
      </c>
      <c r="L39" s="23">
        <v>-93</v>
      </c>
      <c r="M39" s="23">
        <v>983692</v>
      </c>
      <c r="N39" s="23">
        <v>-74.3</v>
      </c>
      <c r="O39" s="23">
        <v>895487</v>
      </c>
      <c r="P39" s="23">
        <v>88205</v>
      </c>
      <c r="Q39" s="23">
        <v>-70.099999999999994</v>
      </c>
      <c r="R39" s="23">
        <v>-89.4</v>
      </c>
      <c r="S39" s="23">
        <v>4.0999999999999996</v>
      </c>
    </row>
    <row r="40" spans="1:19" s="21" customFormat="1" ht="13.8" x14ac:dyDescent="0.3">
      <c r="B40" s="22" t="s">
        <v>99</v>
      </c>
      <c r="C40" s="69"/>
      <c r="D40" s="69"/>
      <c r="E40" s="69"/>
      <c r="F40" s="69"/>
      <c r="G40" s="42"/>
      <c r="H40" s="69"/>
      <c r="I40" s="42"/>
      <c r="J40" s="69"/>
      <c r="K40" s="69"/>
      <c r="L40" s="69"/>
      <c r="M40" s="42"/>
      <c r="N40" s="69"/>
      <c r="O40" s="42"/>
      <c r="P40" s="69"/>
      <c r="Q40" s="69"/>
      <c r="R40" s="69"/>
      <c r="S40" s="69"/>
    </row>
    <row r="41" spans="1:19" s="21" customFormat="1" x14ac:dyDescent="0.25">
      <c r="A41" s="24" t="s">
        <v>19</v>
      </c>
      <c r="B41" s="22" t="s">
        <v>88</v>
      </c>
      <c r="C41" s="23">
        <v>438</v>
      </c>
      <c r="D41" s="23">
        <v>294</v>
      </c>
      <c r="E41" s="23">
        <v>21260</v>
      </c>
      <c r="F41" s="23">
        <v>14438</v>
      </c>
      <c r="G41" s="23">
        <v>12327</v>
      </c>
      <c r="H41" s="23">
        <v>-84.1</v>
      </c>
      <c r="I41" s="23">
        <v>10914</v>
      </c>
      <c r="J41" s="23">
        <v>1413</v>
      </c>
      <c r="K41" s="23">
        <v>-81.2</v>
      </c>
      <c r="L41" s="23">
        <v>-92.8</v>
      </c>
      <c r="M41" s="23">
        <v>37696</v>
      </c>
      <c r="N41" s="23">
        <v>-78.099999999999994</v>
      </c>
      <c r="O41" s="23">
        <v>34684</v>
      </c>
      <c r="P41" s="23">
        <v>3012</v>
      </c>
      <c r="Q41" s="23">
        <v>-72.5</v>
      </c>
      <c r="R41" s="23">
        <v>-93.5</v>
      </c>
      <c r="S41" s="23">
        <v>3.1</v>
      </c>
    </row>
    <row r="42" spans="1:19" s="21" customFormat="1" x14ac:dyDescent="0.25">
      <c r="A42" s="24" t="s">
        <v>21</v>
      </c>
      <c r="B42" s="22" t="s">
        <v>89</v>
      </c>
      <c r="C42" s="23">
        <v>546</v>
      </c>
      <c r="D42" s="23">
        <v>432</v>
      </c>
      <c r="E42" s="23">
        <v>29408</v>
      </c>
      <c r="F42" s="23">
        <v>23433</v>
      </c>
      <c r="G42" s="23">
        <v>27231</v>
      </c>
      <c r="H42" s="23">
        <v>-80.7</v>
      </c>
      <c r="I42" s="23">
        <v>24641</v>
      </c>
      <c r="J42" s="23">
        <v>2590</v>
      </c>
      <c r="K42" s="23">
        <v>-78</v>
      </c>
      <c r="L42" s="23">
        <v>-91</v>
      </c>
      <c r="M42" s="23">
        <v>93490</v>
      </c>
      <c r="N42" s="23">
        <v>-67.8</v>
      </c>
      <c r="O42" s="23">
        <v>84421</v>
      </c>
      <c r="P42" s="23">
        <v>9069</v>
      </c>
      <c r="Q42" s="23">
        <v>-63.9</v>
      </c>
      <c r="R42" s="23">
        <v>-84.1</v>
      </c>
      <c r="S42" s="23">
        <v>3.4</v>
      </c>
    </row>
    <row r="43" spans="1:19" s="21" customFormat="1" x14ac:dyDescent="0.25">
      <c r="A43" s="24" t="s">
        <v>23</v>
      </c>
      <c r="B43" s="22" t="s">
        <v>90</v>
      </c>
      <c r="C43" s="23">
        <v>555</v>
      </c>
      <c r="D43" s="23">
        <v>459</v>
      </c>
      <c r="E43" s="23">
        <v>27017</v>
      </c>
      <c r="F43" s="23">
        <v>21821</v>
      </c>
      <c r="G43" s="23">
        <v>21350</v>
      </c>
      <c r="H43" s="23">
        <v>-80.7</v>
      </c>
      <c r="I43" s="23">
        <v>18964</v>
      </c>
      <c r="J43" s="23">
        <v>2386</v>
      </c>
      <c r="K43" s="23">
        <v>-81</v>
      </c>
      <c r="L43" s="23">
        <v>-78</v>
      </c>
      <c r="M43" s="23">
        <v>77385</v>
      </c>
      <c r="N43" s="23">
        <v>-71.099999999999994</v>
      </c>
      <c r="O43" s="23">
        <v>66235</v>
      </c>
      <c r="P43" s="23">
        <v>11150</v>
      </c>
      <c r="Q43" s="23">
        <v>-72.599999999999994</v>
      </c>
      <c r="R43" s="23">
        <v>-57.3</v>
      </c>
      <c r="S43" s="23">
        <v>3.6</v>
      </c>
    </row>
    <row r="44" spans="1:19" s="21" customFormat="1" x14ac:dyDescent="0.25">
      <c r="A44" s="24" t="s">
        <v>25</v>
      </c>
      <c r="B44" s="22" t="s">
        <v>91</v>
      </c>
      <c r="C44" s="23">
        <v>680</v>
      </c>
      <c r="D44" s="23">
        <v>547</v>
      </c>
      <c r="E44" s="23">
        <v>37967</v>
      </c>
      <c r="F44" s="23">
        <v>31178</v>
      </c>
      <c r="G44" s="23">
        <v>28110</v>
      </c>
      <c r="H44" s="23">
        <v>-79.8</v>
      </c>
      <c r="I44" s="23">
        <v>26345</v>
      </c>
      <c r="J44" s="23">
        <v>1765</v>
      </c>
      <c r="K44" s="23">
        <v>-78.8</v>
      </c>
      <c r="L44" s="23">
        <v>-88</v>
      </c>
      <c r="M44" s="23">
        <v>217077</v>
      </c>
      <c r="N44" s="23">
        <v>-54.8</v>
      </c>
      <c r="O44" s="23">
        <v>208533</v>
      </c>
      <c r="P44" s="23">
        <v>8544</v>
      </c>
      <c r="Q44" s="23">
        <v>-53.3</v>
      </c>
      <c r="R44" s="23">
        <v>-74.7</v>
      </c>
      <c r="S44" s="23">
        <v>7.7</v>
      </c>
    </row>
    <row r="45" spans="1:19" s="21" customFormat="1" x14ac:dyDescent="0.25">
      <c r="A45" s="24" t="s">
        <v>27</v>
      </c>
      <c r="B45" s="22" t="s">
        <v>92</v>
      </c>
      <c r="C45" s="23">
        <v>825</v>
      </c>
      <c r="D45" s="23">
        <v>600</v>
      </c>
      <c r="E45" s="23">
        <v>43234</v>
      </c>
      <c r="F45" s="23">
        <v>29089</v>
      </c>
      <c r="G45" s="23">
        <v>15111</v>
      </c>
      <c r="H45" s="23">
        <v>-91.5</v>
      </c>
      <c r="I45" s="23">
        <v>14039</v>
      </c>
      <c r="J45" s="23">
        <v>1072</v>
      </c>
      <c r="K45" s="23">
        <v>-88.6</v>
      </c>
      <c r="L45" s="23">
        <v>-98</v>
      </c>
      <c r="M45" s="23">
        <v>104303</v>
      </c>
      <c r="N45" s="23">
        <v>-81.900000000000006</v>
      </c>
      <c r="O45" s="23">
        <v>98289</v>
      </c>
      <c r="P45" s="23">
        <v>6014</v>
      </c>
      <c r="Q45" s="23">
        <v>-74.7</v>
      </c>
      <c r="R45" s="23">
        <v>-96.8</v>
      </c>
      <c r="S45" s="23">
        <v>6.9</v>
      </c>
    </row>
    <row r="46" spans="1:19" s="21" customFormat="1" x14ac:dyDescent="0.25">
      <c r="A46" s="24" t="s">
        <v>29</v>
      </c>
      <c r="B46" s="22" t="s">
        <v>108</v>
      </c>
      <c r="C46" s="23">
        <v>101</v>
      </c>
      <c r="D46" s="23">
        <v>78</v>
      </c>
      <c r="E46" s="23">
        <v>4938</v>
      </c>
      <c r="F46" s="23">
        <v>3975</v>
      </c>
      <c r="G46" s="23">
        <v>3717</v>
      </c>
      <c r="H46" s="23">
        <v>-78.900000000000006</v>
      </c>
      <c r="I46" s="23">
        <v>3386</v>
      </c>
      <c r="J46" s="23">
        <v>331</v>
      </c>
      <c r="K46" s="23">
        <v>-75.400000000000006</v>
      </c>
      <c r="L46" s="23">
        <v>-91.3</v>
      </c>
      <c r="M46" s="23">
        <v>30145</v>
      </c>
      <c r="N46" s="23">
        <v>-47.2</v>
      </c>
      <c r="O46" s="23">
        <v>29181</v>
      </c>
      <c r="P46" s="23">
        <v>964</v>
      </c>
      <c r="Q46" s="23">
        <v>-40.1</v>
      </c>
      <c r="R46" s="23">
        <v>-88.5</v>
      </c>
      <c r="S46" s="23">
        <v>8.1</v>
      </c>
    </row>
    <row r="47" spans="1:19" s="21" customFormat="1" x14ac:dyDescent="0.25">
      <c r="A47" s="24" t="s">
        <v>30</v>
      </c>
      <c r="B47" s="22" t="s">
        <v>93</v>
      </c>
      <c r="C47" s="23">
        <v>200</v>
      </c>
      <c r="D47" s="23">
        <v>149</v>
      </c>
      <c r="E47" s="23">
        <v>11195</v>
      </c>
      <c r="F47" s="23">
        <v>8263</v>
      </c>
      <c r="G47" s="23">
        <v>6646</v>
      </c>
      <c r="H47" s="23">
        <v>-84.2</v>
      </c>
      <c r="I47" s="23">
        <v>6134</v>
      </c>
      <c r="J47" s="23">
        <v>512</v>
      </c>
      <c r="K47" s="23">
        <v>-82.9</v>
      </c>
      <c r="L47" s="23">
        <v>-91.5</v>
      </c>
      <c r="M47" s="23">
        <v>40418</v>
      </c>
      <c r="N47" s="23">
        <v>-63.5</v>
      </c>
      <c r="O47" s="23">
        <v>37599</v>
      </c>
      <c r="P47" s="23">
        <v>2819</v>
      </c>
      <c r="Q47" s="23">
        <v>-61.6</v>
      </c>
      <c r="R47" s="23">
        <v>-78.099999999999994</v>
      </c>
      <c r="S47" s="23">
        <v>6.1</v>
      </c>
    </row>
    <row r="48" spans="1:19" s="21" customFormat="1" x14ac:dyDescent="0.25">
      <c r="A48" s="24" t="s">
        <v>32</v>
      </c>
      <c r="B48" s="22" t="s">
        <v>94</v>
      </c>
      <c r="C48" s="23">
        <v>77</v>
      </c>
      <c r="D48" s="23">
        <v>66</v>
      </c>
      <c r="E48" s="23">
        <v>6138</v>
      </c>
      <c r="F48" s="23">
        <v>5046</v>
      </c>
      <c r="G48" s="23">
        <v>5632</v>
      </c>
      <c r="H48" s="23">
        <v>-81.599999999999994</v>
      </c>
      <c r="I48" s="23">
        <v>5336</v>
      </c>
      <c r="J48" s="23">
        <v>296</v>
      </c>
      <c r="K48" s="23">
        <v>-79.599999999999994</v>
      </c>
      <c r="L48" s="23">
        <v>-93.3</v>
      </c>
      <c r="M48" s="23">
        <v>19358</v>
      </c>
      <c r="N48" s="23">
        <v>-72.400000000000006</v>
      </c>
      <c r="O48" s="23">
        <v>18619</v>
      </c>
      <c r="P48" s="23">
        <v>739</v>
      </c>
      <c r="Q48" s="23">
        <v>-69.8</v>
      </c>
      <c r="R48" s="23">
        <v>-91.3</v>
      </c>
      <c r="S48" s="23">
        <v>3.4</v>
      </c>
    </row>
    <row r="49" spans="1:19" s="21" customFormat="1" x14ac:dyDescent="0.25">
      <c r="A49" s="24" t="s">
        <v>34</v>
      </c>
      <c r="B49" s="22" t="s">
        <v>95</v>
      </c>
      <c r="C49" s="23">
        <v>244</v>
      </c>
      <c r="D49" s="23">
        <v>191</v>
      </c>
      <c r="E49" s="23">
        <v>19512</v>
      </c>
      <c r="F49" s="23">
        <v>15219</v>
      </c>
      <c r="G49" s="23">
        <v>16136</v>
      </c>
      <c r="H49" s="23">
        <v>-85.1</v>
      </c>
      <c r="I49" s="23">
        <v>14508</v>
      </c>
      <c r="J49" s="23">
        <v>1628</v>
      </c>
      <c r="K49" s="23">
        <v>-84.3</v>
      </c>
      <c r="L49" s="23">
        <v>-89.7</v>
      </c>
      <c r="M49" s="23">
        <v>47164</v>
      </c>
      <c r="N49" s="23">
        <v>-77.5</v>
      </c>
      <c r="O49" s="23">
        <v>42459</v>
      </c>
      <c r="P49" s="23">
        <v>4705</v>
      </c>
      <c r="Q49" s="23">
        <v>-76</v>
      </c>
      <c r="R49" s="23">
        <v>-85.5</v>
      </c>
      <c r="S49" s="23">
        <v>2.9</v>
      </c>
    </row>
    <row r="50" spans="1:19" s="21" customFormat="1" x14ac:dyDescent="0.25">
      <c r="A50" s="24" t="s">
        <v>36</v>
      </c>
      <c r="B50" s="22" t="s">
        <v>96</v>
      </c>
      <c r="C50" s="23">
        <v>388</v>
      </c>
      <c r="D50" s="23">
        <v>294</v>
      </c>
      <c r="E50" s="23">
        <v>41938</v>
      </c>
      <c r="F50" s="23">
        <v>31801</v>
      </c>
      <c r="G50" s="23">
        <v>33060</v>
      </c>
      <c r="H50" s="23">
        <v>-89.8</v>
      </c>
      <c r="I50" s="23">
        <v>27482</v>
      </c>
      <c r="J50" s="23">
        <v>5578</v>
      </c>
      <c r="K50" s="23">
        <v>-88.6</v>
      </c>
      <c r="L50" s="23">
        <v>-93.2</v>
      </c>
      <c r="M50" s="23">
        <v>95306</v>
      </c>
      <c r="N50" s="23">
        <v>-84</v>
      </c>
      <c r="O50" s="23">
        <v>77260</v>
      </c>
      <c r="P50" s="23">
        <v>18046</v>
      </c>
      <c r="Q50" s="23">
        <v>-82.3</v>
      </c>
      <c r="R50" s="23">
        <v>-88.8</v>
      </c>
      <c r="S50" s="23">
        <v>2.9</v>
      </c>
    </row>
    <row r="51" spans="1:19" s="21" customFormat="1" x14ac:dyDescent="0.25">
      <c r="A51" s="24" t="s">
        <v>38</v>
      </c>
      <c r="B51" s="22" t="s">
        <v>97</v>
      </c>
      <c r="C51" s="23">
        <v>313</v>
      </c>
      <c r="D51" s="23">
        <v>237</v>
      </c>
      <c r="E51" s="23">
        <v>35388</v>
      </c>
      <c r="F51" s="23">
        <v>26745</v>
      </c>
      <c r="G51" s="23">
        <v>30116</v>
      </c>
      <c r="H51" s="23">
        <v>-88.9</v>
      </c>
      <c r="I51" s="23">
        <v>25451</v>
      </c>
      <c r="J51" s="23">
        <v>4665</v>
      </c>
      <c r="K51" s="23">
        <v>-85.4</v>
      </c>
      <c r="L51" s="23">
        <v>-95.1</v>
      </c>
      <c r="M51" s="23">
        <v>73484</v>
      </c>
      <c r="N51" s="23">
        <v>-83.9</v>
      </c>
      <c r="O51" s="23">
        <v>63289</v>
      </c>
      <c r="P51" s="23">
        <v>10195</v>
      </c>
      <c r="Q51" s="23">
        <v>-77.599999999999994</v>
      </c>
      <c r="R51" s="23">
        <v>-94.1</v>
      </c>
      <c r="S51" s="23">
        <v>2.4</v>
      </c>
    </row>
    <row r="52" spans="1:19" s="21" customFormat="1" x14ac:dyDescent="0.25">
      <c r="A52" s="24" t="s">
        <v>40</v>
      </c>
      <c r="B52" s="22" t="s">
        <v>98</v>
      </c>
      <c r="C52" s="23">
        <v>565</v>
      </c>
      <c r="D52" s="23">
        <v>459</v>
      </c>
      <c r="E52" s="23">
        <v>46383</v>
      </c>
      <c r="F52" s="23">
        <v>36928</v>
      </c>
      <c r="G52" s="23">
        <v>43385</v>
      </c>
      <c r="H52" s="23">
        <v>-84.3</v>
      </c>
      <c r="I52" s="23">
        <v>38933</v>
      </c>
      <c r="J52" s="23">
        <v>4452</v>
      </c>
      <c r="K52" s="23">
        <v>-83.2</v>
      </c>
      <c r="L52" s="23">
        <v>-90</v>
      </c>
      <c r="M52" s="23">
        <v>147866</v>
      </c>
      <c r="N52" s="23">
        <v>-72.5</v>
      </c>
      <c r="O52" s="23">
        <v>134918</v>
      </c>
      <c r="P52" s="23">
        <v>12948</v>
      </c>
      <c r="Q52" s="23">
        <v>-70.2</v>
      </c>
      <c r="R52" s="23">
        <v>-84.7</v>
      </c>
      <c r="S52" s="23">
        <v>3.4</v>
      </c>
    </row>
    <row r="53" spans="1:19" s="21" customFormat="1" ht="33.75" customHeight="1" x14ac:dyDescent="0.3">
      <c r="A53" s="68" t="s">
        <v>43</v>
      </c>
      <c r="B53" s="69"/>
      <c r="C53" s="69"/>
      <c r="D53" s="69"/>
      <c r="E53" s="69"/>
      <c r="F53" s="69"/>
      <c r="G53" s="42"/>
      <c r="H53" s="69"/>
      <c r="I53" s="42"/>
      <c r="J53" s="69"/>
      <c r="K53" s="69"/>
      <c r="L53" s="69"/>
      <c r="M53" s="42"/>
      <c r="N53" s="69"/>
      <c r="O53" s="42"/>
      <c r="P53" s="69"/>
      <c r="Q53" s="69"/>
      <c r="R53" s="69"/>
      <c r="S53" s="69"/>
    </row>
    <row r="54" spans="1:19" s="21" customFormat="1" x14ac:dyDescent="0.25">
      <c r="B54" s="22" t="s">
        <v>87</v>
      </c>
      <c r="C54" s="23">
        <v>4926</v>
      </c>
      <c r="D54" s="23">
        <v>3970</v>
      </c>
      <c r="E54" s="23">
        <v>324182</v>
      </c>
      <c r="F54" s="23">
        <v>264833</v>
      </c>
      <c r="G54" s="23">
        <v>335675</v>
      </c>
      <c r="H54" s="23">
        <v>-54.1</v>
      </c>
      <c r="I54" s="23">
        <v>298141</v>
      </c>
      <c r="J54" s="23">
        <v>37534</v>
      </c>
      <c r="K54" s="23">
        <v>-51.6</v>
      </c>
      <c r="L54" s="23">
        <v>-67.5</v>
      </c>
      <c r="M54" s="23">
        <v>1234976</v>
      </c>
      <c r="N54" s="23">
        <v>-37.4</v>
      </c>
      <c r="O54" s="23">
        <v>1119821</v>
      </c>
      <c r="P54" s="23">
        <v>115155</v>
      </c>
      <c r="Q54" s="23">
        <v>-34.700000000000003</v>
      </c>
      <c r="R54" s="23">
        <v>-55.4</v>
      </c>
      <c r="S54" s="23">
        <v>3.7</v>
      </c>
    </row>
    <row r="55" spans="1:19" s="21" customFormat="1" ht="13.8" x14ac:dyDescent="0.3">
      <c r="B55" s="22" t="s">
        <v>99</v>
      </c>
      <c r="C55" s="69"/>
      <c r="D55" s="69"/>
      <c r="E55" s="69"/>
      <c r="F55" s="69"/>
      <c r="G55" s="42"/>
      <c r="H55" s="69"/>
      <c r="I55" s="42"/>
      <c r="J55" s="69"/>
      <c r="K55" s="69"/>
      <c r="L55" s="69"/>
      <c r="M55" s="42"/>
      <c r="N55" s="69"/>
      <c r="O55" s="42"/>
      <c r="P55" s="69"/>
      <c r="Q55" s="69"/>
      <c r="R55" s="69"/>
      <c r="S55" s="69"/>
    </row>
    <row r="56" spans="1:19" s="21" customFormat="1" x14ac:dyDescent="0.25">
      <c r="A56" s="24" t="s">
        <v>19</v>
      </c>
      <c r="B56" s="22" t="s">
        <v>88</v>
      </c>
      <c r="C56" s="23">
        <v>438</v>
      </c>
      <c r="D56" s="23">
        <v>312</v>
      </c>
      <c r="E56" s="23">
        <v>21269</v>
      </c>
      <c r="F56" s="23">
        <v>15068</v>
      </c>
      <c r="G56" s="23">
        <v>17020</v>
      </c>
      <c r="H56" s="23">
        <v>-57.4</v>
      </c>
      <c r="I56" s="23">
        <v>15109</v>
      </c>
      <c r="J56" s="23">
        <v>1911</v>
      </c>
      <c r="K56" s="23">
        <v>-54.2</v>
      </c>
      <c r="L56" s="23">
        <v>-72.599999999999994</v>
      </c>
      <c r="M56" s="23">
        <v>49448</v>
      </c>
      <c r="N56" s="23">
        <v>-50.4</v>
      </c>
      <c r="O56" s="23">
        <v>44815</v>
      </c>
      <c r="P56" s="23">
        <v>4633</v>
      </c>
      <c r="Q56" s="23">
        <v>-45.8</v>
      </c>
      <c r="R56" s="23">
        <v>-72.8</v>
      </c>
      <c r="S56" s="23">
        <v>2.9</v>
      </c>
    </row>
    <row r="57" spans="1:19" s="21" customFormat="1" x14ac:dyDescent="0.25">
      <c r="A57" s="24" t="s">
        <v>21</v>
      </c>
      <c r="B57" s="22" t="s">
        <v>89</v>
      </c>
      <c r="C57" s="23">
        <v>546</v>
      </c>
      <c r="D57" s="23">
        <v>445</v>
      </c>
      <c r="E57" s="23">
        <v>29517</v>
      </c>
      <c r="F57" s="23">
        <v>25054</v>
      </c>
      <c r="G57" s="23">
        <v>38793</v>
      </c>
      <c r="H57" s="23">
        <v>-43.4</v>
      </c>
      <c r="I57" s="23">
        <v>35017</v>
      </c>
      <c r="J57" s="23">
        <v>3776</v>
      </c>
      <c r="K57" s="23">
        <v>-40.299999999999997</v>
      </c>
      <c r="L57" s="23">
        <v>-61.6</v>
      </c>
      <c r="M57" s="23">
        <v>129083</v>
      </c>
      <c r="N57" s="23">
        <v>-24.4</v>
      </c>
      <c r="O57" s="23">
        <v>117261</v>
      </c>
      <c r="P57" s="23">
        <v>11822</v>
      </c>
      <c r="Q57" s="23">
        <v>-21.2</v>
      </c>
      <c r="R57" s="23">
        <v>-45.9</v>
      </c>
      <c r="S57" s="23">
        <v>3.3</v>
      </c>
    </row>
    <row r="58" spans="1:19" s="21" customFormat="1" x14ac:dyDescent="0.25">
      <c r="A58" s="24" t="s">
        <v>23</v>
      </c>
      <c r="B58" s="22" t="s">
        <v>90</v>
      </c>
      <c r="C58" s="23">
        <v>557</v>
      </c>
      <c r="D58" s="23">
        <v>481</v>
      </c>
      <c r="E58" s="23">
        <v>27049</v>
      </c>
      <c r="F58" s="23">
        <v>23180</v>
      </c>
      <c r="G58" s="23">
        <v>30372</v>
      </c>
      <c r="H58" s="23">
        <v>-43.7</v>
      </c>
      <c r="I58" s="23">
        <v>27030</v>
      </c>
      <c r="J58" s="23">
        <v>3342</v>
      </c>
      <c r="K58" s="23">
        <v>-45.2</v>
      </c>
      <c r="L58" s="23">
        <v>-27.7</v>
      </c>
      <c r="M58" s="23">
        <v>102509</v>
      </c>
      <c r="N58" s="23">
        <v>-31</v>
      </c>
      <c r="O58" s="23">
        <v>87724</v>
      </c>
      <c r="P58" s="23">
        <v>14785</v>
      </c>
      <c r="Q58" s="23">
        <v>-34.9</v>
      </c>
      <c r="R58" s="23">
        <v>6.7</v>
      </c>
      <c r="S58" s="23">
        <v>3.4</v>
      </c>
    </row>
    <row r="59" spans="1:19" s="21" customFormat="1" x14ac:dyDescent="0.25">
      <c r="A59" s="24" t="s">
        <v>25</v>
      </c>
      <c r="B59" s="22" t="s">
        <v>91</v>
      </c>
      <c r="C59" s="23">
        <v>677</v>
      </c>
      <c r="D59" s="23">
        <v>571</v>
      </c>
      <c r="E59" s="23">
        <v>37735</v>
      </c>
      <c r="F59" s="23">
        <v>32884</v>
      </c>
      <c r="G59" s="23">
        <v>37860</v>
      </c>
      <c r="H59" s="23">
        <v>-47.6</v>
      </c>
      <c r="I59" s="23">
        <v>35285</v>
      </c>
      <c r="J59" s="23">
        <v>2575</v>
      </c>
      <c r="K59" s="23">
        <v>-47</v>
      </c>
      <c r="L59" s="23">
        <v>-54.6</v>
      </c>
      <c r="M59" s="23">
        <v>261779</v>
      </c>
      <c r="N59" s="23">
        <v>-25</v>
      </c>
      <c r="O59" s="23">
        <v>249408</v>
      </c>
      <c r="P59" s="23">
        <v>12371</v>
      </c>
      <c r="Q59" s="23">
        <v>-25.5</v>
      </c>
      <c r="R59" s="23">
        <v>-12.3</v>
      </c>
      <c r="S59" s="23">
        <v>6.9</v>
      </c>
    </row>
    <row r="60" spans="1:19" s="21" customFormat="1" x14ac:dyDescent="0.25">
      <c r="A60" s="24" t="s">
        <v>27</v>
      </c>
      <c r="B60" s="22" t="s">
        <v>92</v>
      </c>
      <c r="C60" s="23">
        <v>825</v>
      </c>
      <c r="D60" s="23">
        <v>637</v>
      </c>
      <c r="E60" s="23">
        <v>43156</v>
      </c>
      <c r="F60" s="23">
        <v>34708</v>
      </c>
      <c r="G60" s="23">
        <v>20678</v>
      </c>
      <c r="H60" s="23">
        <v>-72.900000000000006</v>
      </c>
      <c r="I60" s="23">
        <v>19173</v>
      </c>
      <c r="J60" s="23">
        <v>1505</v>
      </c>
      <c r="K60" s="23">
        <v>-68.400000000000006</v>
      </c>
      <c r="L60" s="23">
        <v>-90.3</v>
      </c>
      <c r="M60" s="23">
        <v>129773</v>
      </c>
      <c r="N60" s="23">
        <v>-49.7</v>
      </c>
      <c r="O60" s="23">
        <v>122513</v>
      </c>
      <c r="P60" s="23">
        <v>7260</v>
      </c>
      <c r="Q60" s="23">
        <v>-43</v>
      </c>
      <c r="R60" s="23">
        <v>-83.1</v>
      </c>
      <c r="S60" s="23">
        <v>6.3</v>
      </c>
    </row>
    <row r="61" spans="1:19" s="21" customFormat="1" x14ac:dyDescent="0.25">
      <c r="A61" s="24" t="s">
        <v>29</v>
      </c>
      <c r="B61" s="22" t="s">
        <v>108</v>
      </c>
      <c r="C61" s="23">
        <v>101</v>
      </c>
      <c r="D61" s="23">
        <v>80</v>
      </c>
      <c r="E61" s="23">
        <v>4932</v>
      </c>
      <c r="F61" s="23">
        <v>3933</v>
      </c>
      <c r="G61" s="23">
        <v>6987</v>
      </c>
      <c r="H61" s="23">
        <v>-20</v>
      </c>
      <c r="I61" s="23">
        <v>6473</v>
      </c>
      <c r="J61" s="23">
        <v>514</v>
      </c>
      <c r="K61" s="23">
        <v>-8.1</v>
      </c>
      <c r="L61" s="23">
        <v>-69.5</v>
      </c>
      <c r="M61" s="23">
        <v>37270</v>
      </c>
      <c r="N61" s="23">
        <v>-9.9</v>
      </c>
      <c r="O61" s="23">
        <v>36089</v>
      </c>
      <c r="P61" s="23">
        <v>1181</v>
      </c>
      <c r="Q61" s="23">
        <v>-4</v>
      </c>
      <c r="R61" s="23">
        <v>-68.8</v>
      </c>
      <c r="S61" s="23">
        <v>5.3</v>
      </c>
    </row>
    <row r="62" spans="1:19" s="21" customFormat="1" x14ac:dyDescent="0.25">
      <c r="A62" s="24" t="s">
        <v>30</v>
      </c>
      <c r="B62" s="22" t="s">
        <v>93</v>
      </c>
      <c r="C62" s="23">
        <v>196</v>
      </c>
      <c r="D62" s="23">
        <v>157</v>
      </c>
      <c r="E62" s="23">
        <v>11122</v>
      </c>
      <c r="F62" s="23">
        <v>8938</v>
      </c>
      <c r="G62" s="23">
        <v>8958</v>
      </c>
      <c r="H62" s="23" t="s">
        <v>100</v>
      </c>
      <c r="I62" s="23">
        <v>8397</v>
      </c>
      <c r="J62" s="23">
        <v>561</v>
      </c>
      <c r="K62" s="23" t="s">
        <v>100</v>
      </c>
      <c r="L62" s="23" t="s">
        <v>100</v>
      </c>
      <c r="M62" s="23">
        <v>48540</v>
      </c>
      <c r="N62" s="23" t="s">
        <v>100</v>
      </c>
      <c r="O62" s="23">
        <v>45045</v>
      </c>
      <c r="P62" s="23">
        <v>3495</v>
      </c>
      <c r="Q62" s="23" t="s">
        <v>100</v>
      </c>
      <c r="R62" s="23" t="s">
        <v>100</v>
      </c>
      <c r="S62" s="23">
        <v>5.4</v>
      </c>
    </row>
    <row r="63" spans="1:19" s="21" customFormat="1" x14ac:dyDescent="0.25">
      <c r="A63" s="24" t="s">
        <v>32</v>
      </c>
      <c r="B63" s="22" t="s">
        <v>94</v>
      </c>
      <c r="C63" s="23">
        <v>76</v>
      </c>
      <c r="D63" s="23">
        <v>63</v>
      </c>
      <c r="E63" s="23">
        <v>6123</v>
      </c>
      <c r="F63" s="23">
        <v>4994</v>
      </c>
      <c r="G63" s="23">
        <v>7648</v>
      </c>
      <c r="H63" s="23">
        <v>-43.7</v>
      </c>
      <c r="I63" s="23">
        <v>7128</v>
      </c>
      <c r="J63" s="23">
        <v>520</v>
      </c>
      <c r="K63" s="23">
        <v>-42</v>
      </c>
      <c r="L63" s="23">
        <v>-60.1</v>
      </c>
      <c r="M63" s="23">
        <v>25011</v>
      </c>
      <c r="N63" s="23">
        <v>-28.6</v>
      </c>
      <c r="O63" s="23">
        <v>23667</v>
      </c>
      <c r="P63" s="23">
        <v>1344</v>
      </c>
      <c r="Q63" s="23">
        <v>-26</v>
      </c>
      <c r="R63" s="23">
        <v>-55.6</v>
      </c>
      <c r="S63" s="23">
        <v>3.3</v>
      </c>
    </row>
    <row r="64" spans="1:19" s="21" customFormat="1" x14ac:dyDescent="0.25">
      <c r="A64" s="24" t="s">
        <v>34</v>
      </c>
      <c r="B64" s="22" t="s">
        <v>95</v>
      </c>
      <c r="C64" s="23">
        <v>245</v>
      </c>
      <c r="D64" s="23">
        <v>195</v>
      </c>
      <c r="E64" s="23">
        <v>19646</v>
      </c>
      <c r="F64" s="23">
        <v>15647</v>
      </c>
      <c r="G64" s="23">
        <v>21071</v>
      </c>
      <c r="H64" s="23">
        <v>-56.2</v>
      </c>
      <c r="I64" s="23">
        <v>19276</v>
      </c>
      <c r="J64" s="23">
        <v>1795</v>
      </c>
      <c r="K64" s="23">
        <v>-55.1</v>
      </c>
      <c r="L64" s="23">
        <v>-65.8</v>
      </c>
      <c r="M64" s="23">
        <v>59769</v>
      </c>
      <c r="N64" s="23">
        <v>-45</v>
      </c>
      <c r="O64" s="23">
        <v>54542</v>
      </c>
      <c r="P64" s="23">
        <v>5227</v>
      </c>
      <c r="Q64" s="23">
        <v>-43</v>
      </c>
      <c r="R64" s="23">
        <v>-59.8</v>
      </c>
      <c r="S64" s="23">
        <v>2.8</v>
      </c>
    </row>
    <row r="65" spans="1:19" s="21" customFormat="1" x14ac:dyDescent="0.25">
      <c r="A65" s="24" t="s">
        <v>36</v>
      </c>
      <c r="B65" s="22" t="s">
        <v>96</v>
      </c>
      <c r="C65" s="23">
        <v>387</v>
      </c>
      <c r="D65" s="23">
        <v>308</v>
      </c>
      <c r="E65" s="23">
        <v>41885</v>
      </c>
      <c r="F65" s="23">
        <v>34026</v>
      </c>
      <c r="G65" s="23">
        <v>45360</v>
      </c>
      <c r="H65" s="23">
        <v>-58.9</v>
      </c>
      <c r="I65" s="23">
        <v>37269</v>
      </c>
      <c r="J65" s="23">
        <v>8091</v>
      </c>
      <c r="K65" s="23">
        <v>-56.3</v>
      </c>
      <c r="L65" s="23">
        <v>-67.7</v>
      </c>
      <c r="M65" s="23">
        <v>117338</v>
      </c>
      <c r="N65" s="23">
        <v>-51.1</v>
      </c>
      <c r="O65" s="23">
        <v>95842</v>
      </c>
      <c r="P65" s="23">
        <v>21496</v>
      </c>
      <c r="Q65" s="23">
        <v>-49</v>
      </c>
      <c r="R65" s="23">
        <v>-58.5</v>
      </c>
      <c r="S65" s="23">
        <v>2.6</v>
      </c>
    </row>
    <row r="66" spans="1:19" s="21" customFormat="1" x14ac:dyDescent="0.25">
      <c r="A66" s="24" t="s">
        <v>38</v>
      </c>
      <c r="B66" s="22" t="s">
        <v>97</v>
      </c>
      <c r="C66" s="23">
        <v>313</v>
      </c>
      <c r="D66" s="23">
        <v>248</v>
      </c>
      <c r="E66" s="23">
        <v>35374</v>
      </c>
      <c r="F66" s="23">
        <v>27643</v>
      </c>
      <c r="G66" s="23">
        <v>41523</v>
      </c>
      <c r="H66" s="23">
        <v>-59.4</v>
      </c>
      <c r="I66" s="23">
        <v>35072</v>
      </c>
      <c r="J66" s="23">
        <v>6451</v>
      </c>
      <c r="K66" s="23">
        <v>-55.2</v>
      </c>
      <c r="L66" s="23">
        <v>-73.2</v>
      </c>
      <c r="M66" s="23">
        <v>80176</v>
      </c>
      <c r="N66" s="23">
        <v>-52.4</v>
      </c>
      <c r="O66" s="23">
        <v>67668</v>
      </c>
      <c r="P66" s="23">
        <v>12508</v>
      </c>
      <c r="Q66" s="23">
        <v>-46.5</v>
      </c>
      <c r="R66" s="23">
        <v>-70.2</v>
      </c>
      <c r="S66" s="23">
        <v>1.9</v>
      </c>
    </row>
    <row r="67" spans="1:19" s="21" customFormat="1" x14ac:dyDescent="0.25">
      <c r="A67" s="24" t="s">
        <v>40</v>
      </c>
      <c r="B67" s="22" t="s">
        <v>98</v>
      </c>
      <c r="C67" s="23">
        <v>565</v>
      </c>
      <c r="D67" s="23">
        <v>473</v>
      </c>
      <c r="E67" s="23">
        <v>46374</v>
      </c>
      <c r="F67" s="23">
        <v>38758</v>
      </c>
      <c r="G67" s="23">
        <v>59405</v>
      </c>
      <c r="H67" s="23">
        <v>-49.5</v>
      </c>
      <c r="I67" s="23">
        <v>52912</v>
      </c>
      <c r="J67" s="23">
        <v>6493</v>
      </c>
      <c r="K67" s="23">
        <v>-49</v>
      </c>
      <c r="L67" s="23">
        <v>-52.6</v>
      </c>
      <c r="M67" s="23">
        <v>194280</v>
      </c>
      <c r="N67" s="23">
        <v>-31.2</v>
      </c>
      <c r="O67" s="23">
        <v>175247</v>
      </c>
      <c r="P67" s="23">
        <v>19033</v>
      </c>
      <c r="Q67" s="23">
        <v>-30.7</v>
      </c>
      <c r="R67" s="23">
        <v>-36</v>
      </c>
      <c r="S67" s="23">
        <v>3.3</v>
      </c>
    </row>
    <row r="68" spans="1:19" s="21" customFormat="1" ht="33.75" customHeight="1" x14ac:dyDescent="0.3">
      <c r="A68" s="68" t="s">
        <v>44</v>
      </c>
      <c r="B68" s="69"/>
      <c r="C68" s="69"/>
      <c r="D68" s="69"/>
      <c r="E68" s="69"/>
      <c r="F68" s="69"/>
      <c r="G68" s="42"/>
      <c r="H68" s="69"/>
      <c r="I68" s="42"/>
      <c r="J68" s="69"/>
      <c r="K68" s="69"/>
      <c r="L68" s="69"/>
      <c r="M68" s="42"/>
      <c r="N68" s="69"/>
      <c r="O68" s="42"/>
      <c r="P68" s="69"/>
      <c r="Q68" s="69"/>
      <c r="R68" s="69"/>
      <c r="S68" s="69"/>
    </row>
    <row r="69" spans="1:19" s="21" customFormat="1" x14ac:dyDescent="0.25">
      <c r="B69" s="22" t="s">
        <v>87</v>
      </c>
      <c r="C69" s="23">
        <v>4912</v>
      </c>
      <c r="D69" s="23">
        <v>3875</v>
      </c>
      <c r="E69" s="23">
        <v>323782</v>
      </c>
      <c r="F69" s="23">
        <v>251810</v>
      </c>
      <c r="G69" s="23">
        <v>298477</v>
      </c>
      <c r="H69" s="23">
        <v>137.4</v>
      </c>
      <c r="I69" s="23">
        <v>263809</v>
      </c>
      <c r="J69" s="23">
        <v>34668</v>
      </c>
      <c r="K69" s="23">
        <v>132</v>
      </c>
      <c r="L69" s="23">
        <v>187.9</v>
      </c>
      <c r="M69" s="23">
        <v>1117746</v>
      </c>
      <c r="N69" s="23">
        <v>77.400000000000006</v>
      </c>
      <c r="O69" s="23">
        <v>1007720</v>
      </c>
      <c r="P69" s="23">
        <v>110026</v>
      </c>
      <c r="Q69" s="23">
        <v>73.8</v>
      </c>
      <c r="R69" s="23">
        <v>118.9</v>
      </c>
      <c r="S69" s="23">
        <v>3.7</v>
      </c>
    </row>
    <row r="70" spans="1:19" s="21" customFormat="1" ht="13.8" x14ac:dyDescent="0.3">
      <c r="B70" s="22" t="s">
        <v>99</v>
      </c>
      <c r="C70" s="69"/>
      <c r="D70" s="69"/>
      <c r="E70" s="69"/>
      <c r="F70" s="69"/>
      <c r="G70" s="42"/>
      <c r="H70" s="69"/>
      <c r="I70" s="42"/>
      <c r="J70" s="69"/>
      <c r="K70" s="69"/>
      <c r="L70" s="69"/>
      <c r="M70" s="42"/>
      <c r="N70" s="69"/>
      <c r="O70" s="42"/>
      <c r="P70" s="69"/>
      <c r="Q70" s="69"/>
      <c r="R70" s="69"/>
      <c r="S70" s="69"/>
    </row>
    <row r="71" spans="1:19" s="21" customFormat="1" x14ac:dyDescent="0.25">
      <c r="A71" s="24" t="s">
        <v>19</v>
      </c>
      <c r="B71" s="22" t="s">
        <v>88</v>
      </c>
      <c r="C71" s="23">
        <v>436</v>
      </c>
      <c r="D71" s="23">
        <v>314</v>
      </c>
      <c r="E71" s="23">
        <v>21196</v>
      </c>
      <c r="F71" s="23">
        <v>15635</v>
      </c>
      <c r="G71" s="23">
        <v>13789</v>
      </c>
      <c r="H71" s="23">
        <v>76.8</v>
      </c>
      <c r="I71" s="23">
        <v>12008</v>
      </c>
      <c r="J71" s="23">
        <v>1781</v>
      </c>
      <c r="K71" s="23">
        <v>69.400000000000006</v>
      </c>
      <c r="L71" s="23">
        <v>150.5</v>
      </c>
      <c r="M71" s="23">
        <v>41404</v>
      </c>
      <c r="N71" s="23">
        <v>44.4</v>
      </c>
      <c r="O71" s="23">
        <v>37471</v>
      </c>
      <c r="P71" s="23">
        <v>3933</v>
      </c>
      <c r="Q71" s="23">
        <v>48</v>
      </c>
      <c r="R71" s="23">
        <v>16.899999999999999</v>
      </c>
      <c r="S71" s="23">
        <v>3</v>
      </c>
    </row>
    <row r="72" spans="1:19" s="21" customFormat="1" x14ac:dyDescent="0.25">
      <c r="A72" s="24" t="s">
        <v>21</v>
      </c>
      <c r="B72" s="22" t="s">
        <v>89</v>
      </c>
      <c r="C72" s="23">
        <v>544</v>
      </c>
      <c r="D72" s="23">
        <v>434</v>
      </c>
      <c r="E72" s="23">
        <v>29514</v>
      </c>
      <c r="F72" s="23">
        <v>23735</v>
      </c>
      <c r="G72" s="23">
        <v>36169</v>
      </c>
      <c r="H72" s="23">
        <v>137.5</v>
      </c>
      <c r="I72" s="23">
        <v>33131</v>
      </c>
      <c r="J72" s="23">
        <v>3038</v>
      </c>
      <c r="K72" s="23">
        <v>137.6</v>
      </c>
      <c r="L72" s="23">
        <v>137.19999999999999</v>
      </c>
      <c r="M72" s="23">
        <v>117459</v>
      </c>
      <c r="N72" s="23">
        <v>90</v>
      </c>
      <c r="O72" s="23">
        <v>106743</v>
      </c>
      <c r="P72" s="23">
        <v>10716</v>
      </c>
      <c r="Q72" s="23">
        <v>89.6</v>
      </c>
      <c r="R72" s="23">
        <v>94.4</v>
      </c>
      <c r="S72" s="23">
        <v>3.2</v>
      </c>
    </row>
    <row r="73" spans="1:19" s="21" customFormat="1" x14ac:dyDescent="0.25">
      <c r="A73" s="24" t="s">
        <v>23</v>
      </c>
      <c r="B73" s="22" t="s">
        <v>90</v>
      </c>
      <c r="C73" s="23">
        <v>562</v>
      </c>
      <c r="D73" s="23">
        <v>479</v>
      </c>
      <c r="E73" s="23">
        <v>26996</v>
      </c>
      <c r="F73" s="23">
        <v>22325</v>
      </c>
      <c r="G73" s="23">
        <v>26556</v>
      </c>
      <c r="H73" s="23">
        <v>153.80000000000001</v>
      </c>
      <c r="I73" s="23">
        <v>23152</v>
      </c>
      <c r="J73" s="23">
        <v>3404</v>
      </c>
      <c r="K73" s="23">
        <v>140.19999999999999</v>
      </c>
      <c r="L73" s="23">
        <v>311.60000000000002</v>
      </c>
      <c r="M73" s="23">
        <v>86370</v>
      </c>
      <c r="N73" s="23">
        <v>91.6</v>
      </c>
      <c r="O73" s="23">
        <v>72508</v>
      </c>
      <c r="P73" s="23">
        <v>13862</v>
      </c>
      <c r="Q73" s="23">
        <v>84.7</v>
      </c>
      <c r="R73" s="23">
        <v>137.6</v>
      </c>
      <c r="S73" s="23">
        <v>3.3</v>
      </c>
    </row>
    <row r="74" spans="1:19" s="21" customFormat="1" x14ac:dyDescent="0.25">
      <c r="A74" s="24" t="s">
        <v>25</v>
      </c>
      <c r="B74" s="22" t="s">
        <v>91</v>
      </c>
      <c r="C74" s="23">
        <v>673</v>
      </c>
      <c r="D74" s="23">
        <v>568</v>
      </c>
      <c r="E74" s="23">
        <v>37668</v>
      </c>
      <c r="F74" s="23">
        <v>31647</v>
      </c>
      <c r="G74" s="23">
        <v>32556</v>
      </c>
      <c r="H74" s="23">
        <v>94.5</v>
      </c>
      <c r="I74" s="23">
        <v>30272</v>
      </c>
      <c r="J74" s="23">
        <v>2284</v>
      </c>
      <c r="K74" s="23">
        <v>88.4</v>
      </c>
      <c r="L74" s="23">
        <v>240.9</v>
      </c>
      <c r="M74" s="23">
        <v>243222</v>
      </c>
      <c r="N74" s="23">
        <v>69.5</v>
      </c>
      <c r="O74" s="23">
        <v>231008</v>
      </c>
      <c r="P74" s="23">
        <v>12214</v>
      </c>
      <c r="Q74" s="23">
        <v>65.900000000000006</v>
      </c>
      <c r="R74" s="23">
        <v>183.8</v>
      </c>
      <c r="S74" s="23">
        <v>7.5</v>
      </c>
    </row>
    <row r="75" spans="1:19" s="21" customFormat="1" x14ac:dyDescent="0.25">
      <c r="A75" s="24" t="s">
        <v>27</v>
      </c>
      <c r="B75" s="22" t="s">
        <v>92</v>
      </c>
      <c r="C75" s="23">
        <v>825</v>
      </c>
      <c r="D75" s="23">
        <v>604</v>
      </c>
      <c r="E75" s="23">
        <v>43065</v>
      </c>
      <c r="F75" s="23">
        <v>29617</v>
      </c>
      <c r="G75" s="23">
        <v>19906</v>
      </c>
      <c r="H75" s="23">
        <v>110.3</v>
      </c>
      <c r="I75" s="23">
        <v>18643</v>
      </c>
      <c r="J75" s="23">
        <v>1263</v>
      </c>
      <c r="K75" s="23">
        <v>113.4</v>
      </c>
      <c r="L75" s="23">
        <v>73.3</v>
      </c>
      <c r="M75" s="23">
        <v>121148</v>
      </c>
      <c r="N75" s="23">
        <v>90</v>
      </c>
      <c r="O75" s="23">
        <v>114275</v>
      </c>
      <c r="P75" s="23">
        <v>6873</v>
      </c>
      <c r="Q75" s="23">
        <v>89.4</v>
      </c>
      <c r="R75" s="23">
        <v>101.9</v>
      </c>
      <c r="S75" s="23">
        <v>6.1</v>
      </c>
    </row>
    <row r="76" spans="1:19" s="21" customFormat="1" x14ac:dyDescent="0.25">
      <c r="A76" s="24" t="s">
        <v>29</v>
      </c>
      <c r="B76" s="22" t="s">
        <v>108</v>
      </c>
      <c r="C76" s="23">
        <v>100</v>
      </c>
      <c r="D76" s="23">
        <v>77</v>
      </c>
      <c r="E76" s="23">
        <v>4875</v>
      </c>
      <c r="F76" s="23">
        <v>3754</v>
      </c>
      <c r="G76" s="23">
        <v>8180</v>
      </c>
      <c r="H76" s="23">
        <v>310.2</v>
      </c>
      <c r="I76" s="23">
        <v>7746</v>
      </c>
      <c r="J76" s="23">
        <v>434</v>
      </c>
      <c r="K76" s="23">
        <v>308.5</v>
      </c>
      <c r="L76" s="23">
        <v>342.9</v>
      </c>
      <c r="M76" s="23">
        <v>33677</v>
      </c>
      <c r="N76" s="23">
        <v>73.2</v>
      </c>
      <c r="O76" s="23">
        <v>32240</v>
      </c>
      <c r="P76" s="23">
        <v>1437</v>
      </c>
      <c r="Q76" s="23">
        <v>68.900000000000006</v>
      </c>
      <c r="R76" s="23">
        <v>312.89999999999998</v>
      </c>
      <c r="S76" s="23">
        <v>4.0999999999999996</v>
      </c>
    </row>
    <row r="77" spans="1:19" s="21" customFormat="1" x14ac:dyDescent="0.25">
      <c r="A77" s="24" t="s">
        <v>30</v>
      </c>
      <c r="B77" s="22" t="s">
        <v>93</v>
      </c>
      <c r="C77" s="23">
        <v>194</v>
      </c>
      <c r="D77" s="23">
        <v>143</v>
      </c>
      <c r="E77" s="23">
        <v>11086</v>
      </c>
      <c r="F77" s="23">
        <v>7658</v>
      </c>
      <c r="G77" s="23">
        <v>7843</v>
      </c>
      <c r="H77" s="23">
        <v>55.9</v>
      </c>
      <c r="I77" s="23">
        <v>7304</v>
      </c>
      <c r="J77" s="23">
        <v>539</v>
      </c>
      <c r="K77" s="23">
        <v>62.7</v>
      </c>
      <c r="L77" s="23">
        <v>-0.4</v>
      </c>
      <c r="M77" s="23">
        <v>43566</v>
      </c>
      <c r="N77" s="23">
        <v>29.5</v>
      </c>
      <c r="O77" s="23">
        <v>40685</v>
      </c>
      <c r="P77" s="23">
        <v>2881</v>
      </c>
      <c r="Q77" s="23">
        <v>29.8</v>
      </c>
      <c r="R77" s="23">
        <v>25.2</v>
      </c>
      <c r="S77" s="23">
        <v>5.6</v>
      </c>
    </row>
    <row r="78" spans="1:19" s="21" customFormat="1" x14ac:dyDescent="0.25">
      <c r="A78" s="24" t="s">
        <v>32</v>
      </c>
      <c r="B78" s="22" t="s">
        <v>94</v>
      </c>
      <c r="C78" s="23">
        <v>75</v>
      </c>
      <c r="D78" s="23">
        <v>67</v>
      </c>
      <c r="E78" s="23">
        <v>6102</v>
      </c>
      <c r="F78" s="23">
        <v>5167</v>
      </c>
      <c r="G78" s="23">
        <v>6329</v>
      </c>
      <c r="H78" s="23">
        <v>174.3</v>
      </c>
      <c r="I78" s="23">
        <v>5958</v>
      </c>
      <c r="J78" s="23">
        <v>371</v>
      </c>
      <c r="K78" s="23">
        <v>181.4</v>
      </c>
      <c r="L78" s="23">
        <v>95.3</v>
      </c>
      <c r="M78" s="23">
        <v>21162</v>
      </c>
      <c r="N78" s="23">
        <v>146.69999999999999</v>
      </c>
      <c r="O78" s="23">
        <v>20192</v>
      </c>
      <c r="P78" s="23">
        <v>970</v>
      </c>
      <c r="Q78" s="23">
        <v>148.30000000000001</v>
      </c>
      <c r="R78" s="23">
        <v>117</v>
      </c>
      <c r="S78" s="23">
        <v>3.3</v>
      </c>
    </row>
    <row r="79" spans="1:19" s="21" customFormat="1" x14ac:dyDescent="0.25">
      <c r="A79" s="24" t="s">
        <v>34</v>
      </c>
      <c r="B79" s="22" t="s">
        <v>95</v>
      </c>
      <c r="C79" s="23">
        <v>244</v>
      </c>
      <c r="D79" s="23">
        <v>191</v>
      </c>
      <c r="E79" s="23">
        <v>19620</v>
      </c>
      <c r="F79" s="23">
        <v>15069</v>
      </c>
      <c r="G79" s="23">
        <v>17427</v>
      </c>
      <c r="H79" s="23">
        <v>179.5</v>
      </c>
      <c r="I79" s="23">
        <v>15674</v>
      </c>
      <c r="J79" s="23">
        <v>1753</v>
      </c>
      <c r="K79" s="23">
        <v>171.7</v>
      </c>
      <c r="L79" s="23">
        <v>277</v>
      </c>
      <c r="M79" s="23">
        <v>49560</v>
      </c>
      <c r="N79" s="23">
        <v>70.2</v>
      </c>
      <c r="O79" s="23">
        <v>43656</v>
      </c>
      <c r="P79" s="23">
        <v>5904</v>
      </c>
      <c r="Q79" s="23">
        <v>69.599999999999994</v>
      </c>
      <c r="R79" s="23">
        <v>74.599999999999994</v>
      </c>
      <c r="S79" s="23">
        <v>2.8</v>
      </c>
    </row>
    <row r="80" spans="1:19" s="21" customFormat="1" x14ac:dyDescent="0.25">
      <c r="A80" s="24" t="s">
        <v>36</v>
      </c>
      <c r="B80" s="22" t="s">
        <v>96</v>
      </c>
      <c r="C80" s="23">
        <v>385</v>
      </c>
      <c r="D80" s="23">
        <v>287</v>
      </c>
      <c r="E80" s="23">
        <v>41779</v>
      </c>
      <c r="F80" s="23">
        <v>31630</v>
      </c>
      <c r="G80" s="23">
        <v>39772</v>
      </c>
      <c r="H80" s="23">
        <v>162.4</v>
      </c>
      <c r="I80" s="23">
        <v>31880</v>
      </c>
      <c r="J80" s="23">
        <v>7892</v>
      </c>
      <c r="K80" s="23">
        <v>180.7</v>
      </c>
      <c r="L80" s="23">
        <v>107.8</v>
      </c>
      <c r="M80" s="23">
        <v>109436</v>
      </c>
      <c r="N80" s="23">
        <v>74.7</v>
      </c>
      <c r="O80" s="23">
        <v>87878</v>
      </c>
      <c r="P80" s="23">
        <v>21558</v>
      </c>
      <c r="Q80" s="23">
        <v>72.900000000000006</v>
      </c>
      <c r="R80" s="23">
        <v>82.6</v>
      </c>
      <c r="S80" s="23">
        <v>2.8</v>
      </c>
    </row>
    <row r="81" spans="1:19" s="21" customFormat="1" x14ac:dyDescent="0.25">
      <c r="A81" s="24" t="s">
        <v>38</v>
      </c>
      <c r="B81" s="22" t="s">
        <v>97</v>
      </c>
      <c r="C81" s="23">
        <v>312</v>
      </c>
      <c r="D81" s="23">
        <v>245</v>
      </c>
      <c r="E81" s="23">
        <v>35578</v>
      </c>
      <c r="F81" s="23">
        <v>27788</v>
      </c>
      <c r="G81" s="23">
        <v>36771</v>
      </c>
      <c r="H81" s="23">
        <v>233.6</v>
      </c>
      <c r="I81" s="23">
        <v>30138</v>
      </c>
      <c r="J81" s="23">
        <v>6633</v>
      </c>
      <c r="K81" s="23">
        <v>204.7</v>
      </c>
      <c r="L81" s="23">
        <v>485.4</v>
      </c>
      <c r="M81" s="23">
        <v>71396</v>
      </c>
      <c r="N81" s="23">
        <v>153.9</v>
      </c>
      <c r="O81" s="23">
        <v>58160</v>
      </c>
      <c r="P81" s="23">
        <v>13236</v>
      </c>
      <c r="Q81" s="23">
        <v>142.6</v>
      </c>
      <c r="R81" s="23">
        <v>219.1</v>
      </c>
      <c r="S81" s="23">
        <v>1.9</v>
      </c>
    </row>
    <row r="82" spans="1:19" s="21" customFormat="1" x14ac:dyDescent="0.25">
      <c r="A82" s="24" t="s">
        <v>40</v>
      </c>
      <c r="B82" s="22" t="s">
        <v>98</v>
      </c>
      <c r="C82" s="23">
        <v>562</v>
      </c>
      <c r="D82" s="23">
        <v>466</v>
      </c>
      <c r="E82" s="23">
        <v>46303</v>
      </c>
      <c r="F82" s="23">
        <v>37785</v>
      </c>
      <c r="G82" s="23">
        <v>53179</v>
      </c>
      <c r="H82" s="23">
        <v>118.9</v>
      </c>
      <c r="I82" s="23">
        <v>47903</v>
      </c>
      <c r="J82" s="23">
        <v>5276</v>
      </c>
      <c r="K82" s="23">
        <v>111.1</v>
      </c>
      <c r="L82" s="23">
        <v>229.5</v>
      </c>
      <c r="M82" s="23">
        <v>179346</v>
      </c>
      <c r="N82" s="23">
        <v>69.599999999999994</v>
      </c>
      <c r="O82" s="23">
        <v>162904</v>
      </c>
      <c r="P82" s="23">
        <v>16442</v>
      </c>
      <c r="Q82" s="23">
        <v>62.4</v>
      </c>
      <c r="R82" s="23">
        <v>204.4</v>
      </c>
      <c r="S82" s="23">
        <v>3.4</v>
      </c>
    </row>
    <row r="83" spans="1:19" s="21" customFormat="1" ht="33.75" customHeight="1" x14ac:dyDescent="0.3">
      <c r="A83" s="68" t="s">
        <v>45</v>
      </c>
      <c r="B83" s="69"/>
      <c r="C83" s="69"/>
      <c r="D83" s="69"/>
      <c r="E83" s="69"/>
      <c r="F83" s="69"/>
      <c r="G83" s="42"/>
      <c r="H83" s="69"/>
      <c r="I83" s="42"/>
      <c r="J83" s="69"/>
      <c r="K83" s="69"/>
      <c r="L83" s="69"/>
      <c r="M83" s="42"/>
      <c r="N83" s="69"/>
      <c r="O83" s="42"/>
      <c r="P83" s="69"/>
      <c r="Q83" s="69"/>
      <c r="R83" s="69"/>
      <c r="S83" s="69"/>
    </row>
    <row r="84" spans="1:19" s="21" customFormat="1" x14ac:dyDescent="0.25">
      <c r="B84" s="22" t="s">
        <v>87</v>
      </c>
      <c r="C84" s="23">
        <v>4916</v>
      </c>
      <c r="D84" s="23">
        <v>4094</v>
      </c>
      <c r="E84" s="23">
        <v>325374</v>
      </c>
      <c r="F84" s="23">
        <v>267245</v>
      </c>
      <c r="G84" s="23">
        <v>407234</v>
      </c>
      <c r="H84" s="23">
        <v>5</v>
      </c>
      <c r="I84" s="23">
        <v>365230</v>
      </c>
      <c r="J84" s="23">
        <v>42004</v>
      </c>
      <c r="K84" s="23">
        <v>1.5</v>
      </c>
      <c r="L84" s="23">
        <v>50.9</v>
      </c>
      <c r="M84" s="23">
        <v>1376210</v>
      </c>
      <c r="N84" s="23">
        <v>10.5</v>
      </c>
      <c r="O84" s="23">
        <v>1253564</v>
      </c>
      <c r="P84" s="23">
        <v>122646</v>
      </c>
      <c r="Q84" s="23">
        <v>8.1999999999999993</v>
      </c>
      <c r="R84" s="23">
        <v>41</v>
      </c>
      <c r="S84" s="23">
        <v>3.4</v>
      </c>
    </row>
    <row r="85" spans="1:19" s="21" customFormat="1" ht="13.8" x14ac:dyDescent="0.3">
      <c r="B85" s="22" t="s">
        <v>99</v>
      </c>
      <c r="C85" s="69"/>
      <c r="D85" s="69"/>
      <c r="E85" s="69"/>
      <c r="F85" s="69"/>
      <c r="G85" s="42"/>
      <c r="H85" s="69"/>
      <c r="I85" s="42"/>
      <c r="J85" s="69"/>
      <c r="K85" s="69"/>
      <c r="L85" s="69"/>
      <c r="M85" s="42"/>
      <c r="N85" s="69"/>
      <c r="O85" s="42"/>
      <c r="P85" s="69"/>
      <c r="Q85" s="69"/>
      <c r="R85" s="69"/>
      <c r="S85" s="69"/>
    </row>
    <row r="86" spans="1:19" s="21" customFormat="1" x14ac:dyDescent="0.25">
      <c r="A86" s="24" t="s">
        <v>19</v>
      </c>
      <c r="B86" s="22" t="s">
        <v>88</v>
      </c>
      <c r="C86" s="23">
        <v>436</v>
      </c>
      <c r="D86" s="23">
        <v>335</v>
      </c>
      <c r="E86" s="23">
        <v>21111</v>
      </c>
      <c r="F86" s="23">
        <v>17076</v>
      </c>
      <c r="G86" s="23">
        <v>21117</v>
      </c>
      <c r="H86" s="23">
        <v>-31.2</v>
      </c>
      <c r="I86" s="23">
        <v>19077</v>
      </c>
      <c r="J86" s="23">
        <v>2040</v>
      </c>
      <c r="K86" s="23">
        <v>-32.6</v>
      </c>
      <c r="L86" s="23">
        <v>-14.5</v>
      </c>
      <c r="M86" s="23">
        <v>58989</v>
      </c>
      <c r="N86" s="23">
        <v>-28.8</v>
      </c>
      <c r="O86" s="23">
        <v>54332</v>
      </c>
      <c r="P86" s="23">
        <v>4657</v>
      </c>
      <c r="Q86" s="23">
        <v>-29.3</v>
      </c>
      <c r="R86" s="23">
        <v>-23</v>
      </c>
      <c r="S86" s="23">
        <v>2.8</v>
      </c>
    </row>
    <row r="87" spans="1:19" s="21" customFormat="1" x14ac:dyDescent="0.25">
      <c r="A87" s="24" t="s">
        <v>21</v>
      </c>
      <c r="B87" s="22" t="s">
        <v>89</v>
      </c>
      <c r="C87" s="23">
        <v>542</v>
      </c>
      <c r="D87" s="23">
        <v>470</v>
      </c>
      <c r="E87" s="23">
        <v>29525</v>
      </c>
      <c r="F87" s="23">
        <v>24820</v>
      </c>
      <c r="G87" s="23">
        <v>47975</v>
      </c>
      <c r="H87" s="23">
        <v>7.1</v>
      </c>
      <c r="I87" s="23">
        <v>43469</v>
      </c>
      <c r="J87" s="23">
        <v>4506</v>
      </c>
      <c r="K87" s="23">
        <v>3.9</v>
      </c>
      <c r="L87" s="23">
        <v>52.5</v>
      </c>
      <c r="M87" s="23">
        <v>143927</v>
      </c>
      <c r="N87" s="23">
        <v>11.3</v>
      </c>
      <c r="O87" s="23">
        <v>130308</v>
      </c>
      <c r="P87" s="23">
        <v>13619</v>
      </c>
      <c r="Q87" s="23">
        <v>8.8000000000000007</v>
      </c>
      <c r="R87" s="23">
        <v>41.9</v>
      </c>
      <c r="S87" s="23">
        <v>3</v>
      </c>
    </row>
    <row r="88" spans="1:19" s="21" customFormat="1" x14ac:dyDescent="0.25">
      <c r="A88" s="24" t="s">
        <v>23</v>
      </c>
      <c r="B88" s="22" t="s">
        <v>90</v>
      </c>
      <c r="C88" s="23">
        <v>565</v>
      </c>
      <c r="D88" s="23">
        <v>512</v>
      </c>
      <c r="E88" s="23">
        <v>27041</v>
      </c>
      <c r="F88" s="23">
        <v>24124</v>
      </c>
      <c r="G88" s="23">
        <v>47991</v>
      </c>
      <c r="H88" s="23">
        <v>10.199999999999999</v>
      </c>
      <c r="I88" s="23">
        <v>45020</v>
      </c>
      <c r="J88" s="23">
        <v>2971</v>
      </c>
      <c r="K88" s="23">
        <v>9.5</v>
      </c>
      <c r="L88" s="23">
        <v>21.6</v>
      </c>
      <c r="M88" s="23">
        <v>139756</v>
      </c>
      <c r="N88" s="23">
        <v>11.3</v>
      </c>
      <c r="O88" s="23">
        <v>125551</v>
      </c>
      <c r="P88" s="23">
        <v>14205</v>
      </c>
      <c r="Q88" s="23">
        <v>7.7</v>
      </c>
      <c r="R88" s="23">
        <v>59.8</v>
      </c>
      <c r="S88" s="23">
        <v>2.9</v>
      </c>
    </row>
    <row r="89" spans="1:19" s="21" customFormat="1" x14ac:dyDescent="0.25">
      <c r="A89" s="24" t="s">
        <v>25</v>
      </c>
      <c r="B89" s="22" t="s">
        <v>91</v>
      </c>
      <c r="C89" s="23">
        <v>670</v>
      </c>
      <c r="D89" s="23">
        <v>582</v>
      </c>
      <c r="E89" s="23">
        <v>37606</v>
      </c>
      <c r="F89" s="23">
        <v>32042</v>
      </c>
      <c r="G89" s="23">
        <v>47787</v>
      </c>
      <c r="H89" s="23">
        <v>-7.5</v>
      </c>
      <c r="I89" s="23">
        <v>44774</v>
      </c>
      <c r="J89" s="23">
        <v>3013</v>
      </c>
      <c r="K89" s="23">
        <v>-9.4</v>
      </c>
      <c r="L89" s="23">
        <v>34</v>
      </c>
      <c r="M89" s="23">
        <v>285424</v>
      </c>
      <c r="N89" s="23">
        <v>20.9</v>
      </c>
      <c r="O89" s="23">
        <v>273495</v>
      </c>
      <c r="P89" s="23">
        <v>11929</v>
      </c>
      <c r="Q89" s="23">
        <v>20.5</v>
      </c>
      <c r="R89" s="23">
        <v>29.1</v>
      </c>
      <c r="S89" s="23">
        <v>6</v>
      </c>
    </row>
    <row r="90" spans="1:19" s="21" customFormat="1" x14ac:dyDescent="0.25">
      <c r="A90" s="24" t="s">
        <v>27</v>
      </c>
      <c r="B90" s="22" t="s">
        <v>92</v>
      </c>
      <c r="C90" s="23">
        <v>826</v>
      </c>
      <c r="D90" s="23">
        <v>663</v>
      </c>
      <c r="E90" s="23">
        <v>43108</v>
      </c>
      <c r="F90" s="23">
        <v>35419</v>
      </c>
      <c r="G90" s="23">
        <v>36353</v>
      </c>
      <c r="H90" s="23">
        <v>-31.4</v>
      </c>
      <c r="I90" s="23">
        <v>34865</v>
      </c>
      <c r="J90" s="23">
        <v>1488</v>
      </c>
      <c r="K90" s="23">
        <v>-30.7</v>
      </c>
      <c r="L90" s="23">
        <v>-44.1</v>
      </c>
      <c r="M90" s="23">
        <v>176538</v>
      </c>
      <c r="N90" s="23">
        <v>-8.6</v>
      </c>
      <c r="O90" s="23">
        <v>169377</v>
      </c>
      <c r="P90" s="23">
        <v>7161</v>
      </c>
      <c r="Q90" s="23">
        <v>-8.1</v>
      </c>
      <c r="R90" s="23">
        <v>-19.2</v>
      </c>
      <c r="S90" s="23">
        <v>4.9000000000000004</v>
      </c>
    </row>
    <row r="91" spans="1:19" s="21" customFormat="1" x14ac:dyDescent="0.25">
      <c r="A91" s="24" t="s">
        <v>29</v>
      </c>
      <c r="B91" s="22" t="s">
        <v>108</v>
      </c>
      <c r="C91" s="23">
        <v>102</v>
      </c>
      <c r="D91" s="23">
        <v>83</v>
      </c>
      <c r="E91" s="23">
        <v>4928</v>
      </c>
      <c r="F91" s="23">
        <v>4194</v>
      </c>
      <c r="G91" s="23">
        <v>5798</v>
      </c>
      <c r="H91" s="23">
        <v>18.899999999999999</v>
      </c>
      <c r="I91" s="23">
        <v>5394</v>
      </c>
      <c r="J91" s="23">
        <v>404</v>
      </c>
      <c r="K91" s="23">
        <v>19.899999999999999</v>
      </c>
      <c r="L91" s="23">
        <v>6.3</v>
      </c>
      <c r="M91" s="23">
        <v>34969</v>
      </c>
      <c r="N91" s="23">
        <v>34.1</v>
      </c>
      <c r="O91" s="23">
        <v>33247</v>
      </c>
      <c r="P91" s="23">
        <v>1722</v>
      </c>
      <c r="Q91" s="23">
        <v>31.8</v>
      </c>
      <c r="R91" s="23">
        <v>102.8</v>
      </c>
      <c r="S91" s="23">
        <v>6</v>
      </c>
    </row>
    <row r="92" spans="1:19" s="21" customFormat="1" x14ac:dyDescent="0.25">
      <c r="A92" s="24" t="s">
        <v>30</v>
      </c>
      <c r="B92" s="22" t="s">
        <v>93</v>
      </c>
      <c r="C92" s="23">
        <v>194</v>
      </c>
      <c r="D92" s="23">
        <v>154</v>
      </c>
      <c r="E92" s="23">
        <v>11642</v>
      </c>
      <c r="F92" s="23">
        <v>8570</v>
      </c>
      <c r="G92" s="23">
        <v>9930</v>
      </c>
      <c r="H92" s="23">
        <v>-6.7</v>
      </c>
      <c r="I92" s="23">
        <v>9144</v>
      </c>
      <c r="J92" s="23">
        <v>786</v>
      </c>
      <c r="K92" s="23">
        <v>-7.5</v>
      </c>
      <c r="L92" s="23">
        <v>2.9</v>
      </c>
      <c r="M92" s="23">
        <v>46093</v>
      </c>
      <c r="N92" s="23">
        <v>-1.8</v>
      </c>
      <c r="O92" s="23">
        <v>43095</v>
      </c>
      <c r="P92" s="23">
        <v>2998</v>
      </c>
      <c r="Q92" s="23">
        <v>-3.3</v>
      </c>
      <c r="R92" s="23">
        <v>27.5</v>
      </c>
      <c r="S92" s="23">
        <v>4.5999999999999996</v>
      </c>
    </row>
    <row r="93" spans="1:19" s="21" customFormat="1" x14ac:dyDescent="0.25">
      <c r="A93" s="24" t="s">
        <v>32</v>
      </c>
      <c r="B93" s="22" t="s">
        <v>94</v>
      </c>
      <c r="C93" s="23">
        <v>76</v>
      </c>
      <c r="D93" s="23">
        <v>68</v>
      </c>
      <c r="E93" s="23">
        <v>6125</v>
      </c>
      <c r="F93" s="23">
        <v>5196</v>
      </c>
      <c r="G93" s="23">
        <v>6703</v>
      </c>
      <c r="H93" s="23">
        <v>15</v>
      </c>
      <c r="I93" s="23">
        <v>6197</v>
      </c>
      <c r="J93" s="23">
        <v>506</v>
      </c>
      <c r="K93" s="23">
        <v>13.4</v>
      </c>
      <c r="L93" s="23">
        <v>39</v>
      </c>
      <c r="M93" s="23">
        <v>21916</v>
      </c>
      <c r="N93" s="23">
        <v>28.8</v>
      </c>
      <c r="O93" s="23">
        <v>20744</v>
      </c>
      <c r="P93" s="23">
        <v>1172</v>
      </c>
      <c r="Q93" s="23">
        <v>26.8</v>
      </c>
      <c r="R93" s="23">
        <v>77.8</v>
      </c>
      <c r="S93" s="23">
        <v>3.3</v>
      </c>
    </row>
    <row r="94" spans="1:19" s="21" customFormat="1" x14ac:dyDescent="0.25">
      <c r="A94" s="24" t="s">
        <v>34</v>
      </c>
      <c r="B94" s="22" t="s">
        <v>95</v>
      </c>
      <c r="C94" s="23">
        <v>242</v>
      </c>
      <c r="D94" s="23">
        <v>196</v>
      </c>
      <c r="E94" s="23">
        <v>19574</v>
      </c>
      <c r="F94" s="23">
        <v>15046</v>
      </c>
      <c r="G94" s="23">
        <v>24321</v>
      </c>
      <c r="H94" s="23">
        <v>36.200000000000003</v>
      </c>
      <c r="I94" s="23">
        <v>22338</v>
      </c>
      <c r="J94" s="23">
        <v>1983</v>
      </c>
      <c r="K94" s="23">
        <v>34.1</v>
      </c>
      <c r="L94" s="23">
        <v>64.599999999999994</v>
      </c>
      <c r="M94" s="23">
        <v>62425</v>
      </c>
      <c r="N94" s="23">
        <v>23.7</v>
      </c>
      <c r="O94" s="23">
        <v>55563</v>
      </c>
      <c r="P94" s="23">
        <v>6862</v>
      </c>
      <c r="Q94" s="23">
        <v>21.5</v>
      </c>
      <c r="R94" s="23">
        <v>44.6</v>
      </c>
      <c r="S94" s="23">
        <v>2.6</v>
      </c>
    </row>
    <row r="95" spans="1:19" s="21" customFormat="1" x14ac:dyDescent="0.25">
      <c r="A95" s="24" t="s">
        <v>36</v>
      </c>
      <c r="B95" s="22" t="s">
        <v>96</v>
      </c>
      <c r="C95" s="23">
        <v>387</v>
      </c>
      <c r="D95" s="23">
        <v>293</v>
      </c>
      <c r="E95" s="23">
        <v>42075</v>
      </c>
      <c r="F95" s="23">
        <v>32525</v>
      </c>
      <c r="G95" s="23">
        <v>47868</v>
      </c>
      <c r="H95" s="23">
        <v>17.7</v>
      </c>
      <c r="I95" s="23">
        <v>38075</v>
      </c>
      <c r="J95" s="23">
        <v>9793</v>
      </c>
      <c r="K95" s="23">
        <v>7.4</v>
      </c>
      <c r="L95" s="23">
        <v>88.3</v>
      </c>
      <c r="M95" s="23">
        <v>126100</v>
      </c>
      <c r="N95" s="23">
        <v>5.5</v>
      </c>
      <c r="O95" s="23">
        <v>99679</v>
      </c>
      <c r="P95" s="23">
        <v>26421</v>
      </c>
      <c r="Q95" s="23">
        <v>-2.6</v>
      </c>
      <c r="R95" s="23">
        <v>54</v>
      </c>
      <c r="S95" s="23">
        <v>2.6</v>
      </c>
    </row>
    <row r="96" spans="1:19" s="21" customFormat="1" x14ac:dyDescent="0.25">
      <c r="A96" s="24" t="s">
        <v>38</v>
      </c>
      <c r="B96" s="22" t="s">
        <v>97</v>
      </c>
      <c r="C96" s="23">
        <v>314</v>
      </c>
      <c r="D96" s="23">
        <v>252</v>
      </c>
      <c r="E96" s="23">
        <v>36338</v>
      </c>
      <c r="F96" s="23">
        <v>29230</v>
      </c>
      <c r="G96" s="23">
        <v>48008</v>
      </c>
      <c r="H96" s="23">
        <v>65.3</v>
      </c>
      <c r="I96" s="23">
        <v>39850</v>
      </c>
      <c r="J96" s="23">
        <v>8158</v>
      </c>
      <c r="K96" s="23">
        <v>55.6</v>
      </c>
      <c r="L96" s="23">
        <v>138.30000000000001</v>
      </c>
      <c r="M96" s="23">
        <v>85123</v>
      </c>
      <c r="N96" s="23">
        <v>51.4</v>
      </c>
      <c r="O96" s="23">
        <v>70002</v>
      </c>
      <c r="P96" s="23">
        <v>15121</v>
      </c>
      <c r="Q96" s="23">
        <v>43.1</v>
      </c>
      <c r="R96" s="23">
        <v>107.4</v>
      </c>
      <c r="S96" s="23">
        <v>1.8</v>
      </c>
    </row>
    <row r="97" spans="1:19" s="21" customFormat="1" x14ac:dyDescent="0.25">
      <c r="A97" s="24" t="s">
        <v>40</v>
      </c>
      <c r="B97" s="22" t="s">
        <v>98</v>
      </c>
      <c r="C97" s="23">
        <v>562</v>
      </c>
      <c r="D97" s="23">
        <v>486</v>
      </c>
      <c r="E97" s="23">
        <v>46301</v>
      </c>
      <c r="F97" s="23">
        <v>39003</v>
      </c>
      <c r="G97" s="23">
        <v>63383</v>
      </c>
      <c r="H97" s="23">
        <v>15</v>
      </c>
      <c r="I97" s="23">
        <v>57027</v>
      </c>
      <c r="J97" s="23">
        <v>6356</v>
      </c>
      <c r="K97" s="23">
        <v>11.1</v>
      </c>
      <c r="L97" s="23">
        <v>67.5</v>
      </c>
      <c r="M97" s="23">
        <v>194950</v>
      </c>
      <c r="N97" s="23">
        <v>20.3</v>
      </c>
      <c r="O97" s="23">
        <v>178171</v>
      </c>
      <c r="P97" s="23">
        <v>16779</v>
      </c>
      <c r="Q97" s="23">
        <v>18.2</v>
      </c>
      <c r="R97" s="23">
        <v>48.4</v>
      </c>
      <c r="S97" s="23">
        <v>3.1</v>
      </c>
    </row>
    <row r="98" spans="1:19" s="21" customFormat="1" ht="33.75" customHeight="1" x14ac:dyDescent="0.3">
      <c r="A98" s="68" t="s">
        <v>46</v>
      </c>
      <c r="B98" s="69"/>
      <c r="C98" s="69"/>
      <c r="D98" s="69"/>
      <c r="E98" s="69"/>
      <c r="F98" s="69"/>
      <c r="G98" s="42"/>
      <c r="H98" s="69"/>
      <c r="I98" s="42"/>
      <c r="J98" s="69"/>
      <c r="K98" s="69"/>
      <c r="L98" s="69"/>
      <c r="M98" s="42"/>
      <c r="N98" s="69"/>
      <c r="O98" s="42"/>
      <c r="P98" s="69"/>
      <c r="Q98" s="69"/>
      <c r="R98" s="69"/>
      <c r="S98" s="69"/>
    </row>
    <row r="99" spans="1:19" s="21" customFormat="1" x14ac:dyDescent="0.25">
      <c r="B99" s="22" t="s">
        <v>87</v>
      </c>
      <c r="C99" s="23">
        <v>4922</v>
      </c>
      <c r="D99" s="23">
        <v>4501</v>
      </c>
      <c r="E99" s="23">
        <v>326065</v>
      </c>
      <c r="F99" s="23">
        <v>289813</v>
      </c>
      <c r="G99" s="23">
        <v>860430</v>
      </c>
      <c r="H99" s="23">
        <v>5.7</v>
      </c>
      <c r="I99" s="23">
        <v>776782</v>
      </c>
      <c r="J99" s="23">
        <v>83648</v>
      </c>
      <c r="K99" s="23">
        <v>6.6</v>
      </c>
      <c r="L99" s="23">
        <v>-1.9</v>
      </c>
      <c r="M99" s="23">
        <v>2381611</v>
      </c>
      <c r="N99" s="23">
        <v>10.199999999999999</v>
      </c>
      <c r="O99" s="23">
        <v>2177822</v>
      </c>
      <c r="P99" s="23">
        <v>203789</v>
      </c>
      <c r="Q99" s="23">
        <v>11.2</v>
      </c>
      <c r="R99" s="23">
        <v>-0.1</v>
      </c>
      <c r="S99" s="23">
        <v>2.8</v>
      </c>
    </row>
    <row r="100" spans="1:19" s="21" customFormat="1" ht="13.8" x14ac:dyDescent="0.3">
      <c r="B100" s="22" t="s">
        <v>99</v>
      </c>
      <c r="C100" s="69"/>
      <c r="D100" s="69"/>
      <c r="E100" s="69"/>
      <c r="F100" s="69"/>
      <c r="G100" s="42"/>
      <c r="H100" s="69"/>
      <c r="I100" s="42"/>
      <c r="J100" s="69"/>
      <c r="K100" s="69"/>
      <c r="L100" s="69"/>
      <c r="M100" s="42"/>
      <c r="N100" s="69"/>
      <c r="O100" s="42"/>
      <c r="P100" s="69"/>
      <c r="Q100" s="69"/>
      <c r="R100" s="69"/>
      <c r="S100" s="69"/>
    </row>
    <row r="101" spans="1:19" s="21" customFormat="1" x14ac:dyDescent="0.25">
      <c r="A101" s="24" t="s">
        <v>19</v>
      </c>
      <c r="B101" s="22" t="s">
        <v>88</v>
      </c>
      <c r="C101" s="23">
        <v>434</v>
      </c>
      <c r="D101" s="23">
        <v>395</v>
      </c>
      <c r="E101" s="23">
        <v>20936</v>
      </c>
      <c r="F101" s="23">
        <v>18953</v>
      </c>
      <c r="G101" s="23">
        <v>56917</v>
      </c>
      <c r="H101" s="23">
        <v>-11.3</v>
      </c>
      <c r="I101" s="23">
        <v>50451</v>
      </c>
      <c r="J101" s="23">
        <v>6466</v>
      </c>
      <c r="K101" s="23">
        <v>-8.3000000000000007</v>
      </c>
      <c r="L101" s="23">
        <v>-29.5</v>
      </c>
      <c r="M101" s="23">
        <v>155110</v>
      </c>
      <c r="N101" s="23">
        <v>-3.4</v>
      </c>
      <c r="O101" s="23">
        <v>139212</v>
      </c>
      <c r="P101" s="23">
        <v>15898</v>
      </c>
      <c r="Q101" s="23">
        <v>-0.2</v>
      </c>
      <c r="R101" s="23">
        <v>-24.2</v>
      </c>
      <c r="S101" s="23">
        <v>2.7</v>
      </c>
    </row>
    <row r="102" spans="1:19" s="21" customFormat="1" x14ac:dyDescent="0.25">
      <c r="A102" s="24" t="s">
        <v>21</v>
      </c>
      <c r="B102" s="22" t="s">
        <v>89</v>
      </c>
      <c r="C102" s="23">
        <v>538</v>
      </c>
      <c r="D102" s="23">
        <v>497</v>
      </c>
      <c r="E102" s="23">
        <v>29441</v>
      </c>
      <c r="F102" s="23">
        <v>26335</v>
      </c>
      <c r="G102" s="23">
        <v>94288</v>
      </c>
      <c r="H102" s="23">
        <v>5.7</v>
      </c>
      <c r="I102" s="23">
        <v>85276</v>
      </c>
      <c r="J102" s="23">
        <v>9012</v>
      </c>
      <c r="K102" s="23">
        <v>8.3000000000000007</v>
      </c>
      <c r="L102" s="23">
        <v>-13.7</v>
      </c>
      <c r="M102" s="23">
        <v>235545</v>
      </c>
      <c r="N102" s="23">
        <v>7.9</v>
      </c>
      <c r="O102" s="23">
        <v>213518</v>
      </c>
      <c r="P102" s="23">
        <v>22027</v>
      </c>
      <c r="Q102" s="23">
        <v>10.7</v>
      </c>
      <c r="R102" s="23">
        <v>-13.8</v>
      </c>
      <c r="S102" s="23">
        <v>2.5</v>
      </c>
    </row>
    <row r="103" spans="1:19" s="21" customFormat="1" x14ac:dyDescent="0.25">
      <c r="A103" s="24" t="s">
        <v>23</v>
      </c>
      <c r="B103" s="22" t="s">
        <v>90</v>
      </c>
      <c r="C103" s="23">
        <v>569</v>
      </c>
      <c r="D103" s="23">
        <v>546</v>
      </c>
      <c r="E103" s="23">
        <v>27506</v>
      </c>
      <c r="F103" s="23">
        <v>25539</v>
      </c>
      <c r="G103" s="23">
        <v>105617</v>
      </c>
      <c r="H103" s="23">
        <v>25.1</v>
      </c>
      <c r="I103" s="23">
        <v>98834</v>
      </c>
      <c r="J103" s="23">
        <v>6783</v>
      </c>
      <c r="K103" s="23">
        <v>25</v>
      </c>
      <c r="L103" s="23">
        <v>25.5</v>
      </c>
      <c r="M103" s="23">
        <v>266814</v>
      </c>
      <c r="N103" s="23">
        <v>26.9</v>
      </c>
      <c r="O103" s="23">
        <v>245798</v>
      </c>
      <c r="P103" s="23">
        <v>21016</v>
      </c>
      <c r="Q103" s="23">
        <v>26.4</v>
      </c>
      <c r="R103" s="23">
        <v>33.6</v>
      </c>
      <c r="S103" s="23">
        <v>2.5</v>
      </c>
    </row>
    <row r="104" spans="1:19" s="21" customFormat="1" x14ac:dyDescent="0.25">
      <c r="A104" s="24" t="s">
        <v>25</v>
      </c>
      <c r="B104" s="22" t="s">
        <v>91</v>
      </c>
      <c r="C104" s="23">
        <v>680</v>
      </c>
      <c r="D104" s="23">
        <v>641</v>
      </c>
      <c r="E104" s="23">
        <v>38094</v>
      </c>
      <c r="F104" s="23">
        <v>35023</v>
      </c>
      <c r="G104" s="23">
        <v>101815</v>
      </c>
      <c r="H104" s="23">
        <v>4.5</v>
      </c>
      <c r="I104" s="23">
        <v>96020</v>
      </c>
      <c r="J104" s="23">
        <v>5795</v>
      </c>
      <c r="K104" s="23">
        <v>5.5</v>
      </c>
      <c r="L104" s="23">
        <v>-10.5</v>
      </c>
      <c r="M104" s="23">
        <v>413257</v>
      </c>
      <c r="N104" s="23">
        <v>8.4</v>
      </c>
      <c r="O104" s="23">
        <v>394409</v>
      </c>
      <c r="P104" s="23">
        <v>18848</v>
      </c>
      <c r="Q104" s="23">
        <v>8.8000000000000007</v>
      </c>
      <c r="R104" s="23">
        <v>1.5</v>
      </c>
      <c r="S104" s="23">
        <v>4.0999999999999996</v>
      </c>
    </row>
    <row r="105" spans="1:19" s="21" customFormat="1" x14ac:dyDescent="0.25">
      <c r="A105" s="24" t="s">
        <v>27</v>
      </c>
      <c r="B105" s="22" t="s">
        <v>92</v>
      </c>
      <c r="C105" s="23">
        <v>826</v>
      </c>
      <c r="D105" s="23">
        <v>753</v>
      </c>
      <c r="E105" s="23">
        <v>43117</v>
      </c>
      <c r="F105" s="23">
        <v>39612</v>
      </c>
      <c r="G105" s="23">
        <v>108657</v>
      </c>
      <c r="H105" s="23">
        <v>-5</v>
      </c>
      <c r="I105" s="23">
        <v>103901</v>
      </c>
      <c r="J105" s="23">
        <v>4756</v>
      </c>
      <c r="K105" s="23">
        <v>-0.5</v>
      </c>
      <c r="L105" s="23">
        <v>-52.5</v>
      </c>
      <c r="M105" s="23">
        <v>396415</v>
      </c>
      <c r="N105" s="23">
        <v>3.9</v>
      </c>
      <c r="O105" s="23">
        <v>380517</v>
      </c>
      <c r="P105" s="23">
        <v>15898</v>
      </c>
      <c r="Q105" s="23">
        <v>8.8000000000000007</v>
      </c>
      <c r="R105" s="23">
        <v>-50.3</v>
      </c>
      <c r="S105" s="23">
        <v>3.6</v>
      </c>
    </row>
    <row r="106" spans="1:19" s="21" customFormat="1" x14ac:dyDescent="0.25">
      <c r="A106" s="24" t="s">
        <v>29</v>
      </c>
      <c r="B106" s="22" t="s">
        <v>108</v>
      </c>
      <c r="C106" s="23">
        <v>102</v>
      </c>
      <c r="D106" s="23">
        <v>92</v>
      </c>
      <c r="E106" s="23">
        <v>4926</v>
      </c>
      <c r="F106" s="23">
        <v>4442</v>
      </c>
      <c r="G106" s="23">
        <v>9129</v>
      </c>
      <c r="H106" s="23">
        <v>-8.6</v>
      </c>
      <c r="I106" s="23">
        <v>8327</v>
      </c>
      <c r="J106" s="23">
        <v>802</v>
      </c>
      <c r="K106" s="23">
        <v>-1.5</v>
      </c>
      <c r="L106" s="23">
        <v>-47.7</v>
      </c>
      <c r="M106" s="23">
        <v>45227</v>
      </c>
      <c r="N106" s="23">
        <v>16.3</v>
      </c>
      <c r="O106" s="23">
        <v>42812</v>
      </c>
      <c r="P106" s="23">
        <v>2415</v>
      </c>
      <c r="Q106" s="23">
        <v>22.4</v>
      </c>
      <c r="R106" s="23">
        <v>-38.299999999999997</v>
      </c>
      <c r="S106" s="23">
        <v>5</v>
      </c>
    </row>
    <row r="107" spans="1:19" s="21" customFormat="1" x14ac:dyDescent="0.25">
      <c r="A107" s="24" t="s">
        <v>30</v>
      </c>
      <c r="B107" s="22" t="s">
        <v>93</v>
      </c>
      <c r="C107" s="23">
        <v>194</v>
      </c>
      <c r="D107" s="23">
        <v>169</v>
      </c>
      <c r="E107" s="23">
        <v>11111</v>
      </c>
      <c r="F107" s="23">
        <v>9496</v>
      </c>
      <c r="G107" s="23">
        <v>20869</v>
      </c>
      <c r="H107" s="23">
        <v>-2.1</v>
      </c>
      <c r="I107" s="23">
        <v>19618</v>
      </c>
      <c r="J107" s="23">
        <v>1251</v>
      </c>
      <c r="K107" s="23">
        <v>0.3</v>
      </c>
      <c r="L107" s="23">
        <v>-28.6</v>
      </c>
      <c r="M107" s="23">
        <v>71919</v>
      </c>
      <c r="N107" s="23">
        <v>4.9000000000000004</v>
      </c>
      <c r="O107" s="23">
        <v>68410</v>
      </c>
      <c r="P107" s="23">
        <v>3509</v>
      </c>
      <c r="Q107" s="23">
        <v>6.8</v>
      </c>
      <c r="R107" s="23">
        <v>-22.1</v>
      </c>
      <c r="S107" s="23">
        <v>3.4</v>
      </c>
    </row>
    <row r="108" spans="1:19" s="21" customFormat="1" x14ac:dyDescent="0.25">
      <c r="A108" s="24" t="s">
        <v>32</v>
      </c>
      <c r="B108" s="22" t="s">
        <v>94</v>
      </c>
      <c r="C108" s="23">
        <v>76</v>
      </c>
      <c r="D108" s="23">
        <v>71</v>
      </c>
      <c r="E108" s="23">
        <v>6126</v>
      </c>
      <c r="F108" s="23">
        <v>5431</v>
      </c>
      <c r="G108" s="23">
        <v>10543</v>
      </c>
      <c r="H108" s="23">
        <v>-7.4</v>
      </c>
      <c r="I108" s="23">
        <v>9724</v>
      </c>
      <c r="J108" s="23">
        <v>819</v>
      </c>
      <c r="K108" s="23">
        <v>-6.5</v>
      </c>
      <c r="L108" s="23">
        <v>-17.2</v>
      </c>
      <c r="M108" s="23">
        <v>28721</v>
      </c>
      <c r="N108" s="23">
        <v>1.5</v>
      </c>
      <c r="O108" s="23">
        <v>27031</v>
      </c>
      <c r="P108" s="23">
        <v>1690</v>
      </c>
      <c r="Q108" s="23">
        <v>1.7</v>
      </c>
      <c r="R108" s="23">
        <v>-1.7</v>
      </c>
      <c r="S108" s="23">
        <v>2.7</v>
      </c>
    </row>
    <row r="109" spans="1:19" s="21" customFormat="1" x14ac:dyDescent="0.25">
      <c r="A109" s="24" t="s">
        <v>34</v>
      </c>
      <c r="B109" s="22" t="s">
        <v>95</v>
      </c>
      <c r="C109" s="23">
        <v>241</v>
      </c>
      <c r="D109" s="23">
        <v>219</v>
      </c>
      <c r="E109" s="23">
        <v>19486</v>
      </c>
      <c r="F109" s="23">
        <v>16854</v>
      </c>
      <c r="G109" s="23">
        <v>47491</v>
      </c>
      <c r="H109" s="23">
        <v>3.3</v>
      </c>
      <c r="I109" s="23">
        <v>43341</v>
      </c>
      <c r="J109" s="23">
        <v>4150</v>
      </c>
      <c r="K109" s="23">
        <v>3.6</v>
      </c>
      <c r="L109" s="23">
        <v>0.9</v>
      </c>
      <c r="M109" s="23">
        <v>102791</v>
      </c>
      <c r="N109" s="23">
        <v>3.6</v>
      </c>
      <c r="O109" s="23">
        <v>92097</v>
      </c>
      <c r="P109" s="23">
        <v>10694</v>
      </c>
      <c r="Q109" s="23">
        <v>3</v>
      </c>
      <c r="R109" s="23">
        <v>8.8000000000000007</v>
      </c>
      <c r="S109" s="23">
        <v>2.2000000000000002</v>
      </c>
    </row>
    <row r="110" spans="1:19" s="21" customFormat="1" x14ac:dyDescent="0.25">
      <c r="A110" s="24" t="s">
        <v>36</v>
      </c>
      <c r="B110" s="22" t="s">
        <v>96</v>
      </c>
      <c r="C110" s="23">
        <v>388</v>
      </c>
      <c r="D110" s="23">
        <v>333</v>
      </c>
      <c r="E110" s="23">
        <v>42887</v>
      </c>
      <c r="F110" s="23">
        <v>36793</v>
      </c>
      <c r="G110" s="23">
        <v>106205</v>
      </c>
      <c r="H110" s="23">
        <v>8</v>
      </c>
      <c r="I110" s="23">
        <v>88378</v>
      </c>
      <c r="J110" s="23">
        <v>17827</v>
      </c>
      <c r="K110" s="23">
        <v>4.5999999999999996</v>
      </c>
      <c r="L110" s="23">
        <v>28.6</v>
      </c>
      <c r="M110" s="23">
        <v>225645</v>
      </c>
      <c r="N110" s="23">
        <v>7.5</v>
      </c>
      <c r="O110" s="23">
        <v>186728</v>
      </c>
      <c r="P110" s="23">
        <v>38917</v>
      </c>
      <c r="Q110" s="23">
        <v>4.2</v>
      </c>
      <c r="R110" s="23">
        <v>26.2</v>
      </c>
      <c r="S110" s="23">
        <v>2.1</v>
      </c>
    </row>
    <row r="111" spans="1:19" s="21" customFormat="1" x14ac:dyDescent="0.25">
      <c r="A111" s="24" t="s">
        <v>38</v>
      </c>
      <c r="B111" s="22" t="s">
        <v>97</v>
      </c>
      <c r="C111" s="23">
        <v>313</v>
      </c>
      <c r="D111" s="23">
        <v>269</v>
      </c>
      <c r="E111" s="23">
        <v>36230</v>
      </c>
      <c r="F111" s="23">
        <v>31027</v>
      </c>
      <c r="G111" s="23">
        <v>82451</v>
      </c>
      <c r="H111" s="23">
        <v>21.8</v>
      </c>
      <c r="I111" s="23">
        <v>68481</v>
      </c>
      <c r="J111" s="23">
        <v>13970</v>
      </c>
      <c r="K111" s="23">
        <v>20.8</v>
      </c>
      <c r="L111" s="23">
        <v>26.8</v>
      </c>
      <c r="M111" s="23">
        <v>142209</v>
      </c>
      <c r="N111" s="23">
        <v>24.6</v>
      </c>
      <c r="O111" s="23">
        <v>117172</v>
      </c>
      <c r="P111" s="23">
        <v>25037</v>
      </c>
      <c r="Q111" s="23">
        <v>23.9</v>
      </c>
      <c r="R111" s="23">
        <v>27.9</v>
      </c>
      <c r="S111" s="23">
        <v>1.7</v>
      </c>
    </row>
    <row r="112" spans="1:19" s="21" customFormat="1" x14ac:dyDescent="0.25">
      <c r="A112" s="24" t="s">
        <v>40</v>
      </c>
      <c r="B112" s="22" t="s">
        <v>98</v>
      </c>
      <c r="C112" s="23">
        <v>561</v>
      </c>
      <c r="D112" s="23">
        <v>516</v>
      </c>
      <c r="E112" s="23">
        <v>46205</v>
      </c>
      <c r="F112" s="23">
        <v>40308</v>
      </c>
      <c r="G112" s="23">
        <v>116448</v>
      </c>
      <c r="H112" s="23">
        <v>6.2</v>
      </c>
      <c r="I112" s="23">
        <v>104431</v>
      </c>
      <c r="J112" s="23">
        <v>12017</v>
      </c>
      <c r="K112" s="23">
        <v>5.3</v>
      </c>
      <c r="L112" s="23">
        <v>14</v>
      </c>
      <c r="M112" s="23">
        <v>297958</v>
      </c>
      <c r="N112" s="23">
        <v>18.600000000000001</v>
      </c>
      <c r="O112" s="23">
        <v>270118</v>
      </c>
      <c r="P112" s="23">
        <v>27840</v>
      </c>
      <c r="Q112" s="23">
        <v>17.2</v>
      </c>
      <c r="R112" s="23">
        <v>34.200000000000003</v>
      </c>
      <c r="S112" s="23">
        <v>2.6</v>
      </c>
    </row>
    <row r="113" spans="1:19" s="21" customFormat="1" ht="33.75" customHeight="1" x14ac:dyDescent="0.3">
      <c r="A113" s="68" t="s">
        <v>47</v>
      </c>
      <c r="B113" s="69"/>
      <c r="C113" s="69"/>
      <c r="D113" s="69"/>
      <c r="E113" s="69"/>
      <c r="F113" s="69"/>
      <c r="G113" s="42"/>
      <c r="H113" s="69"/>
      <c r="I113" s="42"/>
      <c r="J113" s="69"/>
      <c r="K113" s="69"/>
      <c r="L113" s="69"/>
      <c r="M113" s="42"/>
      <c r="N113" s="69"/>
      <c r="O113" s="42"/>
      <c r="P113" s="69"/>
      <c r="Q113" s="69"/>
      <c r="R113" s="69"/>
      <c r="S113" s="69"/>
    </row>
    <row r="114" spans="1:19" s="21" customFormat="1" x14ac:dyDescent="0.25">
      <c r="B114" s="22" t="s">
        <v>87</v>
      </c>
      <c r="C114" s="23">
        <v>4903</v>
      </c>
      <c r="D114" s="23">
        <v>4610</v>
      </c>
      <c r="E114" s="23">
        <v>325538</v>
      </c>
      <c r="F114" s="23">
        <v>300663</v>
      </c>
      <c r="G114" s="23">
        <v>1278414</v>
      </c>
      <c r="H114" s="23">
        <v>8.1999999999999993</v>
      </c>
      <c r="I114" s="23">
        <v>1104300</v>
      </c>
      <c r="J114" s="23">
        <v>174114</v>
      </c>
      <c r="K114" s="23">
        <v>12.9</v>
      </c>
      <c r="L114" s="23">
        <v>-14.5</v>
      </c>
      <c r="M114" s="23">
        <v>3447397</v>
      </c>
      <c r="N114" s="23">
        <v>9.8000000000000007</v>
      </c>
      <c r="O114" s="23">
        <v>3021349</v>
      </c>
      <c r="P114" s="23">
        <v>426048</v>
      </c>
      <c r="Q114" s="23">
        <v>14.2</v>
      </c>
      <c r="R114" s="23">
        <v>-13.6</v>
      </c>
      <c r="S114" s="23">
        <v>2.7</v>
      </c>
    </row>
    <row r="115" spans="1:19" s="21" customFormat="1" ht="13.8" x14ac:dyDescent="0.3">
      <c r="B115" s="22" t="s">
        <v>99</v>
      </c>
      <c r="C115" s="69"/>
      <c r="D115" s="69"/>
      <c r="E115" s="69"/>
      <c r="F115" s="69"/>
      <c r="G115" s="42"/>
      <c r="H115" s="69"/>
      <c r="I115" s="42"/>
      <c r="J115" s="69"/>
      <c r="K115" s="69"/>
      <c r="L115" s="69"/>
      <c r="M115" s="42"/>
      <c r="N115" s="69"/>
      <c r="O115" s="42"/>
      <c r="P115" s="69"/>
      <c r="Q115" s="69"/>
      <c r="R115" s="69"/>
      <c r="S115" s="69"/>
    </row>
    <row r="116" spans="1:19" s="21" customFormat="1" x14ac:dyDescent="0.25">
      <c r="A116" s="24" t="s">
        <v>19</v>
      </c>
      <c r="B116" s="22" t="s">
        <v>88</v>
      </c>
      <c r="C116" s="23">
        <v>433</v>
      </c>
      <c r="D116" s="23">
        <v>404</v>
      </c>
      <c r="E116" s="23">
        <v>20823</v>
      </c>
      <c r="F116" s="23">
        <v>19387</v>
      </c>
      <c r="G116" s="23">
        <v>79526</v>
      </c>
      <c r="H116" s="23">
        <v>-22.3</v>
      </c>
      <c r="I116" s="23">
        <v>62720</v>
      </c>
      <c r="J116" s="23">
        <v>16806</v>
      </c>
      <c r="K116" s="23">
        <v>-14.4</v>
      </c>
      <c r="L116" s="23">
        <v>-42.1</v>
      </c>
      <c r="M116" s="23">
        <v>221368</v>
      </c>
      <c r="N116" s="23">
        <v>-21.6</v>
      </c>
      <c r="O116" s="23">
        <v>174251</v>
      </c>
      <c r="P116" s="23">
        <v>47117</v>
      </c>
      <c r="Q116" s="23">
        <v>-13.9</v>
      </c>
      <c r="R116" s="23">
        <v>-41.1</v>
      </c>
      <c r="S116" s="23">
        <v>2.8</v>
      </c>
    </row>
    <row r="117" spans="1:19" s="21" customFormat="1" x14ac:dyDescent="0.25">
      <c r="A117" s="24" t="s">
        <v>21</v>
      </c>
      <c r="B117" s="22" t="s">
        <v>89</v>
      </c>
      <c r="C117" s="23">
        <v>537</v>
      </c>
      <c r="D117" s="23">
        <v>513</v>
      </c>
      <c r="E117" s="23">
        <v>29665</v>
      </c>
      <c r="F117" s="23">
        <v>27776</v>
      </c>
      <c r="G117" s="23">
        <v>130005</v>
      </c>
      <c r="H117" s="23">
        <v>1.2</v>
      </c>
      <c r="I117" s="23">
        <v>112914</v>
      </c>
      <c r="J117" s="23">
        <v>17091</v>
      </c>
      <c r="K117" s="23">
        <v>7.3</v>
      </c>
      <c r="L117" s="23">
        <v>-26.6</v>
      </c>
      <c r="M117" s="23">
        <v>328142</v>
      </c>
      <c r="N117" s="23">
        <v>7.5</v>
      </c>
      <c r="O117" s="23">
        <v>291132</v>
      </c>
      <c r="P117" s="23">
        <v>37010</v>
      </c>
      <c r="Q117" s="23">
        <v>12.3</v>
      </c>
      <c r="R117" s="23">
        <v>-19.5</v>
      </c>
      <c r="S117" s="23">
        <v>2.5</v>
      </c>
    </row>
    <row r="118" spans="1:19" s="21" customFormat="1" x14ac:dyDescent="0.25">
      <c r="A118" s="24" t="s">
        <v>23</v>
      </c>
      <c r="B118" s="22" t="s">
        <v>90</v>
      </c>
      <c r="C118" s="23">
        <v>567</v>
      </c>
      <c r="D118" s="23">
        <v>549</v>
      </c>
      <c r="E118" s="23">
        <v>27261</v>
      </c>
      <c r="F118" s="23">
        <v>25825</v>
      </c>
      <c r="G118" s="23">
        <v>132455</v>
      </c>
      <c r="H118" s="23">
        <v>20.5</v>
      </c>
      <c r="I118" s="23">
        <v>120437</v>
      </c>
      <c r="J118" s="23">
        <v>12018</v>
      </c>
      <c r="K118" s="23">
        <v>21.8</v>
      </c>
      <c r="L118" s="23">
        <v>8.4</v>
      </c>
      <c r="M118" s="23">
        <v>330413</v>
      </c>
      <c r="N118" s="23">
        <v>21.8</v>
      </c>
      <c r="O118" s="23">
        <v>297875</v>
      </c>
      <c r="P118" s="23">
        <v>32538</v>
      </c>
      <c r="Q118" s="23">
        <v>22.1</v>
      </c>
      <c r="R118" s="23">
        <v>18.8</v>
      </c>
      <c r="S118" s="23">
        <v>2.5</v>
      </c>
    </row>
    <row r="119" spans="1:19" s="21" customFormat="1" x14ac:dyDescent="0.25">
      <c r="A119" s="24" t="s">
        <v>25</v>
      </c>
      <c r="B119" s="22" t="s">
        <v>91</v>
      </c>
      <c r="C119" s="23">
        <v>675</v>
      </c>
      <c r="D119" s="23">
        <v>649</v>
      </c>
      <c r="E119" s="23">
        <v>38027</v>
      </c>
      <c r="F119" s="23">
        <v>35802</v>
      </c>
      <c r="G119" s="23">
        <v>148024</v>
      </c>
      <c r="H119" s="23">
        <v>15</v>
      </c>
      <c r="I119" s="23">
        <v>136638</v>
      </c>
      <c r="J119" s="23">
        <v>11386</v>
      </c>
      <c r="K119" s="23">
        <v>17.600000000000001</v>
      </c>
      <c r="L119" s="23">
        <v>-9.5</v>
      </c>
      <c r="M119" s="23">
        <v>564461</v>
      </c>
      <c r="N119" s="23">
        <v>10.199999999999999</v>
      </c>
      <c r="O119" s="23">
        <v>531198</v>
      </c>
      <c r="P119" s="23">
        <v>33263</v>
      </c>
      <c r="Q119" s="23">
        <v>11.6</v>
      </c>
      <c r="R119" s="23">
        <v>-8</v>
      </c>
      <c r="S119" s="23">
        <v>3.8</v>
      </c>
    </row>
    <row r="120" spans="1:19" s="21" customFormat="1" x14ac:dyDescent="0.25">
      <c r="A120" s="24" t="s">
        <v>27</v>
      </c>
      <c r="B120" s="22" t="s">
        <v>92</v>
      </c>
      <c r="C120" s="23">
        <v>824</v>
      </c>
      <c r="D120" s="23">
        <v>782</v>
      </c>
      <c r="E120" s="23">
        <v>43077</v>
      </c>
      <c r="F120" s="23">
        <v>40773</v>
      </c>
      <c r="G120" s="23">
        <v>166623</v>
      </c>
      <c r="H120" s="23">
        <v>-0.3</v>
      </c>
      <c r="I120" s="23">
        <v>149366</v>
      </c>
      <c r="J120" s="23">
        <v>17257</v>
      </c>
      <c r="K120" s="23">
        <v>8.6</v>
      </c>
      <c r="L120" s="23">
        <v>-41.7</v>
      </c>
      <c r="M120" s="23">
        <v>630378</v>
      </c>
      <c r="N120" s="23">
        <v>2.2999999999999998</v>
      </c>
      <c r="O120" s="23">
        <v>561791</v>
      </c>
      <c r="P120" s="23">
        <v>68587</v>
      </c>
      <c r="Q120" s="23">
        <v>12.3</v>
      </c>
      <c r="R120" s="23">
        <v>-40.9</v>
      </c>
      <c r="S120" s="23">
        <v>3.8</v>
      </c>
    </row>
    <row r="121" spans="1:19" s="21" customFormat="1" x14ac:dyDescent="0.25">
      <c r="A121" s="24" t="s">
        <v>29</v>
      </c>
      <c r="B121" s="22" t="s">
        <v>108</v>
      </c>
      <c r="C121" s="23">
        <v>102</v>
      </c>
      <c r="D121" s="23">
        <v>94</v>
      </c>
      <c r="E121" s="23">
        <v>4924</v>
      </c>
      <c r="F121" s="23">
        <v>4558</v>
      </c>
      <c r="G121" s="23">
        <v>13232</v>
      </c>
      <c r="H121" s="23">
        <v>3.2</v>
      </c>
      <c r="I121" s="23">
        <v>11261</v>
      </c>
      <c r="J121" s="23">
        <v>1971</v>
      </c>
      <c r="K121" s="23">
        <v>8.6</v>
      </c>
      <c r="L121" s="23">
        <v>-19.5</v>
      </c>
      <c r="M121" s="23">
        <v>52236</v>
      </c>
      <c r="N121" s="23">
        <v>6</v>
      </c>
      <c r="O121" s="23">
        <v>47517</v>
      </c>
      <c r="P121" s="23">
        <v>4719</v>
      </c>
      <c r="Q121" s="23">
        <v>11.4</v>
      </c>
      <c r="R121" s="23">
        <v>-28.6</v>
      </c>
      <c r="S121" s="23">
        <v>3.9</v>
      </c>
    </row>
    <row r="122" spans="1:19" s="21" customFormat="1" x14ac:dyDescent="0.25">
      <c r="A122" s="24" t="s">
        <v>30</v>
      </c>
      <c r="B122" s="22" t="s">
        <v>93</v>
      </c>
      <c r="C122" s="23">
        <v>194</v>
      </c>
      <c r="D122" s="23">
        <v>176</v>
      </c>
      <c r="E122" s="23">
        <v>11168</v>
      </c>
      <c r="F122" s="23">
        <v>9757</v>
      </c>
      <c r="G122" s="23">
        <v>32096</v>
      </c>
      <c r="H122" s="23">
        <v>17.3</v>
      </c>
      <c r="I122" s="23">
        <v>29623</v>
      </c>
      <c r="J122" s="23">
        <v>2473</v>
      </c>
      <c r="K122" s="23">
        <v>20</v>
      </c>
      <c r="L122" s="23">
        <v>-7.4</v>
      </c>
      <c r="M122" s="23">
        <v>113795</v>
      </c>
      <c r="N122" s="23">
        <v>26.3</v>
      </c>
      <c r="O122" s="23">
        <v>106873</v>
      </c>
      <c r="P122" s="23">
        <v>6922</v>
      </c>
      <c r="Q122" s="23">
        <v>28.9</v>
      </c>
      <c r="R122" s="23">
        <v>-3.4</v>
      </c>
      <c r="S122" s="23">
        <v>3.5</v>
      </c>
    </row>
    <row r="123" spans="1:19" s="21" customFormat="1" x14ac:dyDescent="0.25">
      <c r="A123" s="24" t="s">
        <v>32</v>
      </c>
      <c r="B123" s="22" t="s">
        <v>94</v>
      </c>
      <c r="C123" s="23">
        <v>76</v>
      </c>
      <c r="D123" s="23">
        <v>72</v>
      </c>
      <c r="E123" s="23">
        <v>6033</v>
      </c>
      <c r="F123" s="23">
        <v>5445</v>
      </c>
      <c r="G123" s="23">
        <v>16007</v>
      </c>
      <c r="H123" s="23">
        <v>6.1</v>
      </c>
      <c r="I123" s="23">
        <v>13869</v>
      </c>
      <c r="J123" s="23">
        <v>2138</v>
      </c>
      <c r="K123" s="23">
        <v>7.4</v>
      </c>
      <c r="L123" s="23">
        <v>-1.7</v>
      </c>
      <c r="M123" s="23">
        <v>40023</v>
      </c>
      <c r="N123" s="23">
        <v>19.2</v>
      </c>
      <c r="O123" s="23">
        <v>35667</v>
      </c>
      <c r="P123" s="23">
        <v>4356</v>
      </c>
      <c r="Q123" s="23">
        <v>19.2</v>
      </c>
      <c r="R123" s="23">
        <v>19.100000000000001</v>
      </c>
      <c r="S123" s="23">
        <v>2.5</v>
      </c>
    </row>
    <row r="124" spans="1:19" s="21" customFormat="1" x14ac:dyDescent="0.25">
      <c r="A124" s="24" t="s">
        <v>34</v>
      </c>
      <c r="B124" s="22" t="s">
        <v>95</v>
      </c>
      <c r="C124" s="23">
        <v>236</v>
      </c>
      <c r="D124" s="23">
        <v>221</v>
      </c>
      <c r="E124" s="23">
        <v>19116</v>
      </c>
      <c r="F124" s="23">
        <v>17241</v>
      </c>
      <c r="G124" s="23">
        <v>76788</v>
      </c>
      <c r="H124" s="23">
        <v>9.1999999999999993</v>
      </c>
      <c r="I124" s="23">
        <v>67592</v>
      </c>
      <c r="J124" s="23">
        <v>9196</v>
      </c>
      <c r="K124" s="23">
        <v>13.2</v>
      </c>
      <c r="L124" s="23">
        <v>-13.5</v>
      </c>
      <c r="M124" s="23">
        <v>177212</v>
      </c>
      <c r="N124" s="23">
        <v>20.100000000000001</v>
      </c>
      <c r="O124" s="23">
        <v>153841</v>
      </c>
      <c r="P124" s="23">
        <v>23371</v>
      </c>
      <c r="Q124" s="23">
        <v>23.2</v>
      </c>
      <c r="R124" s="23">
        <v>3.1</v>
      </c>
      <c r="S124" s="23">
        <v>2.2999999999999998</v>
      </c>
    </row>
    <row r="125" spans="1:19" s="21" customFormat="1" x14ac:dyDescent="0.25">
      <c r="A125" s="24" t="s">
        <v>36</v>
      </c>
      <c r="B125" s="22" t="s">
        <v>96</v>
      </c>
      <c r="C125" s="23">
        <v>387</v>
      </c>
      <c r="D125" s="23">
        <v>344</v>
      </c>
      <c r="E125" s="23">
        <v>43166</v>
      </c>
      <c r="F125" s="23">
        <v>39125</v>
      </c>
      <c r="G125" s="23">
        <v>192499</v>
      </c>
      <c r="H125" s="23">
        <v>12.9</v>
      </c>
      <c r="I125" s="23">
        <v>156571</v>
      </c>
      <c r="J125" s="23">
        <v>35928</v>
      </c>
      <c r="K125" s="23">
        <v>16.399999999999999</v>
      </c>
      <c r="L125" s="23">
        <v>-0.3</v>
      </c>
      <c r="M125" s="23">
        <v>374046</v>
      </c>
      <c r="N125" s="23">
        <v>13.3</v>
      </c>
      <c r="O125" s="23">
        <v>301771</v>
      </c>
      <c r="P125" s="23">
        <v>72275</v>
      </c>
      <c r="Q125" s="23">
        <v>14.6</v>
      </c>
      <c r="R125" s="23">
        <v>8</v>
      </c>
      <c r="S125" s="23">
        <v>1.9</v>
      </c>
    </row>
    <row r="126" spans="1:19" s="21" customFormat="1" x14ac:dyDescent="0.25">
      <c r="A126" s="24" t="s">
        <v>38</v>
      </c>
      <c r="B126" s="22" t="s">
        <v>97</v>
      </c>
      <c r="C126" s="23">
        <v>314</v>
      </c>
      <c r="D126" s="23">
        <v>280</v>
      </c>
      <c r="E126" s="23">
        <v>36409</v>
      </c>
      <c r="F126" s="23">
        <v>32648</v>
      </c>
      <c r="G126" s="23">
        <v>130839</v>
      </c>
      <c r="H126" s="23">
        <v>29.5</v>
      </c>
      <c r="I126" s="23">
        <v>103764</v>
      </c>
      <c r="J126" s="23">
        <v>27075</v>
      </c>
      <c r="K126" s="23">
        <v>31.1</v>
      </c>
      <c r="L126" s="23">
        <v>23.6</v>
      </c>
      <c r="M126" s="23">
        <v>230045</v>
      </c>
      <c r="N126" s="23">
        <v>34.299999999999997</v>
      </c>
      <c r="O126" s="23">
        <v>181055</v>
      </c>
      <c r="P126" s="23">
        <v>48990</v>
      </c>
      <c r="Q126" s="23">
        <v>36.5</v>
      </c>
      <c r="R126" s="23">
        <v>26.8</v>
      </c>
      <c r="S126" s="23">
        <v>1.8</v>
      </c>
    </row>
    <row r="127" spans="1:19" s="21" customFormat="1" x14ac:dyDescent="0.25">
      <c r="A127" s="24" t="s">
        <v>40</v>
      </c>
      <c r="B127" s="22" t="s">
        <v>98</v>
      </c>
      <c r="C127" s="23">
        <v>558</v>
      </c>
      <c r="D127" s="23">
        <v>526</v>
      </c>
      <c r="E127" s="23">
        <v>45869</v>
      </c>
      <c r="F127" s="23">
        <v>42326</v>
      </c>
      <c r="G127" s="23">
        <v>160320</v>
      </c>
      <c r="H127" s="23">
        <v>8.6</v>
      </c>
      <c r="I127" s="23">
        <v>139545</v>
      </c>
      <c r="J127" s="23">
        <v>20775</v>
      </c>
      <c r="K127" s="23">
        <v>11.2</v>
      </c>
      <c r="L127" s="23">
        <v>-6.2</v>
      </c>
      <c r="M127" s="23">
        <v>385278</v>
      </c>
      <c r="N127" s="23">
        <v>16.5</v>
      </c>
      <c r="O127" s="23">
        <v>338378</v>
      </c>
      <c r="P127" s="23">
        <v>46900</v>
      </c>
      <c r="Q127" s="23">
        <v>17.3</v>
      </c>
      <c r="R127" s="23">
        <v>11.4</v>
      </c>
      <c r="S127" s="23">
        <v>2.4</v>
      </c>
    </row>
    <row r="128" spans="1:19" s="21" customFormat="1" ht="33.75" customHeight="1" x14ac:dyDescent="0.3">
      <c r="A128" s="68" t="s">
        <v>48</v>
      </c>
      <c r="B128" s="69"/>
      <c r="C128" s="69"/>
      <c r="D128" s="69"/>
      <c r="E128" s="69"/>
      <c r="F128" s="69"/>
      <c r="G128" s="42"/>
      <c r="H128" s="69"/>
      <c r="I128" s="42"/>
      <c r="J128" s="69"/>
      <c r="K128" s="69"/>
      <c r="L128" s="69"/>
      <c r="M128" s="42"/>
      <c r="N128" s="69"/>
      <c r="O128" s="42"/>
      <c r="P128" s="69"/>
      <c r="Q128" s="69"/>
      <c r="R128" s="69"/>
      <c r="S128" s="69"/>
    </row>
    <row r="129" spans="1:19" s="21" customFormat="1" x14ac:dyDescent="0.25">
      <c r="B129" s="22" t="s">
        <v>87</v>
      </c>
      <c r="C129" s="23">
        <v>4911</v>
      </c>
      <c r="D129" s="23">
        <v>4641</v>
      </c>
      <c r="E129" s="23">
        <v>327067</v>
      </c>
      <c r="F129" s="23">
        <v>307028</v>
      </c>
      <c r="G129" s="23">
        <v>1653484</v>
      </c>
      <c r="H129" s="23">
        <v>18.8</v>
      </c>
      <c r="I129" s="23">
        <v>1419664</v>
      </c>
      <c r="J129" s="23">
        <v>233820</v>
      </c>
      <c r="K129" s="23">
        <v>23.4</v>
      </c>
      <c r="L129" s="23">
        <v>-3.1</v>
      </c>
      <c r="M129" s="23">
        <v>4172512</v>
      </c>
      <c r="N129" s="23">
        <v>19.8</v>
      </c>
      <c r="O129" s="23">
        <v>3628881</v>
      </c>
      <c r="P129" s="23">
        <v>543631</v>
      </c>
      <c r="Q129" s="23">
        <v>25.4</v>
      </c>
      <c r="R129" s="23">
        <v>-7.8</v>
      </c>
      <c r="S129" s="23">
        <v>2.5</v>
      </c>
    </row>
    <row r="130" spans="1:19" s="21" customFormat="1" ht="13.8" x14ac:dyDescent="0.3">
      <c r="B130" s="22" t="s">
        <v>99</v>
      </c>
      <c r="C130" s="69"/>
      <c r="D130" s="69"/>
      <c r="E130" s="69"/>
      <c r="F130" s="69"/>
      <c r="G130" s="42"/>
      <c r="H130" s="69"/>
      <c r="I130" s="42"/>
      <c r="J130" s="69"/>
      <c r="K130" s="69"/>
      <c r="L130" s="69"/>
      <c r="M130" s="42"/>
      <c r="N130" s="69"/>
      <c r="O130" s="42"/>
      <c r="P130" s="69"/>
      <c r="Q130" s="69"/>
      <c r="R130" s="69"/>
      <c r="S130" s="69"/>
    </row>
    <row r="131" spans="1:19" s="21" customFormat="1" x14ac:dyDescent="0.25">
      <c r="A131" s="24" t="s">
        <v>19</v>
      </c>
      <c r="B131" s="22" t="s">
        <v>88</v>
      </c>
      <c r="C131" s="23">
        <v>435</v>
      </c>
      <c r="D131" s="23">
        <v>394</v>
      </c>
      <c r="E131" s="23">
        <v>20935</v>
      </c>
      <c r="F131" s="23">
        <v>19241</v>
      </c>
      <c r="G131" s="23">
        <v>99547</v>
      </c>
      <c r="H131" s="23">
        <v>-13</v>
      </c>
      <c r="I131" s="23">
        <v>76207</v>
      </c>
      <c r="J131" s="23">
        <v>23340</v>
      </c>
      <c r="K131" s="23">
        <v>-6.1</v>
      </c>
      <c r="L131" s="23">
        <v>-29.9</v>
      </c>
      <c r="M131" s="23">
        <v>270081</v>
      </c>
      <c r="N131" s="23">
        <v>-8.1</v>
      </c>
      <c r="O131" s="23">
        <v>208563</v>
      </c>
      <c r="P131" s="23">
        <v>61518</v>
      </c>
      <c r="Q131" s="23">
        <v>3.1</v>
      </c>
      <c r="R131" s="23">
        <v>-32.9</v>
      </c>
      <c r="S131" s="23">
        <v>2.7</v>
      </c>
    </row>
    <row r="132" spans="1:19" s="21" customFormat="1" x14ac:dyDescent="0.25">
      <c r="A132" s="24" t="s">
        <v>21</v>
      </c>
      <c r="B132" s="22" t="s">
        <v>89</v>
      </c>
      <c r="C132" s="23">
        <v>538</v>
      </c>
      <c r="D132" s="23">
        <v>515</v>
      </c>
      <c r="E132" s="23">
        <v>29592</v>
      </c>
      <c r="F132" s="23">
        <v>27867</v>
      </c>
      <c r="G132" s="23">
        <v>171455</v>
      </c>
      <c r="H132" s="23">
        <v>10.9</v>
      </c>
      <c r="I132" s="23">
        <v>147362</v>
      </c>
      <c r="J132" s="23">
        <v>24093</v>
      </c>
      <c r="K132" s="23">
        <v>17.8</v>
      </c>
      <c r="L132" s="23">
        <v>-18.5</v>
      </c>
      <c r="M132" s="23">
        <v>397591</v>
      </c>
      <c r="N132" s="23">
        <v>16.8</v>
      </c>
      <c r="O132" s="23">
        <v>346646</v>
      </c>
      <c r="P132" s="23">
        <v>50945</v>
      </c>
      <c r="Q132" s="23">
        <v>22</v>
      </c>
      <c r="R132" s="23">
        <v>-9.6</v>
      </c>
      <c r="S132" s="23">
        <v>2.2999999999999998</v>
      </c>
    </row>
    <row r="133" spans="1:19" s="21" customFormat="1" x14ac:dyDescent="0.25">
      <c r="A133" s="24" t="s">
        <v>23</v>
      </c>
      <c r="B133" s="22" t="s">
        <v>90</v>
      </c>
      <c r="C133" s="23">
        <v>566</v>
      </c>
      <c r="D133" s="23">
        <v>550</v>
      </c>
      <c r="E133" s="23">
        <v>27279</v>
      </c>
      <c r="F133" s="23">
        <v>26289</v>
      </c>
      <c r="G133" s="23">
        <v>169419</v>
      </c>
      <c r="H133" s="23">
        <v>32.6</v>
      </c>
      <c r="I133" s="23">
        <v>153350</v>
      </c>
      <c r="J133" s="23">
        <v>16069</v>
      </c>
      <c r="K133" s="23">
        <v>33.5</v>
      </c>
      <c r="L133" s="23">
        <v>24.4</v>
      </c>
      <c r="M133" s="23">
        <v>400103</v>
      </c>
      <c r="N133" s="23">
        <v>33.6</v>
      </c>
      <c r="O133" s="23">
        <v>362374</v>
      </c>
      <c r="P133" s="23">
        <v>37729</v>
      </c>
      <c r="Q133" s="23">
        <v>36.1</v>
      </c>
      <c r="R133" s="23">
        <v>13.8</v>
      </c>
      <c r="S133" s="23">
        <v>2.4</v>
      </c>
    </row>
    <row r="134" spans="1:19" s="21" customFormat="1" x14ac:dyDescent="0.25">
      <c r="A134" s="24" t="s">
        <v>25</v>
      </c>
      <c r="B134" s="22" t="s">
        <v>91</v>
      </c>
      <c r="C134" s="23">
        <v>681</v>
      </c>
      <c r="D134" s="23">
        <v>660</v>
      </c>
      <c r="E134" s="23">
        <v>38282</v>
      </c>
      <c r="F134" s="23">
        <v>36684</v>
      </c>
      <c r="G134" s="23">
        <v>174262</v>
      </c>
      <c r="H134" s="23">
        <v>16.7</v>
      </c>
      <c r="I134" s="23">
        <v>161497</v>
      </c>
      <c r="J134" s="23">
        <v>12765</v>
      </c>
      <c r="K134" s="23">
        <v>19.7</v>
      </c>
      <c r="L134" s="23">
        <v>-11.4</v>
      </c>
      <c r="M134" s="23">
        <v>625535</v>
      </c>
      <c r="N134" s="23">
        <v>16.3</v>
      </c>
      <c r="O134" s="23">
        <v>588214</v>
      </c>
      <c r="P134" s="23">
        <v>37321</v>
      </c>
      <c r="Q134" s="23">
        <v>19</v>
      </c>
      <c r="R134" s="23">
        <v>-13.8</v>
      </c>
      <c r="S134" s="23">
        <v>3.6</v>
      </c>
    </row>
    <row r="135" spans="1:19" s="21" customFormat="1" x14ac:dyDescent="0.25">
      <c r="A135" s="24" t="s">
        <v>27</v>
      </c>
      <c r="B135" s="22" t="s">
        <v>92</v>
      </c>
      <c r="C135" s="23">
        <v>824</v>
      </c>
      <c r="D135" s="23">
        <v>792</v>
      </c>
      <c r="E135" s="23">
        <v>43122</v>
      </c>
      <c r="F135" s="23">
        <v>41383</v>
      </c>
      <c r="G135" s="23">
        <v>201727</v>
      </c>
      <c r="H135" s="23">
        <v>10.8</v>
      </c>
      <c r="I135" s="23">
        <v>178834</v>
      </c>
      <c r="J135" s="23">
        <v>22893</v>
      </c>
      <c r="K135" s="23">
        <v>20.6</v>
      </c>
      <c r="L135" s="23">
        <v>-32.4</v>
      </c>
      <c r="M135" s="23">
        <v>710176</v>
      </c>
      <c r="N135" s="23">
        <v>12.4</v>
      </c>
      <c r="O135" s="23">
        <v>625919</v>
      </c>
      <c r="P135" s="23">
        <v>84257</v>
      </c>
      <c r="Q135" s="23">
        <v>26.2</v>
      </c>
      <c r="R135" s="23">
        <v>-38</v>
      </c>
      <c r="S135" s="23">
        <v>3.5</v>
      </c>
    </row>
    <row r="136" spans="1:19" s="21" customFormat="1" x14ac:dyDescent="0.25">
      <c r="A136" s="24" t="s">
        <v>29</v>
      </c>
      <c r="B136" s="22" t="s">
        <v>108</v>
      </c>
      <c r="C136" s="23">
        <v>101</v>
      </c>
      <c r="D136" s="23">
        <v>97</v>
      </c>
      <c r="E136" s="23">
        <v>4910</v>
      </c>
      <c r="F136" s="23">
        <v>4721</v>
      </c>
      <c r="G136" s="23">
        <v>16286</v>
      </c>
      <c r="H136" s="23">
        <v>10.4</v>
      </c>
      <c r="I136" s="23">
        <v>13793</v>
      </c>
      <c r="J136" s="23">
        <v>2493</v>
      </c>
      <c r="K136" s="23">
        <v>14.9</v>
      </c>
      <c r="L136" s="23">
        <v>-9.4</v>
      </c>
      <c r="M136" s="23">
        <v>62471</v>
      </c>
      <c r="N136" s="23">
        <v>13.9</v>
      </c>
      <c r="O136" s="23">
        <v>55708</v>
      </c>
      <c r="P136" s="23">
        <v>6763</v>
      </c>
      <c r="Q136" s="23">
        <v>17.600000000000001</v>
      </c>
      <c r="R136" s="23">
        <v>-9.3000000000000007</v>
      </c>
      <c r="S136" s="23">
        <v>3.8</v>
      </c>
    </row>
    <row r="137" spans="1:19" s="21" customFormat="1" x14ac:dyDescent="0.25">
      <c r="A137" s="24" t="s">
        <v>30</v>
      </c>
      <c r="B137" s="22" t="s">
        <v>93</v>
      </c>
      <c r="C137" s="23">
        <v>194</v>
      </c>
      <c r="D137" s="23">
        <v>177</v>
      </c>
      <c r="E137" s="23">
        <v>11116</v>
      </c>
      <c r="F137" s="23">
        <v>9946</v>
      </c>
      <c r="G137" s="23">
        <v>36843</v>
      </c>
      <c r="H137" s="23">
        <v>13.9</v>
      </c>
      <c r="I137" s="23">
        <f>G137-J137</f>
        <v>33882</v>
      </c>
      <c r="J137" s="23">
        <v>2961</v>
      </c>
      <c r="K137" s="25">
        <f>100*I137/'2020'!I137-100</f>
        <v>15.276265650517146</v>
      </c>
      <c r="L137" s="23">
        <v>0.4</v>
      </c>
      <c r="M137" s="23">
        <v>122124</v>
      </c>
      <c r="N137" s="23">
        <v>31.6</v>
      </c>
      <c r="O137" s="23">
        <f>M137-P137</f>
        <v>114638</v>
      </c>
      <c r="P137" s="23">
        <v>7486</v>
      </c>
      <c r="Q137" s="25">
        <f>100*O137/'2020'!O137-100</f>
        <v>34.266405874843343</v>
      </c>
      <c r="R137" s="23">
        <v>0.5</v>
      </c>
      <c r="S137" s="25">
        <f>M137/G137</f>
        <v>3.3147137855223514</v>
      </c>
    </row>
    <row r="138" spans="1:19" s="21" customFormat="1" x14ac:dyDescent="0.25">
      <c r="A138" s="24" t="s">
        <v>32</v>
      </c>
      <c r="B138" s="22" t="s">
        <v>94</v>
      </c>
      <c r="C138" s="23">
        <v>76</v>
      </c>
      <c r="D138" s="23">
        <v>72</v>
      </c>
      <c r="E138" s="23">
        <v>6032</v>
      </c>
      <c r="F138" s="23">
        <v>5499</v>
      </c>
      <c r="G138" s="23">
        <v>21474</v>
      </c>
      <c r="H138" s="23">
        <v>16.7</v>
      </c>
      <c r="I138" s="23">
        <v>18731</v>
      </c>
      <c r="J138" s="23">
        <v>2743</v>
      </c>
      <c r="K138" s="23">
        <v>15.7</v>
      </c>
      <c r="L138" s="23">
        <v>24.2</v>
      </c>
      <c r="M138" s="23">
        <v>51394</v>
      </c>
      <c r="N138" s="23">
        <v>28.1</v>
      </c>
      <c r="O138" s="23">
        <v>45446</v>
      </c>
      <c r="P138" s="23">
        <v>5948</v>
      </c>
      <c r="Q138" s="23">
        <v>25.8</v>
      </c>
      <c r="R138" s="23">
        <v>49.2</v>
      </c>
      <c r="S138" s="23">
        <v>2.4</v>
      </c>
    </row>
    <row r="139" spans="1:19" s="21" customFormat="1" x14ac:dyDescent="0.25">
      <c r="A139" s="24" t="s">
        <v>34</v>
      </c>
      <c r="B139" s="22" t="s">
        <v>95</v>
      </c>
      <c r="C139" s="23">
        <v>237</v>
      </c>
      <c r="D139" s="23">
        <v>220</v>
      </c>
      <c r="E139" s="23">
        <v>19169</v>
      </c>
      <c r="F139" s="23">
        <v>17168</v>
      </c>
      <c r="G139" s="23">
        <v>100128</v>
      </c>
      <c r="H139" s="23">
        <v>24.8</v>
      </c>
      <c r="I139" s="23">
        <v>87529</v>
      </c>
      <c r="J139" s="23">
        <v>12599</v>
      </c>
      <c r="K139" s="23">
        <v>27.6</v>
      </c>
      <c r="L139" s="23">
        <v>7.9</v>
      </c>
      <c r="M139" s="23">
        <v>232441</v>
      </c>
      <c r="N139" s="23">
        <v>36.6</v>
      </c>
      <c r="O139" s="23">
        <v>202775</v>
      </c>
      <c r="P139" s="23">
        <v>29666</v>
      </c>
      <c r="Q139" s="23">
        <v>40.4</v>
      </c>
      <c r="R139" s="23">
        <v>15.3</v>
      </c>
      <c r="S139" s="23">
        <v>2.2999999999999998</v>
      </c>
    </row>
    <row r="140" spans="1:19" s="21" customFormat="1" x14ac:dyDescent="0.25">
      <c r="A140" s="24" t="s">
        <v>36</v>
      </c>
      <c r="B140" s="22" t="s">
        <v>96</v>
      </c>
      <c r="C140" s="23">
        <v>386</v>
      </c>
      <c r="D140" s="23">
        <v>350</v>
      </c>
      <c r="E140" s="23">
        <v>43495</v>
      </c>
      <c r="F140" s="23">
        <v>40361</v>
      </c>
      <c r="G140" s="23">
        <v>265331</v>
      </c>
      <c r="H140" s="23">
        <v>25.6</v>
      </c>
      <c r="I140" s="23">
        <v>215947</v>
      </c>
      <c r="J140" s="23">
        <v>49384</v>
      </c>
      <c r="K140" s="23">
        <v>29.4</v>
      </c>
      <c r="L140" s="23">
        <v>11.1</v>
      </c>
      <c r="M140" s="23">
        <v>511248</v>
      </c>
      <c r="N140" s="23">
        <v>25.1</v>
      </c>
      <c r="O140" s="23">
        <v>416919</v>
      </c>
      <c r="P140" s="23">
        <v>94329</v>
      </c>
      <c r="Q140" s="23">
        <v>28.3</v>
      </c>
      <c r="R140" s="23">
        <v>12.7</v>
      </c>
      <c r="S140" s="23">
        <v>1.9</v>
      </c>
    </row>
    <row r="141" spans="1:19" s="21" customFormat="1" x14ac:dyDescent="0.25">
      <c r="A141" s="24" t="s">
        <v>38</v>
      </c>
      <c r="B141" s="22" t="s">
        <v>97</v>
      </c>
      <c r="C141" s="23">
        <v>315</v>
      </c>
      <c r="D141" s="23">
        <v>288</v>
      </c>
      <c r="E141" s="23">
        <v>37247</v>
      </c>
      <c r="F141" s="23">
        <v>34687</v>
      </c>
      <c r="G141" s="23">
        <v>174656</v>
      </c>
      <c r="H141" s="23">
        <v>39.6</v>
      </c>
      <c r="I141" s="23">
        <v>139110</v>
      </c>
      <c r="J141" s="23">
        <v>35546</v>
      </c>
      <c r="K141" s="23">
        <v>41.9</v>
      </c>
      <c r="L141" s="23">
        <v>31.4</v>
      </c>
      <c r="M141" s="23">
        <v>309385</v>
      </c>
      <c r="N141" s="23">
        <v>39</v>
      </c>
      <c r="O141" s="23">
        <v>241107</v>
      </c>
      <c r="P141" s="23">
        <v>68278</v>
      </c>
      <c r="Q141" s="23">
        <v>40.1</v>
      </c>
      <c r="R141" s="23">
        <v>35.200000000000003</v>
      </c>
      <c r="S141" s="23">
        <v>1.8</v>
      </c>
    </row>
    <row r="142" spans="1:19" s="21" customFormat="1" x14ac:dyDescent="0.25">
      <c r="A142" s="24" t="s">
        <v>40</v>
      </c>
      <c r="B142" s="22" t="s">
        <v>98</v>
      </c>
      <c r="C142" s="23">
        <v>558</v>
      </c>
      <c r="D142" s="23">
        <v>526</v>
      </c>
      <c r="E142" s="23">
        <v>45888</v>
      </c>
      <c r="F142" s="23">
        <v>43182</v>
      </c>
      <c r="G142" s="23">
        <v>222365</v>
      </c>
      <c r="H142" s="23">
        <v>22.9</v>
      </c>
      <c r="I142" s="23">
        <v>193440</v>
      </c>
      <c r="J142" s="23">
        <v>28925</v>
      </c>
      <c r="K142" s="23">
        <v>24.9</v>
      </c>
      <c r="L142" s="23">
        <v>10.6</v>
      </c>
      <c r="M142" s="23">
        <v>480198</v>
      </c>
      <c r="N142" s="23">
        <v>23.1</v>
      </c>
      <c r="O142" s="23">
        <v>420824</v>
      </c>
      <c r="P142" s="23">
        <v>59374</v>
      </c>
      <c r="Q142" s="23">
        <v>23.8</v>
      </c>
      <c r="R142" s="23">
        <v>17.8</v>
      </c>
      <c r="S142" s="23">
        <v>2.2000000000000002</v>
      </c>
    </row>
    <row r="143" spans="1:19" s="21" customFormat="1" ht="33.75" customHeight="1" x14ac:dyDescent="0.3">
      <c r="A143" s="68" t="s">
        <v>49</v>
      </c>
      <c r="B143" s="69"/>
      <c r="C143" s="69"/>
      <c r="D143" s="69"/>
      <c r="E143" s="69"/>
      <c r="F143" s="69"/>
      <c r="G143" s="42"/>
      <c r="H143" s="69"/>
      <c r="I143" s="42"/>
      <c r="J143" s="69"/>
      <c r="K143" s="69"/>
      <c r="L143" s="69"/>
      <c r="M143" s="42"/>
      <c r="N143" s="69"/>
      <c r="O143" s="42"/>
      <c r="P143" s="69"/>
      <c r="Q143" s="69"/>
      <c r="R143" s="69"/>
      <c r="S143" s="69"/>
    </row>
    <row r="144" spans="1:19" s="21" customFormat="1" x14ac:dyDescent="0.25">
      <c r="B144" s="22" t="s">
        <v>87</v>
      </c>
      <c r="C144" s="23">
        <v>4910</v>
      </c>
      <c r="D144" s="23">
        <v>4676</v>
      </c>
      <c r="E144" s="23">
        <v>327105</v>
      </c>
      <c r="F144" s="23">
        <v>310559</v>
      </c>
      <c r="G144" s="23">
        <v>1686874</v>
      </c>
      <c r="H144" s="23">
        <v>23.2</v>
      </c>
      <c r="I144" s="23">
        <v>1444966</v>
      </c>
      <c r="J144" s="23">
        <v>241908</v>
      </c>
      <c r="K144" s="23">
        <v>21.4</v>
      </c>
      <c r="L144" s="23">
        <v>34.799999999999997</v>
      </c>
      <c r="M144" s="23">
        <v>3966486</v>
      </c>
      <c r="N144" s="23">
        <v>19.2</v>
      </c>
      <c r="O144" s="23">
        <v>3431534</v>
      </c>
      <c r="P144" s="23">
        <v>534952</v>
      </c>
      <c r="Q144" s="23">
        <v>17.8</v>
      </c>
      <c r="R144" s="23">
        <v>29</v>
      </c>
      <c r="S144" s="23">
        <v>2.4</v>
      </c>
    </row>
    <row r="145" spans="1:19" s="21" customFormat="1" ht="13.8" x14ac:dyDescent="0.3">
      <c r="B145" s="22" t="s">
        <v>99</v>
      </c>
      <c r="C145" s="69"/>
      <c r="D145" s="69"/>
      <c r="E145" s="69"/>
      <c r="F145" s="69"/>
      <c r="G145" s="42"/>
      <c r="H145" s="69"/>
      <c r="I145" s="42"/>
      <c r="J145" s="69"/>
      <c r="K145" s="69"/>
      <c r="L145" s="69"/>
      <c r="M145" s="42"/>
      <c r="N145" s="69"/>
      <c r="O145" s="42"/>
      <c r="P145" s="69"/>
      <c r="Q145" s="69"/>
      <c r="R145" s="69"/>
      <c r="S145" s="69"/>
    </row>
    <row r="146" spans="1:19" s="21" customFormat="1" x14ac:dyDescent="0.25">
      <c r="A146" s="24" t="s">
        <v>19</v>
      </c>
      <c r="B146" s="22" t="s">
        <v>88</v>
      </c>
      <c r="C146" s="23">
        <v>433</v>
      </c>
      <c r="D146" s="23">
        <v>392</v>
      </c>
      <c r="E146" s="23">
        <v>20848</v>
      </c>
      <c r="F146" s="23">
        <v>19210</v>
      </c>
      <c r="G146" s="23">
        <v>108218</v>
      </c>
      <c r="H146" s="23">
        <v>6.1</v>
      </c>
      <c r="I146" s="23">
        <v>85537</v>
      </c>
      <c r="J146" s="23">
        <v>22681</v>
      </c>
      <c r="K146" s="23">
        <v>6.6</v>
      </c>
      <c r="L146" s="23">
        <v>3.9</v>
      </c>
      <c r="M146" s="23">
        <v>268577</v>
      </c>
      <c r="N146" s="23">
        <v>11</v>
      </c>
      <c r="O146" s="23">
        <v>215069</v>
      </c>
      <c r="P146" s="23">
        <v>53508</v>
      </c>
      <c r="Q146" s="23">
        <v>13.7</v>
      </c>
      <c r="R146" s="23">
        <v>1.3</v>
      </c>
      <c r="S146" s="23">
        <v>2.5</v>
      </c>
    </row>
    <row r="147" spans="1:19" s="21" customFormat="1" x14ac:dyDescent="0.25">
      <c r="A147" s="24" t="s">
        <v>21</v>
      </c>
      <c r="B147" s="22" t="s">
        <v>89</v>
      </c>
      <c r="C147" s="23">
        <v>534</v>
      </c>
      <c r="D147" s="23">
        <v>511</v>
      </c>
      <c r="E147" s="23">
        <v>29518</v>
      </c>
      <c r="F147" s="23">
        <v>27821</v>
      </c>
      <c r="G147" s="23">
        <v>170213</v>
      </c>
      <c r="H147" s="23">
        <v>19.600000000000001</v>
      </c>
      <c r="I147" s="23">
        <v>149014</v>
      </c>
      <c r="J147" s="23">
        <v>21199</v>
      </c>
      <c r="K147" s="23">
        <v>21.4</v>
      </c>
      <c r="L147" s="23">
        <v>8.5</v>
      </c>
      <c r="M147" s="23">
        <v>363338</v>
      </c>
      <c r="N147" s="23">
        <v>15.3</v>
      </c>
      <c r="O147" s="23">
        <v>321196</v>
      </c>
      <c r="P147" s="23">
        <v>42142</v>
      </c>
      <c r="Q147" s="23">
        <v>16.8</v>
      </c>
      <c r="R147" s="23">
        <v>5.3</v>
      </c>
      <c r="S147" s="23">
        <v>2.1</v>
      </c>
    </row>
    <row r="148" spans="1:19" s="21" customFormat="1" x14ac:dyDescent="0.25">
      <c r="A148" s="24" t="s">
        <v>23</v>
      </c>
      <c r="B148" s="22" t="s">
        <v>90</v>
      </c>
      <c r="C148" s="23">
        <v>567</v>
      </c>
      <c r="D148" s="23">
        <v>552</v>
      </c>
      <c r="E148" s="23">
        <v>27239</v>
      </c>
      <c r="F148" s="23">
        <v>26390</v>
      </c>
      <c r="G148" s="23">
        <v>162163</v>
      </c>
      <c r="H148" s="23">
        <v>25.2</v>
      </c>
      <c r="I148" s="23">
        <v>146711</v>
      </c>
      <c r="J148" s="23">
        <v>15452</v>
      </c>
      <c r="K148" s="23">
        <v>22.7</v>
      </c>
      <c r="L148" s="23">
        <v>56.3</v>
      </c>
      <c r="M148" s="23">
        <v>364383</v>
      </c>
      <c r="N148" s="23">
        <v>18.8</v>
      </c>
      <c r="O148" s="23">
        <v>329446</v>
      </c>
      <c r="P148" s="23">
        <v>34937</v>
      </c>
      <c r="Q148" s="23">
        <v>18.2</v>
      </c>
      <c r="R148" s="23">
        <v>24.1</v>
      </c>
      <c r="S148" s="23">
        <v>2.2000000000000002</v>
      </c>
    </row>
    <row r="149" spans="1:19" s="21" customFormat="1" x14ac:dyDescent="0.25">
      <c r="A149" s="24" t="s">
        <v>25</v>
      </c>
      <c r="B149" s="22" t="s">
        <v>91</v>
      </c>
      <c r="C149" s="23">
        <v>687</v>
      </c>
      <c r="D149" s="23">
        <v>667</v>
      </c>
      <c r="E149" s="23">
        <v>38380</v>
      </c>
      <c r="F149" s="23">
        <v>36497</v>
      </c>
      <c r="G149" s="23">
        <v>177205</v>
      </c>
      <c r="H149" s="23">
        <v>17.2</v>
      </c>
      <c r="I149" s="23">
        <v>161640</v>
      </c>
      <c r="J149" s="23">
        <v>15565</v>
      </c>
      <c r="K149" s="23">
        <v>17.100000000000001</v>
      </c>
      <c r="L149" s="23">
        <v>18</v>
      </c>
      <c r="M149" s="23">
        <v>566126</v>
      </c>
      <c r="N149" s="23">
        <v>8.9</v>
      </c>
      <c r="O149" s="23">
        <v>527401</v>
      </c>
      <c r="P149" s="23">
        <v>38725</v>
      </c>
      <c r="Q149" s="23">
        <v>8.5</v>
      </c>
      <c r="R149" s="23">
        <v>13.5</v>
      </c>
      <c r="S149" s="23">
        <v>3.2</v>
      </c>
    </row>
    <row r="150" spans="1:19" s="21" customFormat="1" x14ac:dyDescent="0.25">
      <c r="A150" s="24" t="s">
        <v>27</v>
      </c>
      <c r="B150" s="22" t="s">
        <v>92</v>
      </c>
      <c r="C150" s="23">
        <v>824</v>
      </c>
      <c r="D150" s="23">
        <v>797</v>
      </c>
      <c r="E150" s="23">
        <v>43115</v>
      </c>
      <c r="F150" s="23">
        <v>41651</v>
      </c>
      <c r="G150" s="23">
        <v>189533</v>
      </c>
      <c r="H150" s="23">
        <v>12</v>
      </c>
      <c r="I150" s="23">
        <v>167851</v>
      </c>
      <c r="J150" s="23">
        <v>21682</v>
      </c>
      <c r="K150" s="23">
        <v>13.2</v>
      </c>
      <c r="L150" s="23">
        <v>2.9</v>
      </c>
      <c r="M150" s="23">
        <v>624405</v>
      </c>
      <c r="N150" s="23">
        <v>11.4</v>
      </c>
      <c r="O150" s="23">
        <v>548433</v>
      </c>
      <c r="P150" s="23">
        <v>75972</v>
      </c>
      <c r="Q150" s="23">
        <v>12.5</v>
      </c>
      <c r="R150" s="23">
        <v>4.5</v>
      </c>
      <c r="S150" s="23">
        <v>3.3</v>
      </c>
    </row>
    <row r="151" spans="1:19" s="21" customFormat="1" x14ac:dyDescent="0.25">
      <c r="A151" s="24" t="s">
        <v>29</v>
      </c>
      <c r="B151" s="22" t="s">
        <v>108</v>
      </c>
      <c r="C151" s="23">
        <v>102</v>
      </c>
      <c r="D151" s="23">
        <v>99</v>
      </c>
      <c r="E151" s="23">
        <v>4950</v>
      </c>
      <c r="F151" s="23">
        <v>4765</v>
      </c>
      <c r="G151" s="23">
        <v>20875</v>
      </c>
      <c r="H151" s="23">
        <v>20</v>
      </c>
      <c r="I151" s="23">
        <v>16611</v>
      </c>
      <c r="J151" s="23">
        <v>4264</v>
      </c>
      <c r="K151" s="23">
        <v>13.3</v>
      </c>
      <c r="L151" s="23">
        <v>56.2</v>
      </c>
      <c r="M151" s="23">
        <v>63452</v>
      </c>
      <c r="N151" s="23">
        <v>6</v>
      </c>
      <c r="O151" s="23">
        <v>55132</v>
      </c>
      <c r="P151" s="23">
        <v>8320</v>
      </c>
      <c r="Q151" s="23">
        <v>5.3</v>
      </c>
      <c r="R151" s="23">
        <v>10.3</v>
      </c>
      <c r="S151" s="23">
        <v>3</v>
      </c>
    </row>
    <row r="152" spans="1:19" s="21" customFormat="1" x14ac:dyDescent="0.25">
      <c r="A152" s="24" t="s">
        <v>30</v>
      </c>
      <c r="B152" s="22" t="s">
        <v>93</v>
      </c>
      <c r="C152" s="23">
        <v>194</v>
      </c>
      <c r="D152" s="23">
        <v>178</v>
      </c>
      <c r="E152" s="23">
        <v>11121</v>
      </c>
      <c r="F152" s="23">
        <v>9788</v>
      </c>
      <c r="G152" s="23">
        <v>42144</v>
      </c>
      <c r="H152" s="23">
        <v>20.7</v>
      </c>
      <c r="I152" s="23">
        <v>38383</v>
      </c>
      <c r="J152" s="23">
        <v>3761</v>
      </c>
      <c r="K152" s="23">
        <v>18</v>
      </c>
      <c r="L152" s="23">
        <v>57.5</v>
      </c>
      <c r="M152" s="23">
        <v>117166</v>
      </c>
      <c r="N152" s="23">
        <v>22.7</v>
      </c>
      <c r="O152" s="23">
        <v>107614</v>
      </c>
      <c r="P152" s="23">
        <v>9552</v>
      </c>
      <c r="Q152" s="23">
        <v>20.100000000000001</v>
      </c>
      <c r="R152" s="23">
        <v>63.2</v>
      </c>
      <c r="S152" s="23">
        <v>2.8</v>
      </c>
    </row>
    <row r="153" spans="1:19" s="21" customFormat="1" x14ac:dyDescent="0.25">
      <c r="A153" s="24" t="s">
        <v>32</v>
      </c>
      <c r="B153" s="22" t="s">
        <v>94</v>
      </c>
      <c r="C153" s="23">
        <v>76</v>
      </c>
      <c r="D153" s="23">
        <v>74</v>
      </c>
      <c r="E153" s="23">
        <v>6028</v>
      </c>
      <c r="F153" s="23">
        <v>5869</v>
      </c>
      <c r="G153" s="23">
        <v>23552</v>
      </c>
      <c r="H153" s="23">
        <v>13.4</v>
      </c>
      <c r="I153" s="23">
        <v>21155</v>
      </c>
      <c r="J153" s="23">
        <v>2397</v>
      </c>
      <c r="K153" s="23">
        <v>11.8</v>
      </c>
      <c r="L153" s="23">
        <v>29.2</v>
      </c>
      <c r="M153" s="23">
        <v>58806</v>
      </c>
      <c r="N153" s="23">
        <v>29.6</v>
      </c>
      <c r="O153" s="23">
        <v>53955</v>
      </c>
      <c r="P153" s="23">
        <v>4851</v>
      </c>
      <c r="Q153" s="23">
        <v>28.4</v>
      </c>
      <c r="R153" s="23">
        <v>44.5</v>
      </c>
      <c r="S153" s="23">
        <v>2.5</v>
      </c>
    </row>
    <row r="154" spans="1:19" s="21" customFormat="1" x14ac:dyDescent="0.25">
      <c r="A154" s="24" t="s">
        <v>34</v>
      </c>
      <c r="B154" s="22" t="s">
        <v>95</v>
      </c>
      <c r="C154" s="23">
        <v>236</v>
      </c>
      <c r="D154" s="23">
        <v>226</v>
      </c>
      <c r="E154" s="23">
        <v>19116</v>
      </c>
      <c r="F154" s="23">
        <v>18048</v>
      </c>
      <c r="G154" s="23">
        <v>119027</v>
      </c>
      <c r="H154" s="23">
        <v>32.9</v>
      </c>
      <c r="I154" s="23">
        <v>104807</v>
      </c>
      <c r="J154" s="23">
        <v>14220</v>
      </c>
      <c r="K154" s="23">
        <v>29.7</v>
      </c>
      <c r="L154" s="23">
        <v>63.3</v>
      </c>
      <c r="M154" s="23">
        <v>247288</v>
      </c>
      <c r="N154" s="23">
        <v>33.700000000000003</v>
      </c>
      <c r="O154" s="23">
        <v>214274</v>
      </c>
      <c r="P154" s="23">
        <v>33014</v>
      </c>
      <c r="Q154" s="23">
        <v>30.2</v>
      </c>
      <c r="R154" s="23">
        <v>62.2</v>
      </c>
      <c r="S154" s="23">
        <v>2.1</v>
      </c>
    </row>
    <row r="155" spans="1:19" s="21" customFormat="1" x14ac:dyDescent="0.25">
      <c r="A155" s="24" t="s">
        <v>36</v>
      </c>
      <c r="B155" s="22" t="s">
        <v>96</v>
      </c>
      <c r="C155" s="23">
        <v>386</v>
      </c>
      <c r="D155" s="23">
        <v>355</v>
      </c>
      <c r="E155" s="23">
        <v>43906</v>
      </c>
      <c r="F155" s="23">
        <v>41058</v>
      </c>
      <c r="G155" s="23">
        <v>253806</v>
      </c>
      <c r="H155" s="23">
        <v>34.4</v>
      </c>
      <c r="I155" s="23">
        <v>202050</v>
      </c>
      <c r="J155" s="23">
        <v>51756</v>
      </c>
      <c r="K155" s="23">
        <v>28.2</v>
      </c>
      <c r="L155" s="23">
        <v>66.3</v>
      </c>
      <c r="M155" s="23">
        <v>480676</v>
      </c>
      <c r="N155" s="23">
        <v>32.1</v>
      </c>
      <c r="O155" s="23">
        <v>378533</v>
      </c>
      <c r="P155" s="23">
        <v>102143</v>
      </c>
      <c r="Q155" s="23">
        <v>25.4</v>
      </c>
      <c r="R155" s="23">
        <v>64.599999999999994</v>
      </c>
      <c r="S155" s="23">
        <v>1.9</v>
      </c>
    </row>
    <row r="156" spans="1:19" s="21" customFormat="1" x14ac:dyDescent="0.25">
      <c r="A156" s="24" t="s">
        <v>38</v>
      </c>
      <c r="B156" s="22" t="s">
        <v>97</v>
      </c>
      <c r="C156" s="23">
        <v>314</v>
      </c>
      <c r="D156" s="23">
        <v>291</v>
      </c>
      <c r="E156" s="23">
        <v>37163</v>
      </c>
      <c r="F156" s="23">
        <v>35359</v>
      </c>
      <c r="G156" s="23">
        <v>196781</v>
      </c>
      <c r="H156" s="23">
        <v>37.6</v>
      </c>
      <c r="I156" s="23">
        <v>154355</v>
      </c>
      <c r="J156" s="23">
        <v>42426</v>
      </c>
      <c r="K156" s="23">
        <v>31.8</v>
      </c>
      <c r="L156" s="23">
        <v>64</v>
      </c>
      <c r="M156" s="23">
        <v>329692</v>
      </c>
      <c r="N156" s="23">
        <v>36.200000000000003</v>
      </c>
      <c r="O156" s="23">
        <v>255485</v>
      </c>
      <c r="P156" s="23">
        <v>74207</v>
      </c>
      <c r="Q156" s="23">
        <v>30.1</v>
      </c>
      <c r="R156" s="23">
        <v>62.6</v>
      </c>
      <c r="S156" s="23">
        <v>1.7</v>
      </c>
    </row>
    <row r="157" spans="1:19" s="21" customFormat="1" x14ac:dyDescent="0.25">
      <c r="A157" s="24" t="s">
        <v>40</v>
      </c>
      <c r="B157" s="22" t="s">
        <v>98</v>
      </c>
      <c r="C157" s="23">
        <v>557</v>
      </c>
      <c r="D157" s="23">
        <v>534</v>
      </c>
      <c r="E157" s="23">
        <v>45721</v>
      </c>
      <c r="F157" s="23">
        <v>44103</v>
      </c>
      <c r="G157" s="23">
        <v>223357</v>
      </c>
      <c r="H157" s="23">
        <v>23.4</v>
      </c>
      <c r="I157" s="23">
        <v>196852</v>
      </c>
      <c r="J157" s="23">
        <v>26505</v>
      </c>
      <c r="K157" s="23">
        <v>23.3</v>
      </c>
      <c r="L157" s="23">
        <v>24.7</v>
      </c>
      <c r="M157" s="23">
        <v>482577</v>
      </c>
      <c r="N157" s="23">
        <v>23.4</v>
      </c>
      <c r="O157" s="23">
        <v>424996</v>
      </c>
      <c r="P157" s="23">
        <v>57581</v>
      </c>
      <c r="Q157" s="23">
        <v>21.7</v>
      </c>
      <c r="R157" s="23">
        <v>37.299999999999997</v>
      </c>
      <c r="S157" s="23">
        <v>2.2000000000000002</v>
      </c>
    </row>
    <row r="158" spans="1:19" s="21" customFormat="1" ht="33.75" customHeight="1" x14ac:dyDescent="0.3">
      <c r="A158" s="68" t="s">
        <v>50</v>
      </c>
      <c r="B158" s="69"/>
      <c r="C158" s="69"/>
      <c r="D158" s="69"/>
      <c r="E158" s="69"/>
      <c r="F158" s="69"/>
      <c r="G158" s="42"/>
      <c r="H158" s="69"/>
      <c r="I158" s="42"/>
      <c r="J158" s="69"/>
      <c r="K158" s="69"/>
      <c r="L158" s="69"/>
      <c r="M158" s="42"/>
      <c r="N158" s="69"/>
      <c r="O158" s="42"/>
      <c r="P158" s="69"/>
      <c r="Q158" s="69"/>
      <c r="R158" s="69"/>
      <c r="S158" s="69"/>
    </row>
    <row r="159" spans="1:19" s="21" customFormat="1" x14ac:dyDescent="0.25">
      <c r="B159" s="22" t="s">
        <v>87</v>
      </c>
      <c r="C159" s="23">
        <v>4894</v>
      </c>
      <c r="D159" s="23">
        <v>4664</v>
      </c>
      <c r="E159" s="23">
        <v>326357</v>
      </c>
      <c r="F159" s="23">
        <v>309895</v>
      </c>
      <c r="G159" s="23">
        <v>1746008</v>
      </c>
      <c r="H159" s="23">
        <v>67</v>
      </c>
      <c r="I159" s="23">
        <v>1462846</v>
      </c>
      <c r="J159" s="23">
        <v>283162</v>
      </c>
      <c r="K159" s="23">
        <v>53.3</v>
      </c>
      <c r="L159" s="23">
        <v>209.2</v>
      </c>
      <c r="M159" s="23">
        <v>4263559</v>
      </c>
      <c r="N159" s="23">
        <v>47.8</v>
      </c>
      <c r="O159" s="23">
        <v>3626962</v>
      </c>
      <c r="P159" s="23">
        <v>636597</v>
      </c>
      <c r="Q159" s="23">
        <v>36.6</v>
      </c>
      <c r="R159" s="23">
        <v>177.8</v>
      </c>
      <c r="S159" s="23">
        <v>2.4</v>
      </c>
    </row>
    <row r="160" spans="1:19" s="21" customFormat="1" ht="13.8" x14ac:dyDescent="0.3">
      <c r="B160" s="22" t="s">
        <v>99</v>
      </c>
      <c r="C160" s="69"/>
      <c r="D160" s="69"/>
      <c r="E160" s="69"/>
      <c r="F160" s="69"/>
      <c r="G160" s="42"/>
      <c r="H160" s="69"/>
      <c r="I160" s="42"/>
      <c r="J160" s="69"/>
      <c r="K160" s="69"/>
      <c r="L160" s="69"/>
      <c r="M160" s="42"/>
      <c r="N160" s="69"/>
      <c r="O160" s="42"/>
      <c r="P160" s="69"/>
      <c r="Q160" s="69"/>
      <c r="R160" s="69"/>
      <c r="S160" s="69"/>
    </row>
    <row r="161" spans="1:19" s="21" customFormat="1" x14ac:dyDescent="0.25">
      <c r="A161" s="24" t="s">
        <v>19</v>
      </c>
      <c r="B161" s="22" t="s">
        <v>88</v>
      </c>
      <c r="C161" s="23">
        <v>428</v>
      </c>
      <c r="D161" s="23">
        <v>386</v>
      </c>
      <c r="E161" s="23">
        <v>20714</v>
      </c>
      <c r="F161" s="23">
        <v>18837</v>
      </c>
      <c r="G161" s="23">
        <v>101562</v>
      </c>
      <c r="H161" s="23">
        <v>35.799999999999997</v>
      </c>
      <c r="I161" s="23">
        <v>79858</v>
      </c>
      <c r="J161" s="23">
        <v>21704</v>
      </c>
      <c r="K161" s="23">
        <v>17.399999999999999</v>
      </c>
      <c r="L161" s="23">
        <v>221.1</v>
      </c>
      <c r="M161" s="23">
        <v>274736</v>
      </c>
      <c r="N161" s="23">
        <v>36.299999999999997</v>
      </c>
      <c r="O161" s="23">
        <v>220812</v>
      </c>
      <c r="P161" s="23">
        <v>53924</v>
      </c>
      <c r="Q161" s="23">
        <v>19.100000000000001</v>
      </c>
      <c r="R161" s="23">
        <v>232</v>
      </c>
      <c r="S161" s="23">
        <v>2.7</v>
      </c>
    </row>
    <row r="162" spans="1:19" s="21" customFormat="1" x14ac:dyDescent="0.25">
      <c r="A162" s="24" t="s">
        <v>21</v>
      </c>
      <c r="B162" s="22" t="s">
        <v>89</v>
      </c>
      <c r="C162" s="23">
        <v>534</v>
      </c>
      <c r="D162" s="23">
        <v>504</v>
      </c>
      <c r="E162" s="23">
        <v>29353</v>
      </c>
      <c r="F162" s="23">
        <v>27679</v>
      </c>
      <c r="G162" s="23">
        <v>163375</v>
      </c>
      <c r="H162" s="23">
        <v>59.5</v>
      </c>
      <c r="I162" s="23">
        <v>139871</v>
      </c>
      <c r="J162" s="23">
        <v>23504</v>
      </c>
      <c r="K162" s="23">
        <v>51.5</v>
      </c>
      <c r="L162" s="23">
        <v>132.80000000000001</v>
      </c>
      <c r="M162" s="23">
        <v>360095</v>
      </c>
      <c r="N162" s="23">
        <v>39.6</v>
      </c>
      <c r="O162" s="23">
        <v>313473</v>
      </c>
      <c r="P162" s="23">
        <v>46622</v>
      </c>
      <c r="Q162" s="23">
        <v>34.200000000000003</v>
      </c>
      <c r="R162" s="23">
        <v>91</v>
      </c>
      <c r="S162" s="23">
        <v>2.2000000000000002</v>
      </c>
    </row>
    <row r="163" spans="1:19" s="21" customFormat="1" x14ac:dyDescent="0.25">
      <c r="A163" s="24" t="s">
        <v>23</v>
      </c>
      <c r="B163" s="22" t="s">
        <v>90</v>
      </c>
      <c r="C163" s="23">
        <v>566</v>
      </c>
      <c r="D163" s="23">
        <v>549</v>
      </c>
      <c r="E163" s="23">
        <v>27258</v>
      </c>
      <c r="F163" s="23">
        <v>26344</v>
      </c>
      <c r="G163" s="23">
        <v>149025</v>
      </c>
      <c r="H163" s="23">
        <v>53.5</v>
      </c>
      <c r="I163" s="23">
        <v>134109</v>
      </c>
      <c r="J163" s="23">
        <v>14916</v>
      </c>
      <c r="K163" s="23">
        <v>45.8</v>
      </c>
      <c r="L163" s="23">
        <v>192.3</v>
      </c>
      <c r="M163" s="23">
        <v>361568</v>
      </c>
      <c r="N163" s="23">
        <v>35.9</v>
      </c>
      <c r="O163" s="23">
        <v>327879</v>
      </c>
      <c r="P163" s="23">
        <v>33689</v>
      </c>
      <c r="Q163" s="23">
        <v>32.6</v>
      </c>
      <c r="R163" s="23">
        <v>80</v>
      </c>
      <c r="S163" s="23">
        <v>2.4</v>
      </c>
    </row>
    <row r="164" spans="1:19" s="21" customFormat="1" x14ac:dyDescent="0.25">
      <c r="A164" s="24" t="s">
        <v>25</v>
      </c>
      <c r="B164" s="22" t="s">
        <v>91</v>
      </c>
      <c r="C164" s="23">
        <v>687</v>
      </c>
      <c r="D164" s="23">
        <v>667</v>
      </c>
      <c r="E164" s="23">
        <v>38234</v>
      </c>
      <c r="F164" s="23">
        <v>36795</v>
      </c>
      <c r="G164" s="23">
        <v>164217</v>
      </c>
      <c r="H164" s="23">
        <v>42.9</v>
      </c>
      <c r="I164" s="23">
        <v>152985</v>
      </c>
      <c r="J164" s="23">
        <v>11232</v>
      </c>
      <c r="K164" s="23">
        <v>40.9</v>
      </c>
      <c r="L164" s="23">
        <v>78.900000000000006</v>
      </c>
      <c r="M164" s="23">
        <v>587121</v>
      </c>
      <c r="N164" s="23">
        <v>23.8</v>
      </c>
      <c r="O164" s="23">
        <v>557591</v>
      </c>
      <c r="P164" s="23">
        <v>29530</v>
      </c>
      <c r="Q164" s="23">
        <v>22.4</v>
      </c>
      <c r="R164" s="23">
        <v>57.3</v>
      </c>
      <c r="S164" s="23">
        <v>3.6</v>
      </c>
    </row>
    <row r="165" spans="1:19" s="21" customFormat="1" x14ac:dyDescent="0.25">
      <c r="A165" s="24" t="s">
        <v>27</v>
      </c>
      <c r="B165" s="22" t="s">
        <v>92</v>
      </c>
      <c r="C165" s="23">
        <v>818</v>
      </c>
      <c r="D165" s="23">
        <v>797</v>
      </c>
      <c r="E165" s="23">
        <v>42890</v>
      </c>
      <c r="F165" s="23">
        <v>41713</v>
      </c>
      <c r="G165" s="23">
        <v>198642</v>
      </c>
      <c r="H165" s="23">
        <v>30.9</v>
      </c>
      <c r="I165" s="23">
        <v>177748</v>
      </c>
      <c r="J165" s="23">
        <v>20894</v>
      </c>
      <c r="K165" s="23">
        <v>21.5</v>
      </c>
      <c r="L165" s="23">
        <v>279.89999999999998</v>
      </c>
      <c r="M165" s="23">
        <v>663669</v>
      </c>
      <c r="N165" s="23">
        <v>22.3</v>
      </c>
      <c r="O165" s="23">
        <v>593602</v>
      </c>
      <c r="P165" s="23">
        <v>70067</v>
      </c>
      <c r="Q165" s="23">
        <v>13.3</v>
      </c>
      <c r="R165" s="23">
        <v>267.5</v>
      </c>
      <c r="S165" s="23">
        <v>3.3</v>
      </c>
    </row>
    <row r="166" spans="1:19" s="21" customFormat="1" x14ac:dyDescent="0.25">
      <c r="A166" s="24" t="s">
        <v>29</v>
      </c>
      <c r="B166" s="22" t="s">
        <v>108</v>
      </c>
      <c r="C166" s="23">
        <v>102</v>
      </c>
      <c r="D166" s="23">
        <v>100</v>
      </c>
      <c r="E166" s="23">
        <v>4952</v>
      </c>
      <c r="F166" s="23">
        <v>4774</v>
      </c>
      <c r="G166" s="23">
        <v>18899</v>
      </c>
      <c r="H166" s="23">
        <v>44.7</v>
      </c>
      <c r="I166" s="23">
        <v>16126</v>
      </c>
      <c r="J166" s="23">
        <v>2773</v>
      </c>
      <c r="K166" s="23">
        <v>35</v>
      </c>
      <c r="L166" s="23">
        <v>149.1</v>
      </c>
      <c r="M166" s="23">
        <v>65771</v>
      </c>
      <c r="N166" s="23">
        <v>29.3</v>
      </c>
      <c r="O166" s="23">
        <v>59040</v>
      </c>
      <c r="P166" s="23">
        <v>6731</v>
      </c>
      <c r="Q166" s="23">
        <v>22.3</v>
      </c>
      <c r="R166" s="23">
        <v>159.6</v>
      </c>
      <c r="S166" s="23">
        <v>3.5</v>
      </c>
    </row>
    <row r="167" spans="1:19" s="21" customFormat="1" x14ac:dyDescent="0.25">
      <c r="A167" s="24" t="s">
        <v>30</v>
      </c>
      <c r="B167" s="22" t="s">
        <v>93</v>
      </c>
      <c r="C167" s="23">
        <v>193</v>
      </c>
      <c r="D167" s="23">
        <v>179</v>
      </c>
      <c r="E167" s="23">
        <v>11161</v>
      </c>
      <c r="F167" s="23">
        <v>10059</v>
      </c>
      <c r="G167" s="23">
        <v>42701</v>
      </c>
      <c r="H167" s="23">
        <v>45.3</v>
      </c>
      <c r="I167" s="23">
        <v>38203</v>
      </c>
      <c r="J167" s="23">
        <v>4498</v>
      </c>
      <c r="K167" s="23">
        <v>38.5</v>
      </c>
      <c r="L167" s="23">
        <v>149.30000000000001</v>
      </c>
      <c r="M167" s="23">
        <v>125422</v>
      </c>
      <c r="N167" s="23">
        <v>36.799999999999997</v>
      </c>
      <c r="O167" s="23">
        <v>114944</v>
      </c>
      <c r="P167" s="23">
        <v>10478</v>
      </c>
      <c r="Q167" s="23">
        <v>33.299999999999997</v>
      </c>
      <c r="R167" s="23">
        <v>91.4</v>
      </c>
      <c r="S167" s="23">
        <v>2.9</v>
      </c>
    </row>
    <row r="168" spans="1:19" s="21" customFormat="1" x14ac:dyDescent="0.25">
      <c r="A168" s="24" t="s">
        <v>32</v>
      </c>
      <c r="B168" s="22" t="s">
        <v>94</v>
      </c>
      <c r="C168" s="23">
        <v>76</v>
      </c>
      <c r="D168" s="23">
        <v>74</v>
      </c>
      <c r="E168" s="23">
        <v>6004</v>
      </c>
      <c r="F168" s="23">
        <v>5724</v>
      </c>
      <c r="G168" s="23">
        <v>26873</v>
      </c>
      <c r="H168" s="23">
        <v>89.8</v>
      </c>
      <c r="I168" s="23">
        <v>23560</v>
      </c>
      <c r="J168" s="23">
        <v>3313</v>
      </c>
      <c r="K168" s="23">
        <v>81.5</v>
      </c>
      <c r="L168" s="23">
        <v>181</v>
      </c>
      <c r="M168" s="23">
        <v>64953</v>
      </c>
      <c r="N168" s="23">
        <v>61.4</v>
      </c>
      <c r="O168" s="23">
        <v>58031</v>
      </c>
      <c r="P168" s="23">
        <v>6922</v>
      </c>
      <c r="Q168" s="23">
        <v>54.3</v>
      </c>
      <c r="R168" s="23">
        <v>161</v>
      </c>
      <c r="S168" s="23">
        <v>2.4</v>
      </c>
    </row>
    <row r="169" spans="1:19" s="21" customFormat="1" x14ac:dyDescent="0.25">
      <c r="A169" s="24" t="s">
        <v>34</v>
      </c>
      <c r="B169" s="22" t="s">
        <v>95</v>
      </c>
      <c r="C169" s="23">
        <v>233</v>
      </c>
      <c r="D169" s="23">
        <v>226</v>
      </c>
      <c r="E169" s="23">
        <v>18953</v>
      </c>
      <c r="F169" s="23">
        <v>17705</v>
      </c>
      <c r="G169" s="23">
        <v>114572</v>
      </c>
      <c r="H169" s="23">
        <v>67.400000000000006</v>
      </c>
      <c r="I169" s="23">
        <v>100171</v>
      </c>
      <c r="J169" s="23">
        <v>14401</v>
      </c>
      <c r="K169" s="23">
        <v>56.3</v>
      </c>
      <c r="L169" s="23">
        <v>229.6</v>
      </c>
      <c r="M169" s="23">
        <v>250918</v>
      </c>
      <c r="N169" s="23">
        <v>59.8</v>
      </c>
      <c r="O169" s="23">
        <v>218025</v>
      </c>
      <c r="P169" s="23">
        <v>32893</v>
      </c>
      <c r="Q169" s="23">
        <v>50.5</v>
      </c>
      <c r="R169" s="23">
        <v>169.9</v>
      </c>
      <c r="S169" s="23">
        <v>2.2000000000000002</v>
      </c>
    </row>
    <row r="170" spans="1:19" s="21" customFormat="1" x14ac:dyDescent="0.25">
      <c r="A170" s="24" t="s">
        <v>36</v>
      </c>
      <c r="B170" s="22" t="s">
        <v>96</v>
      </c>
      <c r="C170" s="23">
        <v>387</v>
      </c>
      <c r="D170" s="23">
        <v>360</v>
      </c>
      <c r="E170" s="23">
        <v>43961</v>
      </c>
      <c r="F170" s="23">
        <v>41265</v>
      </c>
      <c r="G170" s="23">
        <v>302625</v>
      </c>
      <c r="H170" s="23">
        <v>115.5</v>
      </c>
      <c r="I170" s="23">
        <v>224729</v>
      </c>
      <c r="J170" s="23">
        <v>77896</v>
      </c>
      <c r="K170" s="23">
        <v>85.1</v>
      </c>
      <c r="L170" s="23">
        <v>309.5</v>
      </c>
      <c r="M170" s="23">
        <v>594637</v>
      </c>
      <c r="N170" s="23">
        <v>101.3</v>
      </c>
      <c r="O170" s="23">
        <v>428283</v>
      </c>
      <c r="P170" s="23">
        <v>166354</v>
      </c>
      <c r="Q170" s="23">
        <v>70.7</v>
      </c>
      <c r="R170" s="23">
        <v>274.3</v>
      </c>
      <c r="S170" s="23">
        <v>2</v>
      </c>
    </row>
    <row r="171" spans="1:19" s="21" customFormat="1" x14ac:dyDescent="0.25">
      <c r="A171" s="24" t="s">
        <v>38</v>
      </c>
      <c r="B171" s="22" t="s">
        <v>97</v>
      </c>
      <c r="C171" s="23">
        <v>314</v>
      </c>
      <c r="D171" s="23">
        <v>289</v>
      </c>
      <c r="E171" s="23">
        <v>37148</v>
      </c>
      <c r="F171" s="23">
        <v>34997</v>
      </c>
      <c r="G171" s="23">
        <v>209083</v>
      </c>
      <c r="H171" s="23">
        <v>111.3</v>
      </c>
      <c r="I171" s="23">
        <v>155299</v>
      </c>
      <c r="J171" s="23">
        <v>53784</v>
      </c>
      <c r="K171" s="23">
        <v>88.5</v>
      </c>
      <c r="L171" s="23">
        <v>224.5</v>
      </c>
      <c r="M171" s="23">
        <v>369511</v>
      </c>
      <c r="N171" s="23">
        <v>109.2</v>
      </c>
      <c r="O171" s="23">
        <v>264575</v>
      </c>
      <c r="P171" s="23">
        <v>104936</v>
      </c>
      <c r="Q171" s="23">
        <v>83.7</v>
      </c>
      <c r="R171" s="23">
        <v>221.9</v>
      </c>
      <c r="S171" s="23">
        <v>1.8</v>
      </c>
    </row>
    <row r="172" spans="1:19" s="21" customFormat="1" x14ac:dyDescent="0.25">
      <c r="A172" s="24" t="s">
        <v>40</v>
      </c>
      <c r="B172" s="22" t="s">
        <v>98</v>
      </c>
      <c r="C172" s="23">
        <v>556</v>
      </c>
      <c r="D172" s="23">
        <v>533</v>
      </c>
      <c r="E172" s="23">
        <v>45729</v>
      </c>
      <c r="F172" s="23">
        <v>44003</v>
      </c>
      <c r="G172" s="23">
        <v>254434</v>
      </c>
      <c r="H172" s="23">
        <v>81.5</v>
      </c>
      <c r="I172" s="23">
        <v>220187</v>
      </c>
      <c r="J172" s="23">
        <v>34247</v>
      </c>
      <c r="K172" s="23">
        <v>74.2</v>
      </c>
      <c r="L172" s="23">
        <v>148.5</v>
      </c>
      <c r="M172" s="23">
        <v>545158</v>
      </c>
      <c r="N172" s="23">
        <v>64.7</v>
      </c>
      <c r="O172" s="23">
        <v>470707</v>
      </c>
      <c r="P172" s="23">
        <v>74451</v>
      </c>
      <c r="Q172" s="23">
        <v>57.5</v>
      </c>
      <c r="R172" s="23">
        <v>132.5</v>
      </c>
      <c r="S172" s="23">
        <v>2.1</v>
      </c>
    </row>
    <row r="173" spans="1:19" s="21" customFormat="1" ht="33.75" customHeight="1" x14ac:dyDescent="0.3">
      <c r="A173" s="68" t="s">
        <v>51</v>
      </c>
      <c r="B173" s="69"/>
      <c r="C173" s="69"/>
      <c r="D173" s="69"/>
      <c r="E173" s="69"/>
      <c r="F173" s="69"/>
      <c r="G173" s="42"/>
      <c r="H173" s="69"/>
      <c r="I173" s="42"/>
      <c r="J173" s="69"/>
      <c r="K173" s="69"/>
      <c r="L173" s="69"/>
      <c r="M173" s="42"/>
      <c r="N173" s="69"/>
      <c r="O173" s="42"/>
      <c r="P173" s="69"/>
      <c r="Q173" s="69"/>
      <c r="R173" s="69"/>
      <c r="S173" s="69"/>
    </row>
    <row r="174" spans="1:19" s="21" customFormat="1" x14ac:dyDescent="0.25">
      <c r="B174" s="22" t="s">
        <v>87</v>
      </c>
      <c r="C174" s="23">
        <v>4903</v>
      </c>
      <c r="D174" s="23">
        <v>4593</v>
      </c>
      <c r="E174" s="23">
        <v>327792</v>
      </c>
      <c r="F174" s="23">
        <v>310721</v>
      </c>
      <c r="G174" s="23">
        <v>1399117</v>
      </c>
      <c r="H174" s="23">
        <v>312.89999999999998</v>
      </c>
      <c r="I174" s="23">
        <v>1156886</v>
      </c>
      <c r="J174" s="23">
        <v>242231</v>
      </c>
      <c r="K174" s="23">
        <v>280.2</v>
      </c>
      <c r="L174" s="23">
        <v>600.20000000000005</v>
      </c>
      <c r="M174" s="23">
        <v>3316158</v>
      </c>
      <c r="N174" s="23">
        <v>162.1</v>
      </c>
      <c r="O174" s="23">
        <v>2794694</v>
      </c>
      <c r="P174" s="23">
        <v>521464</v>
      </c>
      <c r="Q174" s="23">
        <v>142.4</v>
      </c>
      <c r="R174" s="23">
        <v>365.1</v>
      </c>
      <c r="S174" s="23">
        <v>2.4</v>
      </c>
    </row>
    <row r="175" spans="1:19" s="21" customFormat="1" ht="13.8" x14ac:dyDescent="0.3">
      <c r="B175" s="22" t="s">
        <v>99</v>
      </c>
      <c r="C175" s="69"/>
      <c r="D175" s="69"/>
      <c r="E175" s="69"/>
      <c r="F175" s="69"/>
      <c r="G175" s="42"/>
      <c r="H175" s="69"/>
      <c r="I175" s="42"/>
      <c r="J175" s="69"/>
      <c r="K175" s="69"/>
      <c r="L175" s="69"/>
      <c r="M175" s="42"/>
      <c r="N175" s="69"/>
      <c r="O175" s="42"/>
      <c r="P175" s="69"/>
      <c r="Q175" s="69"/>
      <c r="R175" s="69"/>
      <c r="S175" s="69"/>
    </row>
    <row r="176" spans="1:19" s="21" customFormat="1" x14ac:dyDescent="0.25">
      <c r="A176" s="24" t="s">
        <v>19</v>
      </c>
      <c r="B176" s="22" t="s">
        <v>88</v>
      </c>
      <c r="C176" s="23">
        <v>429</v>
      </c>
      <c r="D176" s="23">
        <v>372</v>
      </c>
      <c r="E176" s="23">
        <v>20716</v>
      </c>
      <c r="F176" s="23">
        <v>18660</v>
      </c>
      <c r="G176" s="23">
        <v>76820</v>
      </c>
      <c r="H176" s="23">
        <v>357.3</v>
      </c>
      <c r="I176" s="23">
        <v>58915</v>
      </c>
      <c r="J176" s="23">
        <v>17905</v>
      </c>
      <c r="K176" s="23">
        <v>291.5</v>
      </c>
      <c r="L176" s="23">
        <v>923.7</v>
      </c>
      <c r="M176" s="23">
        <v>197632</v>
      </c>
      <c r="N176" s="23">
        <v>299.60000000000002</v>
      </c>
      <c r="O176" s="23">
        <v>155136</v>
      </c>
      <c r="P176" s="23">
        <v>42496</v>
      </c>
      <c r="Q176" s="23">
        <v>251.1</v>
      </c>
      <c r="R176" s="23">
        <v>707.4</v>
      </c>
      <c r="S176" s="23">
        <v>2.6</v>
      </c>
    </row>
    <row r="177" spans="1:19" s="21" customFormat="1" x14ac:dyDescent="0.25">
      <c r="A177" s="24" t="s">
        <v>21</v>
      </c>
      <c r="B177" s="22" t="s">
        <v>89</v>
      </c>
      <c r="C177" s="23">
        <v>537</v>
      </c>
      <c r="D177" s="23">
        <v>499</v>
      </c>
      <c r="E177" s="23">
        <v>29610</v>
      </c>
      <c r="F177" s="23">
        <v>27882</v>
      </c>
      <c r="G177" s="23">
        <v>129385</v>
      </c>
      <c r="H177" s="23">
        <v>220.5</v>
      </c>
      <c r="I177" s="23">
        <v>110741</v>
      </c>
      <c r="J177" s="23">
        <v>18644</v>
      </c>
      <c r="K177" s="23">
        <v>204.5</v>
      </c>
      <c r="L177" s="23">
        <v>366.9</v>
      </c>
      <c r="M177" s="23">
        <v>282048</v>
      </c>
      <c r="N177" s="23">
        <v>121.1</v>
      </c>
      <c r="O177" s="23">
        <v>240523</v>
      </c>
      <c r="P177" s="23">
        <v>41525</v>
      </c>
      <c r="Q177" s="23">
        <v>109.7</v>
      </c>
      <c r="R177" s="23">
        <v>222.8</v>
      </c>
      <c r="S177" s="23">
        <v>2.2000000000000002</v>
      </c>
    </row>
    <row r="178" spans="1:19" s="21" customFormat="1" x14ac:dyDescent="0.25">
      <c r="A178" s="24" t="s">
        <v>23</v>
      </c>
      <c r="B178" s="22" t="s">
        <v>90</v>
      </c>
      <c r="C178" s="23">
        <v>566</v>
      </c>
      <c r="D178" s="23">
        <v>539</v>
      </c>
      <c r="E178" s="23">
        <v>27253</v>
      </c>
      <c r="F178" s="23">
        <v>26326</v>
      </c>
      <c r="G178" s="23">
        <v>110752</v>
      </c>
      <c r="H178" s="23">
        <v>243.4</v>
      </c>
      <c r="I178" s="23">
        <v>100624</v>
      </c>
      <c r="J178" s="23">
        <v>10128</v>
      </c>
      <c r="K178" s="23">
        <v>245.3</v>
      </c>
      <c r="L178" s="23">
        <v>225.8</v>
      </c>
      <c r="M178" s="23">
        <v>278900</v>
      </c>
      <c r="N178" s="23">
        <v>135.30000000000001</v>
      </c>
      <c r="O178" s="23">
        <v>254001</v>
      </c>
      <c r="P178" s="23">
        <v>24899</v>
      </c>
      <c r="Q178" s="23">
        <v>141.5</v>
      </c>
      <c r="R178" s="23">
        <v>86.9</v>
      </c>
      <c r="S178" s="23">
        <v>2.5</v>
      </c>
    </row>
    <row r="179" spans="1:19" s="21" customFormat="1" x14ac:dyDescent="0.25">
      <c r="A179" s="24" t="s">
        <v>25</v>
      </c>
      <c r="B179" s="22" t="s">
        <v>91</v>
      </c>
      <c r="C179" s="23">
        <v>693</v>
      </c>
      <c r="D179" s="23">
        <v>656</v>
      </c>
      <c r="E179" s="23">
        <v>38596</v>
      </c>
      <c r="F179" s="23">
        <v>36971</v>
      </c>
      <c r="G179" s="23">
        <v>123107</v>
      </c>
      <c r="H179" s="23">
        <v>212.6</v>
      </c>
      <c r="I179" s="23">
        <v>113800</v>
      </c>
      <c r="J179" s="23">
        <v>9307</v>
      </c>
      <c r="K179" s="23">
        <v>208</v>
      </c>
      <c r="L179" s="23">
        <v>283.2</v>
      </c>
      <c r="M179" s="23">
        <v>454649</v>
      </c>
      <c r="N179" s="23">
        <v>73.7</v>
      </c>
      <c r="O179" s="23">
        <v>429274</v>
      </c>
      <c r="P179" s="23">
        <v>25375</v>
      </c>
      <c r="Q179" s="23">
        <v>70.400000000000006</v>
      </c>
      <c r="R179" s="23">
        <v>156</v>
      </c>
      <c r="S179" s="23">
        <v>3.7</v>
      </c>
    </row>
    <row r="180" spans="1:19" s="21" customFormat="1" x14ac:dyDescent="0.25">
      <c r="A180" s="24" t="s">
        <v>27</v>
      </c>
      <c r="B180" s="22" t="s">
        <v>92</v>
      </c>
      <c r="C180" s="23">
        <v>815</v>
      </c>
      <c r="D180" s="23">
        <v>778</v>
      </c>
      <c r="E180" s="23">
        <v>42845</v>
      </c>
      <c r="F180" s="23">
        <v>41176</v>
      </c>
      <c r="G180" s="23">
        <v>132856</v>
      </c>
      <c r="H180" s="23">
        <v>511.6</v>
      </c>
      <c r="I180" s="23">
        <v>119835</v>
      </c>
      <c r="J180" s="23">
        <v>13021</v>
      </c>
      <c r="K180" s="23">
        <v>489.6</v>
      </c>
      <c r="L180" s="23">
        <v>830.1</v>
      </c>
      <c r="M180" s="23">
        <v>414485</v>
      </c>
      <c r="N180" s="23">
        <v>210.3</v>
      </c>
      <c r="O180" s="23">
        <v>370192</v>
      </c>
      <c r="P180" s="23">
        <v>44293</v>
      </c>
      <c r="Q180" s="23">
        <v>195.3</v>
      </c>
      <c r="R180" s="23">
        <v>437.9</v>
      </c>
      <c r="S180" s="23">
        <v>3.1</v>
      </c>
    </row>
    <row r="181" spans="1:19" s="21" customFormat="1" x14ac:dyDescent="0.25">
      <c r="A181" s="24" t="s">
        <v>29</v>
      </c>
      <c r="B181" s="22" t="s">
        <v>108</v>
      </c>
      <c r="C181" s="23">
        <v>102</v>
      </c>
      <c r="D181" s="23">
        <v>100</v>
      </c>
      <c r="E181" s="23">
        <v>4954</v>
      </c>
      <c r="F181" s="23">
        <v>4767</v>
      </c>
      <c r="G181" s="23">
        <v>15014</v>
      </c>
      <c r="H181" s="23">
        <v>195</v>
      </c>
      <c r="I181" s="23">
        <v>12707</v>
      </c>
      <c r="J181" s="23">
        <v>2307</v>
      </c>
      <c r="K181" s="23">
        <v>166.9</v>
      </c>
      <c r="L181" s="23">
        <v>603.4</v>
      </c>
      <c r="M181" s="23">
        <v>54048</v>
      </c>
      <c r="N181" s="23">
        <v>70.900000000000006</v>
      </c>
      <c r="O181" s="23">
        <v>48119</v>
      </c>
      <c r="P181" s="23">
        <v>5929</v>
      </c>
      <c r="Q181" s="23">
        <v>55.8</v>
      </c>
      <c r="R181" s="23">
        <v>691.6</v>
      </c>
      <c r="S181" s="23">
        <v>3.6</v>
      </c>
    </row>
    <row r="182" spans="1:19" s="21" customFormat="1" x14ac:dyDescent="0.25">
      <c r="A182" s="24" t="s">
        <v>30</v>
      </c>
      <c r="B182" s="22" t="s">
        <v>93</v>
      </c>
      <c r="C182" s="23">
        <v>193</v>
      </c>
      <c r="D182" s="23">
        <v>174</v>
      </c>
      <c r="E182" s="23">
        <v>11164</v>
      </c>
      <c r="F182" s="23">
        <v>9775</v>
      </c>
      <c r="G182" s="23">
        <v>34356</v>
      </c>
      <c r="H182" s="23">
        <v>283.7</v>
      </c>
      <c r="I182" s="23">
        <v>31834</v>
      </c>
      <c r="J182" s="23">
        <v>2522</v>
      </c>
      <c r="K182" s="23">
        <v>282.10000000000002</v>
      </c>
      <c r="L182" s="23">
        <v>304.2</v>
      </c>
      <c r="M182" s="23">
        <v>95822</v>
      </c>
      <c r="N182" s="23">
        <v>104.9</v>
      </c>
      <c r="O182" s="23">
        <v>89277</v>
      </c>
      <c r="P182" s="23">
        <v>6545</v>
      </c>
      <c r="Q182" s="23">
        <v>102.7</v>
      </c>
      <c r="R182" s="23">
        <v>140.5</v>
      </c>
      <c r="S182" s="23">
        <v>2.8</v>
      </c>
    </row>
    <row r="183" spans="1:19" s="21" customFormat="1" x14ac:dyDescent="0.25">
      <c r="A183" s="24" t="s">
        <v>32</v>
      </c>
      <c r="B183" s="22" t="s">
        <v>94</v>
      </c>
      <c r="C183" s="23">
        <v>76</v>
      </c>
      <c r="D183" s="23">
        <v>74</v>
      </c>
      <c r="E183" s="23">
        <v>6008</v>
      </c>
      <c r="F183" s="23">
        <v>5653</v>
      </c>
      <c r="G183" s="23">
        <v>22597</v>
      </c>
      <c r="H183" s="23">
        <v>164.8</v>
      </c>
      <c r="I183" s="23">
        <v>19892</v>
      </c>
      <c r="J183" s="23">
        <v>2705</v>
      </c>
      <c r="K183" s="23">
        <v>153.19999999999999</v>
      </c>
      <c r="L183" s="23">
        <v>299.60000000000002</v>
      </c>
      <c r="M183" s="23">
        <v>56851</v>
      </c>
      <c r="N183" s="23">
        <v>74.3</v>
      </c>
      <c r="O183" s="23">
        <v>51093</v>
      </c>
      <c r="P183" s="23">
        <v>5758</v>
      </c>
      <c r="Q183" s="23">
        <v>68.5</v>
      </c>
      <c r="R183" s="23">
        <v>150.6</v>
      </c>
      <c r="S183" s="23">
        <v>2.5</v>
      </c>
    </row>
    <row r="184" spans="1:19" s="21" customFormat="1" x14ac:dyDescent="0.25">
      <c r="A184" s="24" t="s">
        <v>34</v>
      </c>
      <c r="B184" s="22" t="s">
        <v>95</v>
      </c>
      <c r="C184" s="23">
        <v>231</v>
      </c>
      <c r="D184" s="23">
        <v>218</v>
      </c>
      <c r="E184" s="23">
        <v>18797</v>
      </c>
      <c r="F184" s="23">
        <v>17366</v>
      </c>
      <c r="G184" s="23">
        <v>84374</v>
      </c>
      <c r="H184" s="23">
        <v>260.7</v>
      </c>
      <c r="I184" s="23">
        <v>75232</v>
      </c>
      <c r="J184" s="23">
        <v>9142</v>
      </c>
      <c r="K184" s="23">
        <v>244.4</v>
      </c>
      <c r="L184" s="23">
        <v>491</v>
      </c>
      <c r="M184" s="23">
        <v>180664</v>
      </c>
      <c r="N184" s="23">
        <v>163.69999999999999</v>
      </c>
      <c r="O184" s="23">
        <v>158792</v>
      </c>
      <c r="P184" s="23">
        <v>21872</v>
      </c>
      <c r="Q184" s="23">
        <v>152.80000000000001</v>
      </c>
      <c r="R184" s="23">
        <v>284.5</v>
      </c>
      <c r="S184" s="23">
        <v>2.1</v>
      </c>
    </row>
    <row r="185" spans="1:19" s="21" customFormat="1" x14ac:dyDescent="0.25">
      <c r="A185" s="24" t="s">
        <v>36</v>
      </c>
      <c r="B185" s="22" t="s">
        <v>96</v>
      </c>
      <c r="C185" s="23">
        <v>388</v>
      </c>
      <c r="D185" s="23">
        <v>358</v>
      </c>
      <c r="E185" s="23">
        <v>44114</v>
      </c>
      <c r="F185" s="23">
        <v>41519</v>
      </c>
      <c r="G185" s="23">
        <v>252687</v>
      </c>
      <c r="H185" s="23">
        <v>460.3</v>
      </c>
      <c r="I185" s="23">
        <v>188951</v>
      </c>
      <c r="J185" s="23">
        <v>63736</v>
      </c>
      <c r="K185" s="23">
        <v>396.7</v>
      </c>
      <c r="L185" s="23">
        <v>803.9</v>
      </c>
      <c r="M185" s="23">
        <v>485141</v>
      </c>
      <c r="N185" s="23">
        <v>278.7</v>
      </c>
      <c r="O185" s="23">
        <v>363735</v>
      </c>
      <c r="P185" s="23">
        <v>121406</v>
      </c>
      <c r="Q185" s="23">
        <v>241.1</v>
      </c>
      <c r="R185" s="23">
        <v>465</v>
      </c>
      <c r="S185" s="23">
        <v>1.9</v>
      </c>
    </row>
    <row r="186" spans="1:19" s="21" customFormat="1" x14ac:dyDescent="0.25">
      <c r="A186" s="24" t="s">
        <v>38</v>
      </c>
      <c r="B186" s="22" t="s">
        <v>97</v>
      </c>
      <c r="C186" s="23">
        <v>315</v>
      </c>
      <c r="D186" s="23">
        <v>290</v>
      </c>
      <c r="E186" s="23">
        <v>37148</v>
      </c>
      <c r="F186" s="23">
        <v>35638</v>
      </c>
      <c r="G186" s="23">
        <v>189737</v>
      </c>
      <c r="H186" s="23">
        <v>426.2</v>
      </c>
      <c r="I186" s="23">
        <v>130526</v>
      </c>
      <c r="J186" s="23">
        <v>59211</v>
      </c>
      <c r="K186" s="23">
        <v>333</v>
      </c>
      <c r="L186" s="23">
        <v>901.9</v>
      </c>
      <c r="M186" s="23">
        <v>327739</v>
      </c>
      <c r="N186" s="23">
        <v>337</v>
      </c>
      <c r="O186" s="23">
        <v>214780</v>
      </c>
      <c r="P186" s="23">
        <v>112959</v>
      </c>
      <c r="Q186" s="23">
        <v>243.1</v>
      </c>
      <c r="R186" s="23">
        <v>811.4</v>
      </c>
      <c r="S186" s="23">
        <v>1.7</v>
      </c>
    </row>
    <row r="187" spans="1:19" s="21" customFormat="1" x14ac:dyDescent="0.25">
      <c r="A187" s="24" t="s">
        <v>40</v>
      </c>
      <c r="B187" s="22" t="s">
        <v>98</v>
      </c>
      <c r="C187" s="23">
        <v>558</v>
      </c>
      <c r="D187" s="23">
        <v>535</v>
      </c>
      <c r="E187" s="23">
        <v>46587</v>
      </c>
      <c r="F187" s="23">
        <v>44988</v>
      </c>
      <c r="G187" s="23">
        <v>227432</v>
      </c>
      <c r="H187" s="23">
        <v>271.3</v>
      </c>
      <c r="I187" s="23">
        <v>193829</v>
      </c>
      <c r="J187" s="23">
        <v>33603</v>
      </c>
      <c r="K187" s="23">
        <v>249.4</v>
      </c>
      <c r="L187" s="23">
        <v>481.8</v>
      </c>
      <c r="M187" s="23">
        <v>488179</v>
      </c>
      <c r="N187" s="23">
        <v>154.69999999999999</v>
      </c>
      <c r="O187" s="23">
        <v>419772</v>
      </c>
      <c r="P187" s="23">
        <v>68407</v>
      </c>
      <c r="Q187" s="23">
        <v>140.6</v>
      </c>
      <c r="R187" s="23">
        <v>298</v>
      </c>
      <c r="S187" s="23">
        <v>2.1</v>
      </c>
    </row>
    <row r="188" spans="1:19" s="21" customFormat="1" ht="33.75" customHeight="1" x14ac:dyDescent="0.3">
      <c r="A188" s="68" t="s">
        <v>52</v>
      </c>
      <c r="B188" s="69"/>
      <c r="C188" s="69"/>
      <c r="D188" s="69"/>
      <c r="E188" s="69"/>
      <c r="F188" s="69"/>
      <c r="G188" s="42"/>
      <c r="H188" s="69"/>
      <c r="I188" s="42"/>
      <c r="J188" s="69"/>
      <c r="K188" s="69"/>
      <c r="L188" s="69"/>
      <c r="M188" s="42"/>
      <c r="N188" s="69"/>
      <c r="O188" s="42"/>
      <c r="P188" s="69"/>
      <c r="Q188" s="69"/>
      <c r="R188" s="69"/>
      <c r="S188" s="69"/>
    </row>
    <row r="189" spans="1:19" s="21" customFormat="1" x14ac:dyDescent="0.25">
      <c r="B189" s="22" t="s">
        <v>87</v>
      </c>
      <c r="C189" s="23">
        <v>4896</v>
      </c>
      <c r="D189" s="23">
        <v>4572</v>
      </c>
      <c r="E189" s="23">
        <v>327706</v>
      </c>
      <c r="F189" s="23">
        <v>308686</v>
      </c>
      <c r="G189" s="23">
        <v>950706</v>
      </c>
      <c r="H189" s="23">
        <v>334.4</v>
      </c>
      <c r="I189" s="23">
        <v>738798</v>
      </c>
      <c r="J189" s="23">
        <v>211908</v>
      </c>
      <c r="K189" s="23">
        <v>280.8</v>
      </c>
      <c r="L189" s="23">
        <v>752.4</v>
      </c>
      <c r="M189" s="23">
        <v>2449663</v>
      </c>
      <c r="N189" s="23">
        <v>162.9</v>
      </c>
      <c r="O189" s="23">
        <v>2003310</v>
      </c>
      <c r="P189" s="23">
        <v>446353</v>
      </c>
      <c r="Q189" s="23">
        <v>136.4</v>
      </c>
      <c r="R189" s="23">
        <v>428.7</v>
      </c>
      <c r="S189" s="23">
        <v>2.6</v>
      </c>
    </row>
    <row r="190" spans="1:19" s="21" customFormat="1" ht="13.8" x14ac:dyDescent="0.3">
      <c r="B190" s="22" t="s">
        <v>99</v>
      </c>
      <c r="C190" s="69"/>
      <c r="D190" s="69"/>
      <c r="E190" s="69"/>
      <c r="F190" s="69"/>
      <c r="G190" s="42"/>
      <c r="H190" s="69"/>
      <c r="I190" s="42"/>
      <c r="J190" s="69"/>
      <c r="K190" s="69"/>
      <c r="L190" s="69"/>
      <c r="M190" s="42"/>
      <c r="N190" s="69"/>
      <c r="O190" s="42"/>
      <c r="P190" s="69"/>
      <c r="Q190" s="69"/>
      <c r="R190" s="69"/>
      <c r="S190" s="69"/>
    </row>
    <row r="191" spans="1:19" s="21" customFormat="1" x14ac:dyDescent="0.25">
      <c r="A191" s="24" t="s">
        <v>19</v>
      </c>
      <c r="B191" s="22" t="s">
        <v>88</v>
      </c>
      <c r="C191" s="23">
        <v>427</v>
      </c>
      <c r="D191" s="23">
        <v>370</v>
      </c>
      <c r="E191" s="23">
        <v>20679</v>
      </c>
      <c r="F191" s="23">
        <v>18722</v>
      </c>
      <c r="G191" s="23">
        <v>54241</v>
      </c>
      <c r="H191" s="23">
        <v>427.8</v>
      </c>
      <c r="I191" s="23">
        <v>38444</v>
      </c>
      <c r="J191" s="23">
        <v>15797</v>
      </c>
      <c r="K191" s="23">
        <v>328.5</v>
      </c>
      <c r="L191" s="23">
        <v>1111.4000000000001</v>
      </c>
      <c r="M191" s="23">
        <v>140427</v>
      </c>
      <c r="N191" s="23">
        <v>340.8</v>
      </c>
      <c r="O191" s="23">
        <v>106281</v>
      </c>
      <c r="P191" s="23">
        <v>34146</v>
      </c>
      <c r="Q191" s="23">
        <v>275.8</v>
      </c>
      <c r="R191" s="23">
        <v>855.7</v>
      </c>
      <c r="S191" s="23">
        <v>2.6</v>
      </c>
    </row>
    <row r="192" spans="1:19" s="21" customFormat="1" x14ac:dyDescent="0.25">
      <c r="A192" s="24" t="s">
        <v>21</v>
      </c>
      <c r="B192" s="22" t="s">
        <v>89</v>
      </c>
      <c r="C192" s="23">
        <v>537</v>
      </c>
      <c r="D192" s="23">
        <v>497</v>
      </c>
      <c r="E192" s="23">
        <v>29595</v>
      </c>
      <c r="F192" s="23">
        <v>27497</v>
      </c>
      <c r="G192" s="23">
        <v>77074</v>
      </c>
      <c r="H192" s="23">
        <v>201.6</v>
      </c>
      <c r="I192" s="23">
        <v>65736</v>
      </c>
      <c r="J192" s="23">
        <v>11338</v>
      </c>
      <c r="K192" s="23">
        <v>188.1</v>
      </c>
      <c r="L192" s="23">
        <v>313.8</v>
      </c>
      <c r="M192" s="23">
        <v>187171</v>
      </c>
      <c r="N192" s="23">
        <v>103.8</v>
      </c>
      <c r="O192" s="23">
        <v>161466</v>
      </c>
      <c r="P192" s="23">
        <v>25705</v>
      </c>
      <c r="Q192" s="23">
        <v>96.5</v>
      </c>
      <c r="R192" s="23">
        <v>166.1</v>
      </c>
      <c r="S192" s="23">
        <v>2.4</v>
      </c>
    </row>
    <row r="193" spans="1:19" s="21" customFormat="1" x14ac:dyDescent="0.25">
      <c r="A193" s="24" t="s">
        <v>23</v>
      </c>
      <c r="B193" s="22" t="s">
        <v>90</v>
      </c>
      <c r="C193" s="23">
        <v>566</v>
      </c>
      <c r="D193" s="23">
        <v>534</v>
      </c>
      <c r="E193" s="23">
        <v>27227</v>
      </c>
      <c r="F193" s="23">
        <v>26240</v>
      </c>
      <c r="G193" s="23">
        <v>71663</v>
      </c>
      <c r="H193" s="23">
        <v>261.39999999999998</v>
      </c>
      <c r="I193" s="23">
        <v>63299</v>
      </c>
      <c r="J193" s="23">
        <v>8364</v>
      </c>
      <c r="K193" s="23">
        <v>250.2</v>
      </c>
      <c r="L193" s="23">
        <v>376.6</v>
      </c>
      <c r="M193" s="23">
        <v>188147</v>
      </c>
      <c r="N193" s="23">
        <v>134.9</v>
      </c>
      <c r="O193" s="23">
        <v>168252</v>
      </c>
      <c r="P193" s="23">
        <v>19895</v>
      </c>
      <c r="Q193" s="23">
        <v>144.80000000000001</v>
      </c>
      <c r="R193" s="23">
        <v>75</v>
      </c>
      <c r="S193" s="23">
        <v>2.6</v>
      </c>
    </row>
    <row r="194" spans="1:19" s="21" customFormat="1" x14ac:dyDescent="0.25">
      <c r="A194" s="24" t="s">
        <v>25</v>
      </c>
      <c r="B194" s="22" t="s">
        <v>91</v>
      </c>
      <c r="C194" s="23">
        <v>691</v>
      </c>
      <c r="D194" s="23">
        <v>645</v>
      </c>
      <c r="E194" s="23">
        <v>38516</v>
      </c>
      <c r="F194" s="23">
        <v>36543</v>
      </c>
      <c r="G194" s="23">
        <v>72556</v>
      </c>
      <c r="H194" s="23">
        <v>184.5</v>
      </c>
      <c r="I194" s="23">
        <v>67378</v>
      </c>
      <c r="J194" s="23">
        <v>5178</v>
      </c>
      <c r="K194" s="23">
        <v>180.9</v>
      </c>
      <c r="L194" s="23">
        <v>242</v>
      </c>
      <c r="M194" s="23">
        <v>347940</v>
      </c>
      <c r="N194" s="23">
        <v>66.5</v>
      </c>
      <c r="O194" s="23">
        <v>330541</v>
      </c>
      <c r="P194" s="23">
        <v>17399</v>
      </c>
      <c r="Q194" s="23">
        <v>63.7</v>
      </c>
      <c r="R194" s="23">
        <v>148.5</v>
      </c>
      <c r="S194" s="23">
        <v>4.8</v>
      </c>
    </row>
    <row r="195" spans="1:19" s="21" customFormat="1" x14ac:dyDescent="0.25">
      <c r="A195" s="24" t="s">
        <v>27</v>
      </c>
      <c r="B195" s="22" t="s">
        <v>92</v>
      </c>
      <c r="C195" s="23">
        <v>812</v>
      </c>
      <c r="D195" s="23">
        <v>778</v>
      </c>
      <c r="E195" s="23">
        <v>42827</v>
      </c>
      <c r="F195" s="23">
        <v>40340</v>
      </c>
      <c r="G195" s="23">
        <v>105896</v>
      </c>
      <c r="H195" s="23">
        <v>628.70000000000005</v>
      </c>
      <c r="I195" s="23">
        <v>89878</v>
      </c>
      <c r="J195" s="23">
        <v>16018</v>
      </c>
      <c r="K195" s="23">
        <v>570.9</v>
      </c>
      <c r="L195" s="23">
        <v>1310</v>
      </c>
      <c r="M195" s="23">
        <v>370696</v>
      </c>
      <c r="N195" s="23">
        <v>259.60000000000002</v>
      </c>
      <c r="O195" s="23">
        <v>316300</v>
      </c>
      <c r="P195" s="23">
        <v>54396</v>
      </c>
      <c r="Q195" s="23">
        <v>223.5</v>
      </c>
      <c r="R195" s="23">
        <v>925.6</v>
      </c>
      <c r="S195" s="23">
        <v>3.5</v>
      </c>
    </row>
    <row r="196" spans="1:19" s="21" customFormat="1" x14ac:dyDescent="0.25">
      <c r="A196" s="24" t="s">
        <v>29</v>
      </c>
      <c r="B196" s="22" t="s">
        <v>108</v>
      </c>
      <c r="C196" s="23">
        <v>102</v>
      </c>
      <c r="D196" s="23">
        <v>98</v>
      </c>
      <c r="E196" s="23">
        <v>4934</v>
      </c>
      <c r="F196" s="23">
        <v>4748</v>
      </c>
      <c r="G196" s="23">
        <v>8584</v>
      </c>
      <c r="H196" s="23">
        <v>183.4</v>
      </c>
      <c r="I196" s="23">
        <v>7519</v>
      </c>
      <c r="J196" s="23">
        <v>1065</v>
      </c>
      <c r="K196" s="23">
        <v>165.5</v>
      </c>
      <c r="L196" s="23">
        <v>440.6</v>
      </c>
      <c r="M196" s="23">
        <v>39440</v>
      </c>
      <c r="N196" s="23">
        <v>45.9</v>
      </c>
      <c r="O196" s="23">
        <v>36477</v>
      </c>
      <c r="P196" s="23">
        <v>2963</v>
      </c>
      <c r="Q196" s="23">
        <v>45.5</v>
      </c>
      <c r="R196" s="23">
        <v>51.6</v>
      </c>
      <c r="S196" s="23">
        <v>4.5999999999999996</v>
      </c>
    </row>
    <row r="197" spans="1:19" s="21" customFormat="1" x14ac:dyDescent="0.25">
      <c r="A197" s="24" t="s">
        <v>30</v>
      </c>
      <c r="B197" s="22" t="s">
        <v>93</v>
      </c>
      <c r="C197" s="23">
        <v>192</v>
      </c>
      <c r="D197" s="23">
        <v>172</v>
      </c>
      <c r="E197" s="23">
        <v>11157</v>
      </c>
      <c r="F197" s="23">
        <v>9794</v>
      </c>
      <c r="G197" s="23">
        <v>17446</v>
      </c>
      <c r="H197" s="23">
        <v>188.7</v>
      </c>
      <c r="I197" s="23">
        <v>16099</v>
      </c>
      <c r="J197" s="23">
        <v>1347</v>
      </c>
      <c r="K197" s="23">
        <v>190.6</v>
      </c>
      <c r="L197" s="23">
        <v>167.3</v>
      </c>
      <c r="M197" s="23">
        <v>65575</v>
      </c>
      <c r="N197" s="23">
        <v>71.7</v>
      </c>
      <c r="O197" s="23">
        <v>61693</v>
      </c>
      <c r="P197" s="23">
        <v>3882</v>
      </c>
      <c r="Q197" s="23">
        <v>71.2</v>
      </c>
      <c r="R197" s="23">
        <v>81</v>
      </c>
      <c r="S197" s="23">
        <v>3.8</v>
      </c>
    </row>
    <row r="198" spans="1:19" s="21" customFormat="1" x14ac:dyDescent="0.25">
      <c r="A198" s="24" t="s">
        <v>32</v>
      </c>
      <c r="B198" s="22" t="s">
        <v>94</v>
      </c>
      <c r="C198" s="23">
        <v>76</v>
      </c>
      <c r="D198" s="23">
        <v>74</v>
      </c>
      <c r="E198" s="23">
        <v>5991</v>
      </c>
      <c r="F198" s="23">
        <v>5675</v>
      </c>
      <c r="G198" s="23">
        <v>13372</v>
      </c>
      <c r="H198" s="23">
        <v>165.6</v>
      </c>
      <c r="I198" s="23">
        <v>11743</v>
      </c>
      <c r="J198" s="23">
        <v>1629</v>
      </c>
      <c r="K198" s="23">
        <v>148.6</v>
      </c>
      <c r="L198" s="23">
        <v>423.8</v>
      </c>
      <c r="M198" s="23">
        <v>35854</v>
      </c>
      <c r="N198" s="23">
        <v>73</v>
      </c>
      <c r="O198" s="23">
        <v>32428</v>
      </c>
      <c r="P198" s="23">
        <v>3426</v>
      </c>
      <c r="Q198" s="23">
        <v>66.7</v>
      </c>
      <c r="R198" s="23">
        <v>170.2</v>
      </c>
      <c r="S198" s="23">
        <v>2.7</v>
      </c>
    </row>
    <row r="199" spans="1:19" s="21" customFormat="1" x14ac:dyDescent="0.25">
      <c r="A199" s="24" t="s">
        <v>34</v>
      </c>
      <c r="B199" s="22" t="s">
        <v>95</v>
      </c>
      <c r="C199" s="23">
        <v>230</v>
      </c>
      <c r="D199" s="23">
        <v>212</v>
      </c>
      <c r="E199" s="23">
        <v>18479</v>
      </c>
      <c r="F199" s="23">
        <v>16926</v>
      </c>
      <c r="G199" s="23">
        <v>47161</v>
      </c>
      <c r="H199" s="23">
        <v>276</v>
      </c>
      <c r="I199" s="23">
        <v>40372</v>
      </c>
      <c r="J199" s="23">
        <v>6789</v>
      </c>
      <c r="K199" s="23">
        <v>259.5</v>
      </c>
      <c r="L199" s="23">
        <v>417.8</v>
      </c>
      <c r="M199" s="23">
        <v>113078</v>
      </c>
      <c r="N199" s="23">
        <v>175.4</v>
      </c>
      <c r="O199" s="23">
        <v>96161</v>
      </c>
      <c r="P199" s="23">
        <v>16917</v>
      </c>
      <c r="Q199" s="23">
        <v>163</v>
      </c>
      <c r="R199" s="23">
        <v>275.8</v>
      </c>
      <c r="S199" s="23">
        <v>2.4</v>
      </c>
    </row>
    <row r="200" spans="1:19" s="21" customFormat="1" x14ac:dyDescent="0.25">
      <c r="A200" s="24" t="s">
        <v>36</v>
      </c>
      <c r="B200" s="22" t="s">
        <v>96</v>
      </c>
      <c r="C200" s="23">
        <v>385</v>
      </c>
      <c r="D200" s="23">
        <v>360</v>
      </c>
      <c r="E200" s="23">
        <v>43865</v>
      </c>
      <c r="F200" s="23">
        <v>41630</v>
      </c>
      <c r="G200" s="23">
        <v>191239</v>
      </c>
      <c r="H200" s="23">
        <v>523.9</v>
      </c>
      <c r="I200" s="23">
        <v>127572</v>
      </c>
      <c r="J200" s="23">
        <v>63667</v>
      </c>
      <c r="K200" s="23">
        <v>405.3</v>
      </c>
      <c r="L200" s="23">
        <v>1078.4000000000001</v>
      </c>
      <c r="M200" s="23">
        <v>369178</v>
      </c>
      <c r="N200" s="23">
        <v>282</v>
      </c>
      <c r="O200" s="23">
        <v>249196</v>
      </c>
      <c r="P200" s="23">
        <v>119982</v>
      </c>
      <c r="Q200" s="23">
        <v>212.2</v>
      </c>
      <c r="R200" s="23">
        <v>613.5</v>
      </c>
      <c r="S200" s="23">
        <v>1.9</v>
      </c>
    </row>
    <row r="201" spans="1:19" s="21" customFormat="1" x14ac:dyDescent="0.25">
      <c r="A201" s="24" t="s">
        <v>38</v>
      </c>
      <c r="B201" s="22" t="s">
        <v>97</v>
      </c>
      <c r="C201" s="23">
        <v>317</v>
      </c>
      <c r="D201" s="23">
        <v>293</v>
      </c>
      <c r="E201" s="23">
        <v>37851</v>
      </c>
      <c r="F201" s="23">
        <v>35632</v>
      </c>
      <c r="G201" s="23">
        <v>148465</v>
      </c>
      <c r="H201" s="23">
        <v>462.5</v>
      </c>
      <c r="I201" s="23">
        <v>93726</v>
      </c>
      <c r="J201" s="23">
        <v>54739</v>
      </c>
      <c r="K201" s="23">
        <v>328.9</v>
      </c>
      <c r="L201" s="23">
        <v>1105.4000000000001</v>
      </c>
      <c r="M201" s="23">
        <v>251561</v>
      </c>
      <c r="N201" s="23">
        <v>340.2</v>
      </c>
      <c r="O201" s="23">
        <v>155076</v>
      </c>
      <c r="P201" s="23">
        <v>96485</v>
      </c>
      <c r="Q201" s="23">
        <v>228.3</v>
      </c>
      <c r="R201" s="23">
        <v>872.8</v>
      </c>
      <c r="S201" s="23">
        <v>1.7</v>
      </c>
    </row>
    <row r="202" spans="1:19" s="21" customFormat="1" x14ac:dyDescent="0.25">
      <c r="A202" s="24" t="s">
        <v>40</v>
      </c>
      <c r="B202" s="22" t="s">
        <v>98</v>
      </c>
      <c r="C202" s="23">
        <v>561</v>
      </c>
      <c r="D202" s="23">
        <v>539</v>
      </c>
      <c r="E202" s="23">
        <v>46585</v>
      </c>
      <c r="F202" s="23">
        <v>44939</v>
      </c>
      <c r="G202" s="23">
        <v>143009</v>
      </c>
      <c r="H202" s="23">
        <v>262.3</v>
      </c>
      <c r="I202" s="23">
        <v>117032</v>
      </c>
      <c r="J202" s="23">
        <v>25977</v>
      </c>
      <c r="K202" s="23">
        <v>231.3</v>
      </c>
      <c r="L202" s="23">
        <v>526.9</v>
      </c>
      <c r="M202" s="23">
        <v>340596</v>
      </c>
      <c r="N202" s="23">
        <v>151.9</v>
      </c>
      <c r="O202" s="23">
        <v>289439</v>
      </c>
      <c r="P202" s="23">
        <v>51157</v>
      </c>
      <c r="Q202" s="23">
        <v>132.9</v>
      </c>
      <c r="R202" s="23">
        <v>368.8</v>
      </c>
      <c r="S202" s="23">
        <v>2.4</v>
      </c>
    </row>
    <row r="203" spans="1:19" x14ac:dyDescent="0.25">
      <c r="A203" s="2"/>
      <c r="B203" s="5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</row>
    <row r="204" spans="1:19" x14ac:dyDescent="0.25">
      <c r="A204" s="2" t="s">
        <v>53</v>
      </c>
    </row>
    <row r="205" spans="1:19" x14ac:dyDescent="0.25">
      <c r="A205" s="2" t="s">
        <v>54</v>
      </c>
    </row>
    <row r="206" spans="1:19" x14ac:dyDescent="0.25">
      <c r="A206" s="2" t="s">
        <v>55</v>
      </c>
    </row>
    <row r="207" spans="1:19" x14ac:dyDescent="0.25">
      <c r="A207" s="2" t="s">
        <v>56</v>
      </c>
    </row>
    <row r="208" spans="1:19" x14ac:dyDescent="0.25">
      <c r="A208" s="2" t="s">
        <v>57</v>
      </c>
    </row>
    <row r="209" spans="1:1" x14ac:dyDescent="0.25">
      <c r="A209" s="2" t="s">
        <v>58</v>
      </c>
    </row>
    <row r="210" spans="1:1" x14ac:dyDescent="0.25">
      <c r="A210" s="2" t="s">
        <v>59</v>
      </c>
    </row>
    <row r="212" spans="1:1" x14ac:dyDescent="0.25">
      <c r="A212" s="2" t="s">
        <v>60</v>
      </c>
    </row>
    <row r="213" spans="1:1" x14ac:dyDescent="0.25">
      <c r="A213" s="2" t="s">
        <v>61</v>
      </c>
    </row>
    <row r="215" spans="1:1" x14ac:dyDescent="0.25">
      <c r="A215" s="2" t="s">
        <v>62</v>
      </c>
    </row>
    <row r="216" spans="1:1" x14ac:dyDescent="0.25">
      <c r="A216" s="2" t="s">
        <v>63</v>
      </c>
    </row>
    <row r="217" spans="1:1" x14ac:dyDescent="0.25">
      <c r="A217" s="2" t="s">
        <v>64</v>
      </c>
    </row>
    <row r="218" spans="1:1" x14ac:dyDescent="0.25">
      <c r="A218" s="2" t="s">
        <v>65</v>
      </c>
    </row>
    <row r="219" spans="1:1" x14ac:dyDescent="0.25">
      <c r="A219" s="2" t="s">
        <v>66</v>
      </c>
    </row>
    <row r="220" spans="1:1" x14ac:dyDescent="0.25">
      <c r="A220" s="2" t="s">
        <v>67</v>
      </c>
    </row>
    <row r="221" spans="1:1" x14ac:dyDescent="0.25">
      <c r="A221" s="2" t="s">
        <v>68</v>
      </c>
    </row>
    <row r="222" spans="1:1" x14ac:dyDescent="0.25">
      <c r="A222" s="2" t="s">
        <v>69</v>
      </c>
    </row>
    <row r="223" spans="1:1" x14ac:dyDescent="0.25">
      <c r="A223" s="2" t="s">
        <v>70</v>
      </c>
    </row>
    <row r="224" spans="1:1" x14ac:dyDescent="0.25">
      <c r="A224" s="2" t="s">
        <v>71</v>
      </c>
    </row>
    <row r="225" spans="1:1" x14ac:dyDescent="0.25">
      <c r="A225" s="2" t="s">
        <v>72</v>
      </c>
    </row>
    <row r="226" spans="1:1" x14ac:dyDescent="0.25">
      <c r="A226" s="2" t="s">
        <v>73</v>
      </c>
    </row>
    <row r="227" spans="1:1" x14ac:dyDescent="0.25">
      <c r="A227" s="2" t="s">
        <v>74</v>
      </c>
    </row>
    <row r="228" spans="1:1" x14ac:dyDescent="0.25">
      <c r="A228" s="2" t="s">
        <v>75</v>
      </c>
    </row>
    <row r="229" spans="1:1" x14ac:dyDescent="0.25">
      <c r="A229" s="2" t="s">
        <v>76</v>
      </c>
    </row>
    <row r="230" spans="1:1" x14ac:dyDescent="0.25">
      <c r="A230" s="2" t="s">
        <v>77</v>
      </c>
    </row>
    <row r="231" spans="1:1" x14ac:dyDescent="0.25">
      <c r="A231" s="2" t="s">
        <v>78</v>
      </c>
    </row>
    <row r="232" spans="1:1" x14ac:dyDescent="0.25">
      <c r="A232" s="2" t="s">
        <v>79</v>
      </c>
    </row>
    <row r="233" spans="1:1" x14ac:dyDescent="0.25">
      <c r="A233" s="2" t="s">
        <v>80</v>
      </c>
    </row>
    <row r="234" spans="1:1" x14ac:dyDescent="0.25">
      <c r="A234" s="2" t="s">
        <v>81</v>
      </c>
    </row>
    <row r="235" spans="1:1" x14ac:dyDescent="0.25">
      <c r="A235" s="4" t="s">
        <v>82</v>
      </c>
    </row>
  </sheetData>
  <mergeCells count="40">
    <mergeCell ref="A173:S173"/>
    <mergeCell ref="C175:S175"/>
    <mergeCell ref="A188:S188"/>
    <mergeCell ref="C190:S190"/>
    <mergeCell ref="C145:S145"/>
    <mergeCell ref="A158:S158"/>
    <mergeCell ref="A128:S128"/>
    <mergeCell ref="C130:S130"/>
    <mergeCell ref="C160:S160"/>
    <mergeCell ref="A98:S98"/>
    <mergeCell ref="C100:S100"/>
    <mergeCell ref="A113:S113"/>
    <mergeCell ref="C115:S115"/>
    <mergeCell ref="A143:S143"/>
    <mergeCell ref="C55:S55"/>
    <mergeCell ref="A68:S68"/>
    <mergeCell ref="C70:S70"/>
    <mergeCell ref="A83:S83"/>
    <mergeCell ref="C85:S85"/>
    <mergeCell ref="A53:S53"/>
    <mergeCell ref="A23:S23"/>
    <mergeCell ref="C25:S25"/>
    <mergeCell ref="A38:S38"/>
    <mergeCell ref="C40:S40"/>
    <mergeCell ref="A1:S1"/>
    <mergeCell ref="A8:S8"/>
    <mergeCell ref="A7:S7"/>
    <mergeCell ref="A2:S2"/>
    <mergeCell ref="A3:B6"/>
    <mergeCell ref="C3:C5"/>
    <mergeCell ref="D3:D5"/>
    <mergeCell ref="E3:E5"/>
    <mergeCell ref="F3:F5"/>
    <mergeCell ref="S3:S5"/>
    <mergeCell ref="G3:H5"/>
    <mergeCell ref="M3:N5"/>
    <mergeCell ref="O4:R4"/>
    <mergeCell ref="O3:R3"/>
    <mergeCell ref="I4:L4"/>
    <mergeCell ref="I3:L3"/>
  </mergeCells>
  <pageMargins left="0.7" right="0.7" top="0.75" bottom="0.75" header="0.3" footer="0.3"/>
  <pageSetup paperSize="9" orientation="portrait" r:id="rId1"/>
  <headerFooter>
    <oddFooter>&amp;CAbgerufen am 23.04.21 / 07:13:56&amp;RSeite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220"/>
  <sheetViews>
    <sheetView zoomScale="70" zoomScaleNormal="70" workbookViewId="0">
      <selection activeCell="G9" sqref="G9"/>
    </sheetView>
  </sheetViews>
  <sheetFormatPr baseColWidth="10" defaultRowHeight="13.8" x14ac:dyDescent="0.3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109375" style="1" bestFit="1" customWidth="1" collapsed="1"/>
    <col min="8" max="8" width="9.109375" style="1" customWidth="1" collapsed="1"/>
    <col min="9" max="9" width="9.88671875" style="1" bestFit="1" customWidth="1" collapsed="1"/>
    <col min="10" max="10" width="10.44140625" style="1" bestFit="1" customWidth="1" collapsed="1"/>
    <col min="11" max="12" width="9.109375" style="1" customWidth="1" collapsed="1"/>
    <col min="13" max="14" width="15.5546875" style="1" customWidth="1" collapsed="1"/>
    <col min="15" max="15" width="10.88671875" style="1" bestFit="1" customWidth="1" collapsed="1"/>
    <col min="16" max="16" width="10.44140625" style="1" bestFit="1" customWidth="1" collapsed="1"/>
    <col min="17" max="18" width="9.109375" style="1" customWidth="1" collapsed="1"/>
    <col min="19" max="19" width="17" style="1" customWidth="1" collapsed="1"/>
  </cols>
  <sheetData>
    <row r="1" spans="1:19" s="1" customFormat="1" ht="38.25" customHeight="1" x14ac:dyDescent="0.25">
      <c r="A1" s="46" t="s">
        <v>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</row>
    <row r="2" spans="1:19" s="1" customFormat="1" ht="13.5" customHeight="1" thickBot="1" x14ac:dyDescent="0.3">
      <c r="A2" s="46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</row>
    <row r="3" spans="1:19" s="1" customFormat="1" ht="25.5" customHeight="1" x14ac:dyDescent="0.25">
      <c r="A3" s="47" t="s">
        <v>2</v>
      </c>
      <c r="B3" s="48"/>
      <c r="C3" s="53" t="s">
        <v>3</v>
      </c>
      <c r="D3" s="53" t="s">
        <v>4</v>
      </c>
      <c r="E3" s="53" t="s">
        <v>5</v>
      </c>
      <c r="F3" s="53" t="s">
        <v>6</v>
      </c>
      <c r="G3" s="53" t="s">
        <v>7</v>
      </c>
      <c r="H3" s="48"/>
      <c r="I3" s="53" t="s">
        <v>7</v>
      </c>
      <c r="J3" s="48"/>
      <c r="K3" s="48"/>
      <c r="L3" s="48"/>
      <c r="M3" s="53" t="s">
        <v>8</v>
      </c>
      <c r="N3" s="48"/>
      <c r="O3" s="53" t="s">
        <v>8</v>
      </c>
      <c r="P3" s="48"/>
      <c r="Q3" s="48"/>
      <c r="R3" s="48"/>
      <c r="S3" s="60" t="s">
        <v>9</v>
      </c>
    </row>
    <row r="4" spans="1:19" s="1" customFormat="1" ht="12.75" customHeight="1" x14ac:dyDescent="0.25">
      <c r="A4" s="49"/>
      <c r="B4" s="50"/>
      <c r="C4" s="50"/>
      <c r="D4" s="50"/>
      <c r="E4" s="50"/>
      <c r="F4" s="50"/>
      <c r="G4" s="50"/>
      <c r="H4" s="50"/>
      <c r="I4" s="71" t="s">
        <v>10</v>
      </c>
      <c r="J4" s="50"/>
      <c r="K4" s="50"/>
      <c r="L4" s="50"/>
      <c r="M4" s="50"/>
      <c r="N4" s="50"/>
      <c r="O4" s="71" t="s">
        <v>10</v>
      </c>
      <c r="P4" s="50"/>
      <c r="Q4" s="50"/>
      <c r="R4" s="50"/>
      <c r="S4" s="62"/>
    </row>
    <row r="5" spans="1:19" s="1" customFormat="1" ht="25.5" customHeight="1" x14ac:dyDescent="0.25">
      <c r="A5" s="49"/>
      <c r="B5" s="50"/>
      <c r="C5" s="50"/>
      <c r="D5" s="50"/>
      <c r="E5" s="50"/>
      <c r="F5" s="50"/>
      <c r="G5" s="50"/>
      <c r="H5" s="50"/>
      <c r="I5" s="6" t="s">
        <v>11</v>
      </c>
      <c r="J5" s="6" t="s">
        <v>12</v>
      </c>
      <c r="K5" s="6" t="s">
        <v>11</v>
      </c>
      <c r="L5" s="6" t="s">
        <v>12</v>
      </c>
      <c r="M5" s="50"/>
      <c r="N5" s="50"/>
      <c r="O5" s="6" t="s">
        <v>11</v>
      </c>
      <c r="P5" s="6" t="s">
        <v>12</v>
      </c>
      <c r="Q5" s="6" t="s">
        <v>11</v>
      </c>
      <c r="R5" s="6" t="s">
        <v>12</v>
      </c>
      <c r="S5" s="62"/>
    </row>
    <row r="6" spans="1:19" s="1" customFormat="1" ht="38.25" customHeight="1" thickBot="1" x14ac:dyDescent="0.3">
      <c r="A6" s="51"/>
      <c r="B6" s="5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19" s="1" customFormat="1" ht="13.2" x14ac:dyDescent="0.25">
      <c r="A7" s="65" t="s">
        <v>83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</row>
    <row r="8" spans="1:19" s="1" customFormat="1" ht="13.2" x14ac:dyDescent="0.25">
      <c r="A8" s="44" t="s">
        <v>102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</row>
    <row r="9" spans="1:19" s="1" customFormat="1" ht="13.2" x14ac:dyDescent="0.25">
      <c r="A9" s="2" t="s">
        <v>17</v>
      </c>
      <c r="B9" s="5" t="s">
        <v>18</v>
      </c>
      <c r="C9" s="3"/>
      <c r="D9" s="3"/>
      <c r="E9" s="3"/>
      <c r="F9" s="3"/>
      <c r="G9" s="9">
        <f>G24+G39+G54+G69+G84+G99+G114+G129+G144+G159+G174+G189</f>
        <v>10956535</v>
      </c>
      <c r="H9" s="9"/>
      <c r="I9" s="9">
        <f>I24+I39+I54+I69+I84+I99+I114+I129+I144+I159+I174+I189</f>
        <v>9192380</v>
      </c>
      <c r="J9" s="9">
        <f>J24+J39+J54+J69+J84+J99+J114+J129+J144+J159+J174+J189</f>
        <v>1764155</v>
      </c>
      <c r="K9" s="9"/>
      <c r="L9" s="9"/>
      <c r="M9" s="9">
        <f>M24+M39+M54+M69+M84+M99+M114+M129+M144+M159+M174+M189</f>
        <v>28488938</v>
      </c>
      <c r="N9" s="9"/>
      <c r="O9" s="9">
        <f>O24+O39+O54+O69+O84+O99+O114+O129+O144+O159+O174+O189</f>
        <v>24376545</v>
      </c>
      <c r="P9" s="9">
        <f>P24+P39+P54+P69+P84+P99+P114+P129+P144+P159+P174+P189</f>
        <v>4112393</v>
      </c>
      <c r="Q9" s="3"/>
      <c r="R9" s="3"/>
      <c r="S9" s="14">
        <f>M9/G9</f>
        <v>2.6001777021658765</v>
      </c>
    </row>
    <row r="10" spans="1:19" s="1" customFormat="1" ht="13.2" x14ac:dyDescent="0.25">
      <c r="A10" s="2"/>
      <c r="B10" s="5"/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3"/>
      <c r="R10" s="3"/>
      <c r="S10" s="14"/>
    </row>
    <row r="11" spans="1:19" s="1" customFormat="1" ht="13.2" x14ac:dyDescent="0.25">
      <c r="A11" s="2" t="s">
        <v>19</v>
      </c>
      <c r="B11" s="5" t="s">
        <v>20</v>
      </c>
      <c r="C11" s="3"/>
      <c r="D11" s="3"/>
      <c r="E11" s="3"/>
      <c r="F11" s="3"/>
      <c r="G11" s="9">
        <f t="shared" ref="G11:G22" si="0">G26+G41+G56+G71+G86+G101+G116+G131+G146+G161+G176+G191</f>
        <v>713052</v>
      </c>
      <c r="H11" s="9"/>
      <c r="I11" s="9">
        <f t="shared" ref="I11:J22" si="1">I26+I41+I56+I71+I86+I101+I116+I131+I146+I161+I176+I191</f>
        <v>563737</v>
      </c>
      <c r="J11" s="9">
        <f t="shared" si="1"/>
        <v>149315</v>
      </c>
      <c r="K11" s="9"/>
      <c r="L11" s="9"/>
      <c r="M11" s="9">
        <f t="shared" ref="M11:M22" si="2">M26+M41+M56+M71+M86+M101+M116+M131+M146+M161+M176+M191</f>
        <v>1802520</v>
      </c>
      <c r="N11" s="9"/>
      <c r="O11" s="9">
        <f t="shared" ref="O11:P22" si="3">O26+O41+O56+O71+O86+O101+O116+O131+O146+O161+O176+O191</f>
        <v>1423309</v>
      </c>
      <c r="P11" s="9">
        <f t="shared" si="3"/>
        <v>379211</v>
      </c>
      <c r="Q11" s="3"/>
      <c r="R11" s="3"/>
      <c r="S11" s="14">
        <f t="shared" ref="S11:S22" si="4">M11/G11</f>
        <v>2.5278941788256679</v>
      </c>
    </row>
    <row r="12" spans="1:19" s="1" customFormat="1" ht="13.2" x14ac:dyDescent="0.25">
      <c r="A12" s="2" t="s">
        <v>21</v>
      </c>
      <c r="B12" s="5" t="s">
        <v>22</v>
      </c>
      <c r="C12" s="3"/>
      <c r="D12" s="3"/>
      <c r="E12" s="3"/>
      <c r="F12" s="3"/>
      <c r="G12" s="9">
        <f t="shared" si="0"/>
        <v>1097106</v>
      </c>
      <c r="H12" s="9"/>
      <c r="I12" s="9">
        <f t="shared" si="1"/>
        <v>925331</v>
      </c>
      <c r="J12" s="9">
        <f t="shared" si="1"/>
        <v>171775</v>
      </c>
      <c r="K12" s="9"/>
      <c r="L12" s="9"/>
      <c r="M12" s="9">
        <f t="shared" si="2"/>
        <v>2597563</v>
      </c>
      <c r="N12" s="9"/>
      <c r="O12" s="9">
        <f t="shared" si="3"/>
        <v>2234600</v>
      </c>
      <c r="P12" s="9">
        <f t="shared" si="3"/>
        <v>362963</v>
      </c>
      <c r="Q12" s="3"/>
      <c r="R12" s="3"/>
      <c r="S12" s="14">
        <f>M12/G12</f>
        <v>2.367649980949881</v>
      </c>
    </row>
    <row r="13" spans="1:19" s="1" customFormat="1" ht="13.2" x14ac:dyDescent="0.25">
      <c r="A13" s="2" t="s">
        <v>23</v>
      </c>
      <c r="B13" s="5" t="s">
        <v>24</v>
      </c>
      <c r="C13" s="3"/>
      <c r="D13" s="3"/>
      <c r="E13" s="3"/>
      <c r="F13" s="3"/>
      <c r="G13" s="9">
        <f t="shared" si="0"/>
        <v>927591</v>
      </c>
      <c r="H13" s="9"/>
      <c r="I13" s="9">
        <f t="shared" si="1"/>
        <v>847752</v>
      </c>
      <c r="J13" s="9">
        <f t="shared" si="1"/>
        <v>79839</v>
      </c>
      <c r="K13" s="9"/>
      <c r="L13" s="9"/>
      <c r="M13" s="9">
        <f t="shared" si="2"/>
        <v>2405394</v>
      </c>
      <c r="N13" s="9"/>
      <c r="O13" s="9">
        <f t="shared" si="3"/>
        <v>2177780</v>
      </c>
      <c r="P13" s="9">
        <f t="shared" si="3"/>
        <v>227614</v>
      </c>
      <c r="Q13" s="3"/>
      <c r="R13" s="3"/>
      <c r="S13" s="14">
        <f t="shared" si="4"/>
        <v>2.5931622881205185</v>
      </c>
    </row>
    <row r="14" spans="1:19" s="1" customFormat="1" ht="13.2" x14ac:dyDescent="0.25">
      <c r="A14" s="2" t="s">
        <v>25</v>
      </c>
      <c r="B14" s="5" t="s">
        <v>26</v>
      </c>
      <c r="C14" s="3"/>
      <c r="D14" s="3"/>
      <c r="E14" s="3"/>
      <c r="F14" s="3"/>
      <c r="G14" s="9">
        <f t="shared" si="0"/>
        <v>1118577</v>
      </c>
      <c r="H14" s="9"/>
      <c r="I14" s="9">
        <f t="shared" si="1"/>
        <v>1024173</v>
      </c>
      <c r="J14" s="9">
        <f t="shared" si="1"/>
        <v>94404</v>
      </c>
      <c r="K14" s="9"/>
      <c r="L14" s="9"/>
      <c r="M14" s="9">
        <f t="shared" si="2"/>
        <v>4548768</v>
      </c>
      <c r="N14" s="9"/>
      <c r="O14" s="9">
        <f t="shared" si="3"/>
        <v>4288353</v>
      </c>
      <c r="P14" s="9">
        <f t="shared" si="3"/>
        <v>260415</v>
      </c>
      <c r="Q14" s="3"/>
      <c r="R14" s="3"/>
      <c r="S14" s="14">
        <f t="shared" si="4"/>
        <v>4.066566718250062</v>
      </c>
    </row>
    <row r="15" spans="1:19" s="1" customFormat="1" ht="13.2" x14ac:dyDescent="0.25">
      <c r="A15" s="2" t="s">
        <v>27</v>
      </c>
      <c r="B15" s="5" t="s">
        <v>28</v>
      </c>
      <c r="C15" s="3"/>
      <c r="D15" s="3"/>
      <c r="E15" s="3"/>
      <c r="F15" s="3"/>
      <c r="G15" s="9">
        <f t="shared" si="0"/>
        <v>1293089</v>
      </c>
      <c r="H15" s="9"/>
      <c r="I15" s="9">
        <f t="shared" si="1"/>
        <v>1081316</v>
      </c>
      <c r="J15" s="9">
        <f t="shared" si="1"/>
        <v>211773</v>
      </c>
      <c r="K15" s="9"/>
      <c r="L15" s="9"/>
      <c r="M15" s="9">
        <f t="shared" si="2"/>
        <v>4540236</v>
      </c>
      <c r="N15" s="9"/>
      <c r="O15" s="9">
        <f t="shared" si="3"/>
        <v>3801672</v>
      </c>
      <c r="P15" s="9">
        <f t="shared" si="3"/>
        <v>738564</v>
      </c>
      <c r="Q15" s="3"/>
      <c r="R15" s="3"/>
      <c r="S15" s="14">
        <f t="shared" si="4"/>
        <v>3.5111550713059967</v>
      </c>
    </row>
    <row r="16" spans="1:19" s="1" customFormat="1" ht="13.2" x14ac:dyDescent="0.25">
      <c r="A16" s="2" t="s">
        <v>29</v>
      </c>
      <c r="B16" s="5" t="s">
        <v>109</v>
      </c>
      <c r="C16" s="3"/>
      <c r="D16" s="3"/>
      <c r="E16" s="3"/>
      <c r="F16" s="3"/>
      <c r="G16" s="9">
        <f t="shared" si="0"/>
        <v>125222</v>
      </c>
      <c r="H16" s="9"/>
      <c r="I16" s="9">
        <f t="shared" si="1"/>
        <v>105024</v>
      </c>
      <c r="J16" s="9">
        <f t="shared" si="1"/>
        <v>20198</v>
      </c>
      <c r="K16" s="9"/>
      <c r="L16" s="9"/>
      <c r="M16" s="9">
        <f t="shared" si="2"/>
        <v>509041</v>
      </c>
      <c r="N16" s="9"/>
      <c r="O16" s="9">
        <f t="shared" si="3"/>
        <v>458871</v>
      </c>
      <c r="P16" s="9">
        <f t="shared" si="3"/>
        <v>50170</v>
      </c>
      <c r="Q16" s="3"/>
      <c r="R16" s="3"/>
      <c r="S16" s="14">
        <f t="shared" si="4"/>
        <v>4.0651083675392501</v>
      </c>
    </row>
    <row r="17" spans="1:19" s="1" customFormat="1" ht="13.2" x14ac:dyDescent="0.25">
      <c r="A17" s="2" t="s">
        <v>30</v>
      </c>
      <c r="B17" s="5" t="s">
        <v>31</v>
      </c>
      <c r="C17" s="3"/>
      <c r="D17" s="3"/>
      <c r="E17" s="3"/>
      <c r="F17" s="3"/>
      <c r="G17" s="9">
        <f t="shared" si="0"/>
        <v>278898</v>
      </c>
      <c r="H17" s="9"/>
      <c r="I17" s="9">
        <f t="shared" si="1"/>
        <v>251288</v>
      </c>
      <c r="J17" s="9">
        <f t="shared" si="1"/>
        <v>27610</v>
      </c>
      <c r="K17" s="9"/>
      <c r="L17" s="9"/>
      <c r="M17" s="9">
        <f t="shared" si="2"/>
        <v>894159</v>
      </c>
      <c r="N17" s="9"/>
      <c r="O17" s="9">
        <f t="shared" si="3"/>
        <v>824123</v>
      </c>
      <c r="P17" s="9">
        <f t="shared" si="3"/>
        <v>70036</v>
      </c>
      <c r="Q17" s="3"/>
      <c r="R17" s="3"/>
      <c r="S17" s="14">
        <f t="shared" si="4"/>
        <v>3.206043069509283</v>
      </c>
    </row>
    <row r="18" spans="1:19" s="1" customFormat="1" ht="13.2" x14ac:dyDescent="0.25">
      <c r="A18" s="2" t="s">
        <v>32</v>
      </c>
      <c r="B18" s="5" t="s">
        <v>33</v>
      </c>
      <c r="C18" s="3"/>
      <c r="D18" s="3"/>
      <c r="E18" s="3"/>
      <c r="F18" s="3"/>
      <c r="G18" s="9">
        <f t="shared" si="0"/>
        <v>174461</v>
      </c>
      <c r="H18" s="9"/>
      <c r="I18" s="9">
        <f t="shared" si="1"/>
        <v>155049</v>
      </c>
      <c r="J18" s="9">
        <f t="shared" si="1"/>
        <v>19412</v>
      </c>
      <c r="K18" s="9"/>
      <c r="L18" s="9"/>
      <c r="M18" s="9">
        <f t="shared" si="2"/>
        <v>437276</v>
      </c>
      <c r="N18" s="9"/>
      <c r="O18" s="9">
        <f t="shared" si="3"/>
        <v>398740</v>
      </c>
      <c r="P18" s="9">
        <f t="shared" si="3"/>
        <v>38536</v>
      </c>
      <c r="Q18" s="3"/>
      <c r="R18" s="3"/>
      <c r="S18" s="14">
        <f t="shared" si="4"/>
        <v>2.5064398346908479</v>
      </c>
    </row>
    <row r="19" spans="1:19" s="1" customFormat="1" ht="13.2" x14ac:dyDescent="0.25">
      <c r="A19" s="2" t="s">
        <v>34</v>
      </c>
      <c r="B19" s="5" t="s">
        <v>35</v>
      </c>
      <c r="C19" s="3"/>
      <c r="D19" s="3"/>
      <c r="E19" s="3"/>
      <c r="F19" s="3"/>
      <c r="G19" s="9">
        <f t="shared" si="0"/>
        <v>674317</v>
      </c>
      <c r="H19" s="9"/>
      <c r="I19" s="9">
        <f t="shared" si="1"/>
        <v>594865</v>
      </c>
      <c r="J19" s="9">
        <f t="shared" si="1"/>
        <v>79452</v>
      </c>
      <c r="K19" s="9"/>
      <c r="L19" s="9"/>
      <c r="M19" s="9">
        <f t="shared" si="2"/>
        <v>1465647</v>
      </c>
      <c r="N19" s="9"/>
      <c r="O19" s="9">
        <f t="shared" si="3"/>
        <v>1281005</v>
      </c>
      <c r="P19" s="9">
        <f t="shared" si="3"/>
        <v>184642</v>
      </c>
      <c r="Q19" s="3"/>
      <c r="R19" s="3"/>
      <c r="S19" s="14">
        <f t="shared" si="4"/>
        <v>2.1735281774002435</v>
      </c>
    </row>
    <row r="20" spans="1:19" s="1" customFormat="1" ht="13.2" x14ac:dyDescent="0.25">
      <c r="A20" s="2" t="s">
        <v>36</v>
      </c>
      <c r="B20" s="5" t="s">
        <v>37</v>
      </c>
      <c r="C20" s="3"/>
      <c r="D20" s="3"/>
      <c r="E20" s="3"/>
      <c r="F20" s="3"/>
      <c r="G20" s="9">
        <f t="shared" si="0"/>
        <v>1678310</v>
      </c>
      <c r="H20" s="9"/>
      <c r="I20" s="9">
        <f t="shared" si="1"/>
        <v>1316537</v>
      </c>
      <c r="J20" s="9">
        <f t="shared" si="1"/>
        <v>361773</v>
      </c>
      <c r="K20" s="9"/>
      <c r="L20" s="9"/>
      <c r="M20" s="9">
        <f t="shared" si="2"/>
        <v>3418150</v>
      </c>
      <c r="N20" s="9"/>
      <c r="O20" s="9">
        <f t="shared" si="3"/>
        <v>2672269</v>
      </c>
      <c r="P20" s="9">
        <f t="shared" si="3"/>
        <v>745881</v>
      </c>
      <c r="Q20" s="3"/>
      <c r="R20" s="3"/>
      <c r="S20" s="14">
        <f t="shared" si="4"/>
        <v>2.0366618801055822</v>
      </c>
    </row>
    <row r="21" spans="1:19" s="1" customFormat="1" ht="13.2" x14ac:dyDescent="0.25">
      <c r="A21" s="2" t="s">
        <v>38</v>
      </c>
      <c r="B21" s="5" t="s">
        <v>39</v>
      </c>
      <c r="C21" s="3"/>
      <c r="D21" s="3"/>
      <c r="E21" s="3"/>
      <c r="F21" s="3"/>
      <c r="G21" s="9">
        <f t="shared" si="0"/>
        <v>1294663</v>
      </c>
      <c r="H21" s="9"/>
      <c r="I21" s="9">
        <f t="shared" si="1"/>
        <v>954681</v>
      </c>
      <c r="J21" s="9">
        <f t="shared" si="1"/>
        <v>339982</v>
      </c>
      <c r="K21" s="9"/>
      <c r="L21" s="9"/>
      <c r="M21" s="9">
        <f t="shared" si="2"/>
        <v>2260840</v>
      </c>
      <c r="N21" s="9"/>
      <c r="O21" s="9">
        <f t="shared" si="3"/>
        <v>1632435</v>
      </c>
      <c r="P21" s="9">
        <f t="shared" si="3"/>
        <v>628405</v>
      </c>
      <c r="Q21" s="3"/>
      <c r="R21" s="3"/>
      <c r="S21" s="14">
        <f t="shared" si="4"/>
        <v>1.7462768303411775</v>
      </c>
    </row>
    <row r="22" spans="1:19" s="1" customFormat="1" ht="13.2" x14ac:dyDescent="0.25">
      <c r="A22" s="2" t="s">
        <v>40</v>
      </c>
      <c r="B22" s="5" t="s">
        <v>41</v>
      </c>
      <c r="C22" s="3"/>
      <c r="D22" s="3"/>
      <c r="E22" s="3"/>
      <c r="F22" s="3"/>
      <c r="G22" s="9">
        <f t="shared" si="0"/>
        <v>1581249</v>
      </c>
      <c r="H22" s="9"/>
      <c r="I22" s="9">
        <f t="shared" si="1"/>
        <v>1372627</v>
      </c>
      <c r="J22" s="9">
        <f t="shared" si="1"/>
        <v>208622</v>
      </c>
      <c r="K22" s="9"/>
      <c r="L22" s="9"/>
      <c r="M22" s="9">
        <f t="shared" si="2"/>
        <v>3609344</v>
      </c>
      <c r="N22" s="9"/>
      <c r="O22" s="9">
        <f t="shared" si="3"/>
        <v>3183388</v>
      </c>
      <c r="P22" s="9">
        <f t="shared" si="3"/>
        <v>425956</v>
      </c>
      <c r="Q22" s="3"/>
      <c r="R22" s="3"/>
      <c r="S22" s="14">
        <f t="shared" si="4"/>
        <v>2.2825905344446067</v>
      </c>
    </row>
    <row r="23" spans="1:19" s="10" customFormat="1" ht="33.75" customHeight="1" x14ac:dyDescent="0.3">
      <c r="A23" s="65" t="s">
        <v>16</v>
      </c>
      <c r="B23" s="70"/>
      <c r="C23" s="70"/>
      <c r="D23" s="70"/>
      <c r="E23" s="70"/>
      <c r="F23" s="70"/>
      <c r="G23" s="42"/>
      <c r="H23" s="70"/>
      <c r="I23" s="42"/>
      <c r="J23" s="70"/>
      <c r="K23" s="70"/>
      <c r="L23" s="70"/>
      <c r="M23" s="42"/>
      <c r="N23" s="70"/>
      <c r="O23" s="42"/>
      <c r="P23" s="70"/>
      <c r="Q23" s="70"/>
      <c r="R23" s="70"/>
      <c r="S23" s="70"/>
    </row>
    <row r="24" spans="1:19" s="10" customFormat="1" ht="13.2" x14ac:dyDescent="0.25">
      <c r="A24" s="11" t="s">
        <v>17</v>
      </c>
      <c r="B24" s="12" t="s">
        <v>18</v>
      </c>
      <c r="C24" s="13">
        <v>5010</v>
      </c>
      <c r="D24" s="13">
        <v>4796</v>
      </c>
      <c r="E24" s="13">
        <v>324007</v>
      </c>
      <c r="F24" s="13">
        <v>314092</v>
      </c>
      <c r="G24" s="13">
        <v>1635883</v>
      </c>
      <c r="H24" s="13">
        <v>0.6</v>
      </c>
      <c r="I24" s="13">
        <v>1269632</v>
      </c>
      <c r="J24" s="13">
        <v>366251</v>
      </c>
      <c r="K24" s="13">
        <v>2.5</v>
      </c>
      <c r="L24" s="13">
        <v>-5.7</v>
      </c>
      <c r="M24" s="13">
        <v>3620035</v>
      </c>
      <c r="N24" s="13">
        <v>-0.1</v>
      </c>
      <c r="O24" s="13">
        <v>2863080</v>
      </c>
      <c r="P24" s="13">
        <v>756955</v>
      </c>
      <c r="Q24" s="13">
        <v>1.8</v>
      </c>
      <c r="R24" s="13">
        <v>-6.9</v>
      </c>
      <c r="S24" s="13">
        <v>2.2000000000000002</v>
      </c>
    </row>
    <row r="25" spans="1:19" s="10" customFormat="1" ht="13.2" x14ac:dyDescent="0.25">
      <c r="A25" s="11"/>
      <c r="B25" s="12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</row>
    <row r="26" spans="1:19" s="10" customFormat="1" ht="13.2" x14ac:dyDescent="0.25">
      <c r="A26" s="11" t="s">
        <v>19</v>
      </c>
      <c r="B26" s="12" t="s">
        <v>20</v>
      </c>
      <c r="C26" s="13">
        <v>444</v>
      </c>
      <c r="D26" s="13">
        <v>415</v>
      </c>
      <c r="E26" s="13">
        <v>21408</v>
      </c>
      <c r="F26" s="13">
        <v>20346</v>
      </c>
      <c r="G26" s="13">
        <v>72120</v>
      </c>
      <c r="H26" s="13">
        <v>4.4000000000000004</v>
      </c>
      <c r="I26" s="13">
        <v>55635</v>
      </c>
      <c r="J26" s="13">
        <v>16485</v>
      </c>
      <c r="K26" s="13">
        <v>4.8</v>
      </c>
      <c r="L26" s="13">
        <v>2.9</v>
      </c>
      <c r="M26" s="13">
        <v>157088</v>
      </c>
      <c r="N26" s="13">
        <v>0</v>
      </c>
      <c r="O26" s="13">
        <v>121025</v>
      </c>
      <c r="P26" s="13">
        <v>36063</v>
      </c>
      <c r="Q26" s="13">
        <v>-0.5</v>
      </c>
      <c r="R26" s="13">
        <v>1.8</v>
      </c>
      <c r="S26" s="13">
        <v>2.2000000000000002</v>
      </c>
    </row>
    <row r="27" spans="1:19" s="10" customFormat="1" ht="13.2" x14ac:dyDescent="0.25">
      <c r="A27" s="11" t="s">
        <v>21</v>
      </c>
      <c r="B27" s="12" t="s">
        <v>22</v>
      </c>
      <c r="C27" s="13">
        <v>555</v>
      </c>
      <c r="D27" s="13">
        <v>528</v>
      </c>
      <c r="E27" s="13">
        <v>29410</v>
      </c>
      <c r="F27" s="13">
        <v>28507</v>
      </c>
      <c r="G27" s="13">
        <v>144790</v>
      </c>
      <c r="H27" s="13">
        <v>8</v>
      </c>
      <c r="I27" s="13">
        <v>115500</v>
      </c>
      <c r="J27" s="13">
        <v>29290</v>
      </c>
      <c r="K27" s="13">
        <v>7.4</v>
      </c>
      <c r="L27" s="13">
        <v>10.6</v>
      </c>
      <c r="M27" s="13">
        <v>288363</v>
      </c>
      <c r="N27" s="13">
        <v>5.9</v>
      </c>
      <c r="O27" s="13">
        <v>234467</v>
      </c>
      <c r="P27" s="13">
        <v>53896</v>
      </c>
      <c r="Q27" s="13">
        <v>5.5</v>
      </c>
      <c r="R27" s="13">
        <v>7.6</v>
      </c>
      <c r="S27" s="13">
        <v>2</v>
      </c>
    </row>
    <row r="28" spans="1:19" s="10" customFormat="1" ht="13.2" x14ac:dyDescent="0.25">
      <c r="A28" s="11" t="s">
        <v>23</v>
      </c>
      <c r="B28" s="12" t="s">
        <v>24</v>
      </c>
      <c r="C28" s="13">
        <v>545</v>
      </c>
      <c r="D28" s="13">
        <v>520</v>
      </c>
      <c r="E28" s="13">
        <v>26673</v>
      </c>
      <c r="F28" s="13">
        <v>25919</v>
      </c>
      <c r="G28" s="13">
        <v>108136</v>
      </c>
      <c r="H28" s="13">
        <v>8.4</v>
      </c>
      <c r="I28" s="13">
        <v>96279</v>
      </c>
      <c r="J28" s="13">
        <v>11857</v>
      </c>
      <c r="K28" s="13">
        <v>7.3</v>
      </c>
      <c r="L28" s="13">
        <v>17.899999999999999</v>
      </c>
      <c r="M28" s="13">
        <v>265760</v>
      </c>
      <c r="N28" s="13">
        <v>7</v>
      </c>
      <c r="O28" s="13">
        <v>240647</v>
      </c>
      <c r="P28" s="13">
        <v>25113</v>
      </c>
      <c r="Q28" s="13">
        <v>7.2</v>
      </c>
      <c r="R28" s="13">
        <v>4.8</v>
      </c>
      <c r="S28" s="13">
        <v>2.5</v>
      </c>
    </row>
    <row r="29" spans="1:19" s="10" customFormat="1" ht="13.2" x14ac:dyDescent="0.25">
      <c r="A29" s="11" t="s">
        <v>25</v>
      </c>
      <c r="B29" s="12" t="s">
        <v>26</v>
      </c>
      <c r="C29" s="13">
        <v>705</v>
      </c>
      <c r="D29" s="13">
        <v>661</v>
      </c>
      <c r="E29" s="13">
        <v>38459</v>
      </c>
      <c r="F29" s="13">
        <v>36686</v>
      </c>
      <c r="G29" s="13">
        <v>132193</v>
      </c>
      <c r="H29" s="13">
        <v>0.5</v>
      </c>
      <c r="I29" s="13">
        <v>118019</v>
      </c>
      <c r="J29" s="13">
        <v>14174</v>
      </c>
      <c r="K29" s="13">
        <v>1.1000000000000001</v>
      </c>
      <c r="L29" s="13">
        <v>-4.2</v>
      </c>
      <c r="M29" s="13">
        <v>443727</v>
      </c>
      <c r="N29" s="13">
        <v>0.7</v>
      </c>
      <c r="O29" s="13">
        <v>412643</v>
      </c>
      <c r="P29" s="13">
        <v>31084</v>
      </c>
      <c r="Q29" s="13">
        <v>1.7</v>
      </c>
      <c r="R29" s="13">
        <v>-10.199999999999999</v>
      </c>
      <c r="S29" s="13">
        <v>3.4</v>
      </c>
    </row>
    <row r="30" spans="1:19" s="10" customFormat="1" ht="13.2" x14ac:dyDescent="0.25">
      <c r="A30" s="11" t="s">
        <v>27</v>
      </c>
      <c r="B30" s="12" t="s">
        <v>28</v>
      </c>
      <c r="C30" s="13">
        <v>841</v>
      </c>
      <c r="D30" s="13">
        <v>810</v>
      </c>
      <c r="E30" s="13">
        <v>43511</v>
      </c>
      <c r="F30" s="13">
        <v>41931</v>
      </c>
      <c r="G30" s="13">
        <v>155139</v>
      </c>
      <c r="H30" s="13">
        <v>-7</v>
      </c>
      <c r="I30" s="13">
        <v>119677</v>
      </c>
      <c r="J30" s="13">
        <v>35462</v>
      </c>
      <c r="K30" s="13">
        <v>-4</v>
      </c>
      <c r="L30" s="13">
        <v>-16</v>
      </c>
      <c r="M30" s="13">
        <v>478829</v>
      </c>
      <c r="N30" s="13">
        <v>-4.5999999999999996</v>
      </c>
      <c r="O30" s="13">
        <v>373027</v>
      </c>
      <c r="P30" s="13">
        <v>105802</v>
      </c>
      <c r="Q30" s="13">
        <v>-1.1000000000000001</v>
      </c>
      <c r="R30" s="13">
        <v>-15</v>
      </c>
      <c r="S30" s="13">
        <v>3.1</v>
      </c>
    </row>
    <row r="31" spans="1:19" s="10" customFormat="1" ht="13.2" x14ac:dyDescent="0.25">
      <c r="A31" s="11" t="s">
        <v>29</v>
      </c>
      <c r="B31" s="12" t="s">
        <v>109</v>
      </c>
      <c r="C31" s="13">
        <v>106</v>
      </c>
      <c r="D31" s="13">
        <v>100</v>
      </c>
      <c r="E31" s="13">
        <v>4866</v>
      </c>
      <c r="F31" s="13">
        <v>4685</v>
      </c>
      <c r="G31" s="13">
        <v>15886</v>
      </c>
      <c r="H31" s="13">
        <v>-4</v>
      </c>
      <c r="I31" s="13">
        <v>12778</v>
      </c>
      <c r="J31" s="13">
        <v>3108</v>
      </c>
      <c r="K31" s="13">
        <v>-2.4</v>
      </c>
      <c r="L31" s="13">
        <v>-10</v>
      </c>
      <c r="M31" s="13">
        <v>52596</v>
      </c>
      <c r="N31" s="13">
        <v>-5.8</v>
      </c>
      <c r="O31" s="13">
        <v>46610</v>
      </c>
      <c r="P31" s="13">
        <v>5986</v>
      </c>
      <c r="Q31" s="13">
        <v>-4</v>
      </c>
      <c r="R31" s="13">
        <v>-18.100000000000001</v>
      </c>
      <c r="S31" s="13">
        <v>3.3</v>
      </c>
    </row>
    <row r="32" spans="1:19" s="10" customFormat="1" ht="13.2" x14ac:dyDescent="0.25">
      <c r="A32" s="11" t="s">
        <v>30</v>
      </c>
      <c r="B32" s="12" t="s">
        <v>31</v>
      </c>
      <c r="C32" s="13">
        <v>197</v>
      </c>
      <c r="D32" s="13">
        <v>189</v>
      </c>
      <c r="E32" s="13">
        <v>11018</v>
      </c>
      <c r="F32" s="13">
        <v>10683</v>
      </c>
      <c r="G32" s="13">
        <v>40880</v>
      </c>
      <c r="H32" s="13">
        <v>-1.9</v>
      </c>
      <c r="I32" s="13">
        <v>35094</v>
      </c>
      <c r="J32" s="13">
        <v>5786</v>
      </c>
      <c r="K32" s="13">
        <v>-1.5</v>
      </c>
      <c r="L32" s="13">
        <v>-4.2</v>
      </c>
      <c r="M32" s="13">
        <v>107402</v>
      </c>
      <c r="N32" s="13">
        <v>-3.2</v>
      </c>
      <c r="O32" s="13">
        <v>95387</v>
      </c>
      <c r="P32" s="13">
        <v>12015</v>
      </c>
      <c r="Q32" s="13">
        <v>-2.2000000000000002</v>
      </c>
      <c r="R32" s="13">
        <v>-10.6</v>
      </c>
      <c r="S32" s="13">
        <v>2.6</v>
      </c>
    </row>
    <row r="33" spans="1:19" s="10" customFormat="1" ht="13.2" x14ac:dyDescent="0.25">
      <c r="A33" s="11" t="s">
        <v>32</v>
      </c>
      <c r="B33" s="12" t="s">
        <v>33</v>
      </c>
      <c r="C33" s="13">
        <v>81</v>
      </c>
      <c r="D33" s="13">
        <v>80</v>
      </c>
      <c r="E33" s="13">
        <v>6145</v>
      </c>
      <c r="F33" s="13">
        <v>6122</v>
      </c>
      <c r="G33" s="13">
        <v>28743</v>
      </c>
      <c r="H33" s="13">
        <v>10.5</v>
      </c>
      <c r="I33" s="13">
        <v>24986</v>
      </c>
      <c r="J33" s="13">
        <v>3757</v>
      </c>
      <c r="K33" s="13">
        <v>13.8</v>
      </c>
      <c r="L33" s="13">
        <v>-7.4</v>
      </c>
      <c r="M33" s="13">
        <v>65497</v>
      </c>
      <c r="N33" s="13">
        <v>4.8</v>
      </c>
      <c r="O33" s="13">
        <v>58562</v>
      </c>
      <c r="P33" s="13">
        <v>6935</v>
      </c>
      <c r="Q33" s="13">
        <v>7.5</v>
      </c>
      <c r="R33" s="13">
        <v>-13.5</v>
      </c>
      <c r="S33" s="13">
        <v>2.2999999999999998</v>
      </c>
    </row>
    <row r="34" spans="1:19" s="10" customFormat="1" ht="13.2" x14ac:dyDescent="0.25">
      <c r="A34" s="11" t="s">
        <v>34</v>
      </c>
      <c r="B34" s="12" t="s">
        <v>35</v>
      </c>
      <c r="C34" s="13">
        <v>247</v>
      </c>
      <c r="D34" s="13">
        <v>235</v>
      </c>
      <c r="E34" s="13">
        <v>19362</v>
      </c>
      <c r="F34" s="13">
        <v>18324</v>
      </c>
      <c r="G34" s="13">
        <v>103296</v>
      </c>
      <c r="H34" s="13">
        <v>2.1</v>
      </c>
      <c r="I34" s="13">
        <v>88890</v>
      </c>
      <c r="J34" s="13">
        <v>14406</v>
      </c>
      <c r="K34" s="13">
        <v>3.7</v>
      </c>
      <c r="L34" s="13">
        <v>-6.7</v>
      </c>
      <c r="M34" s="13">
        <v>199668</v>
      </c>
      <c r="N34" s="13">
        <v>3.5</v>
      </c>
      <c r="O34" s="13">
        <v>169453</v>
      </c>
      <c r="P34" s="13">
        <v>30215</v>
      </c>
      <c r="Q34" s="13">
        <v>3.9</v>
      </c>
      <c r="R34" s="13">
        <v>1.2</v>
      </c>
      <c r="S34" s="13">
        <v>1.9</v>
      </c>
    </row>
    <row r="35" spans="1:19" s="10" customFormat="1" ht="13.2" x14ac:dyDescent="0.25">
      <c r="A35" s="11" t="s">
        <v>36</v>
      </c>
      <c r="B35" s="12" t="s">
        <v>37</v>
      </c>
      <c r="C35" s="13">
        <v>402</v>
      </c>
      <c r="D35" s="13">
        <v>387</v>
      </c>
      <c r="E35" s="13">
        <v>42377</v>
      </c>
      <c r="F35" s="13">
        <v>41599</v>
      </c>
      <c r="G35" s="13">
        <v>303395</v>
      </c>
      <c r="H35" s="13">
        <v>-1.3</v>
      </c>
      <c r="I35" s="13">
        <v>215211</v>
      </c>
      <c r="J35" s="13">
        <v>88184</v>
      </c>
      <c r="K35" s="13">
        <v>3</v>
      </c>
      <c r="L35" s="13">
        <v>-10.5</v>
      </c>
      <c r="M35" s="13">
        <v>566491</v>
      </c>
      <c r="N35" s="13">
        <v>-3.5</v>
      </c>
      <c r="O35" s="13">
        <v>389157</v>
      </c>
      <c r="P35" s="13">
        <v>177334</v>
      </c>
      <c r="Q35" s="13">
        <v>-0.6</v>
      </c>
      <c r="R35" s="13">
        <v>-9.5</v>
      </c>
      <c r="S35" s="13">
        <v>1.9</v>
      </c>
    </row>
    <row r="36" spans="1:19" s="10" customFormat="1" ht="13.2" x14ac:dyDescent="0.25">
      <c r="A36" s="11" t="s">
        <v>38</v>
      </c>
      <c r="B36" s="12" t="s">
        <v>39</v>
      </c>
      <c r="C36" s="13">
        <v>322</v>
      </c>
      <c r="D36" s="13">
        <v>317</v>
      </c>
      <c r="E36" s="13">
        <v>36102</v>
      </c>
      <c r="F36" s="13">
        <v>35486</v>
      </c>
      <c r="G36" s="13">
        <v>283769</v>
      </c>
      <c r="H36" s="13">
        <v>-0.7</v>
      </c>
      <c r="I36" s="13">
        <v>181449</v>
      </c>
      <c r="J36" s="13">
        <v>102320</v>
      </c>
      <c r="K36" s="13">
        <v>2.1</v>
      </c>
      <c r="L36" s="13">
        <v>-5.3</v>
      </c>
      <c r="M36" s="13">
        <v>493590</v>
      </c>
      <c r="N36" s="13">
        <v>-1.4</v>
      </c>
      <c r="O36" s="13">
        <v>300522</v>
      </c>
      <c r="P36" s="13">
        <v>193068</v>
      </c>
      <c r="Q36" s="13">
        <v>2.1</v>
      </c>
      <c r="R36" s="13">
        <v>-6.3</v>
      </c>
      <c r="S36" s="13">
        <v>1.7</v>
      </c>
    </row>
    <row r="37" spans="1:19" s="10" customFormat="1" ht="13.2" x14ac:dyDescent="0.25">
      <c r="A37" s="11" t="s">
        <v>40</v>
      </c>
      <c r="B37" s="12" t="s">
        <v>41</v>
      </c>
      <c r="C37" s="13">
        <v>565</v>
      </c>
      <c r="D37" s="13">
        <v>554</v>
      </c>
      <c r="E37" s="13">
        <v>44676</v>
      </c>
      <c r="F37" s="13">
        <v>43804</v>
      </c>
      <c r="G37" s="13">
        <v>247536</v>
      </c>
      <c r="H37" s="13">
        <v>0.4</v>
      </c>
      <c r="I37" s="13">
        <v>206114</v>
      </c>
      <c r="J37" s="13">
        <v>41422</v>
      </c>
      <c r="K37" s="13">
        <v>1.4</v>
      </c>
      <c r="L37" s="13">
        <v>-4.3</v>
      </c>
      <c r="M37" s="13">
        <v>501024</v>
      </c>
      <c r="N37" s="13">
        <v>1.4</v>
      </c>
      <c r="O37" s="13">
        <v>421580</v>
      </c>
      <c r="P37" s="13">
        <v>79444</v>
      </c>
      <c r="Q37" s="13">
        <v>2.7</v>
      </c>
      <c r="R37" s="13">
        <v>-5.0999999999999996</v>
      </c>
      <c r="S37" s="13">
        <v>2</v>
      </c>
    </row>
    <row r="38" spans="1:19" s="10" customFormat="1" ht="33.75" customHeight="1" x14ac:dyDescent="0.3">
      <c r="A38" s="65" t="s">
        <v>42</v>
      </c>
      <c r="B38" s="70"/>
      <c r="C38" s="70"/>
      <c r="D38" s="70"/>
      <c r="E38" s="70"/>
      <c r="F38" s="70"/>
      <c r="G38" s="42"/>
      <c r="H38" s="70"/>
      <c r="I38" s="42"/>
      <c r="J38" s="70"/>
      <c r="K38" s="70"/>
      <c r="L38" s="70"/>
      <c r="M38" s="42"/>
      <c r="N38" s="70"/>
      <c r="O38" s="42"/>
      <c r="P38" s="70"/>
      <c r="Q38" s="70"/>
      <c r="R38" s="70"/>
      <c r="S38" s="70"/>
    </row>
    <row r="39" spans="1:19" s="10" customFormat="1" ht="13.2" x14ac:dyDescent="0.25">
      <c r="A39" s="11" t="s">
        <v>17</v>
      </c>
      <c r="B39" s="12" t="s">
        <v>18</v>
      </c>
      <c r="C39" s="13">
        <v>5010</v>
      </c>
      <c r="D39" s="13">
        <v>4798</v>
      </c>
      <c r="E39" s="13">
        <v>325486</v>
      </c>
      <c r="F39" s="13">
        <v>313438</v>
      </c>
      <c r="G39" s="13">
        <v>1715573</v>
      </c>
      <c r="H39" s="13">
        <v>2.9</v>
      </c>
      <c r="I39" s="13">
        <v>1333783</v>
      </c>
      <c r="J39" s="13">
        <v>381790</v>
      </c>
      <c r="K39" s="13">
        <v>2</v>
      </c>
      <c r="L39" s="13">
        <v>6.3</v>
      </c>
      <c r="M39" s="13">
        <v>3825772</v>
      </c>
      <c r="N39" s="13">
        <v>6.4</v>
      </c>
      <c r="O39" s="13">
        <v>2993088</v>
      </c>
      <c r="P39" s="13">
        <v>832684</v>
      </c>
      <c r="Q39" s="13">
        <v>5.6</v>
      </c>
      <c r="R39" s="13">
        <v>9.8000000000000007</v>
      </c>
      <c r="S39" s="13">
        <v>2.2000000000000002</v>
      </c>
    </row>
    <row r="40" spans="1:19" s="10" customFormat="1" ht="13.2" x14ac:dyDescent="0.25">
      <c r="A40" s="11"/>
      <c r="B40" s="12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</row>
    <row r="41" spans="1:19" s="10" customFormat="1" ht="13.2" x14ac:dyDescent="0.25">
      <c r="A41" s="11" t="s">
        <v>19</v>
      </c>
      <c r="B41" s="12" t="s">
        <v>20</v>
      </c>
      <c r="C41" s="13">
        <v>446</v>
      </c>
      <c r="D41" s="13">
        <v>419</v>
      </c>
      <c r="E41" s="13">
        <v>21593</v>
      </c>
      <c r="F41" s="13">
        <v>20446</v>
      </c>
      <c r="G41" s="13">
        <v>77652</v>
      </c>
      <c r="H41" s="13">
        <v>10.6</v>
      </c>
      <c r="I41" s="13">
        <v>58047</v>
      </c>
      <c r="J41" s="13">
        <v>19605</v>
      </c>
      <c r="K41" s="13">
        <v>10.1</v>
      </c>
      <c r="L41" s="13">
        <v>12.3</v>
      </c>
      <c r="M41" s="13">
        <v>172386</v>
      </c>
      <c r="N41" s="13">
        <v>11.2</v>
      </c>
      <c r="O41" s="13">
        <v>126205</v>
      </c>
      <c r="P41" s="13">
        <v>46181</v>
      </c>
      <c r="Q41" s="13">
        <v>6.3</v>
      </c>
      <c r="R41" s="13">
        <v>27.2</v>
      </c>
      <c r="S41" s="13">
        <v>2.2000000000000002</v>
      </c>
    </row>
    <row r="42" spans="1:19" s="10" customFormat="1" ht="13.2" x14ac:dyDescent="0.25">
      <c r="A42" s="11" t="s">
        <v>21</v>
      </c>
      <c r="B42" s="12" t="s">
        <v>22</v>
      </c>
      <c r="C42" s="13">
        <v>555</v>
      </c>
      <c r="D42" s="13">
        <v>530</v>
      </c>
      <c r="E42" s="13">
        <v>29624</v>
      </c>
      <c r="F42" s="13">
        <v>28625</v>
      </c>
      <c r="G42" s="13">
        <v>140818</v>
      </c>
      <c r="H42" s="13">
        <v>1.5</v>
      </c>
      <c r="I42" s="13">
        <v>112046</v>
      </c>
      <c r="J42" s="13">
        <v>28772</v>
      </c>
      <c r="K42" s="13">
        <v>-1.2</v>
      </c>
      <c r="L42" s="13">
        <v>13.5</v>
      </c>
      <c r="M42" s="13">
        <v>290755</v>
      </c>
      <c r="N42" s="13">
        <v>6.4</v>
      </c>
      <c r="O42" s="13">
        <v>233568</v>
      </c>
      <c r="P42" s="13">
        <v>57187</v>
      </c>
      <c r="Q42" s="13">
        <v>2.7</v>
      </c>
      <c r="R42" s="13">
        <v>24.7</v>
      </c>
      <c r="S42" s="13">
        <v>2.1</v>
      </c>
    </row>
    <row r="43" spans="1:19" s="10" customFormat="1" ht="13.2" x14ac:dyDescent="0.25">
      <c r="A43" s="11" t="s">
        <v>23</v>
      </c>
      <c r="B43" s="12" t="s">
        <v>24</v>
      </c>
      <c r="C43" s="13">
        <v>545</v>
      </c>
      <c r="D43" s="13">
        <v>519</v>
      </c>
      <c r="E43" s="13">
        <v>26721</v>
      </c>
      <c r="F43" s="13">
        <v>25824</v>
      </c>
      <c r="G43" s="13">
        <v>110566</v>
      </c>
      <c r="H43" s="13">
        <v>1.1000000000000001</v>
      </c>
      <c r="I43" s="13">
        <v>99736</v>
      </c>
      <c r="J43" s="13">
        <v>10830</v>
      </c>
      <c r="K43" s="13">
        <v>1.1000000000000001</v>
      </c>
      <c r="L43" s="13">
        <v>1.1000000000000001</v>
      </c>
      <c r="M43" s="13">
        <v>268093</v>
      </c>
      <c r="N43" s="13">
        <v>6.6</v>
      </c>
      <c r="O43" s="13">
        <v>242002</v>
      </c>
      <c r="P43" s="13">
        <v>26091</v>
      </c>
      <c r="Q43" s="13">
        <v>6.5</v>
      </c>
      <c r="R43" s="13">
        <v>8</v>
      </c>
      <c r="S43" s="13">
        <v>2.4</v>
      </c>
    </row>
    <row r="44" spans="1:19" s="10" customFormat="1" ht="13.2" x14ac:dyDescent="0.25">
      <c r="A44" s="11" t="s">
        <v>25</v>
      </c>
      <c r="B44" s="12" t="s">
        <v>26</v>
      </c>
      <c r="C44" s="13">
        <v>704</v>
      </c>
      <c r="D44" s="13">
        <v>659</v>
      </c>
      <c r="E44" s="13">
        <v>38553</v>
      </c>
      <c r="F44" s="13">
        <v>36704</v>
      </c>
      <c r="G44" s="13">
        <v>139132</v>
      </c>
      <c r="H44" s="13">
        <v>-1.1000000000000001</v>
      </c>
      <c r="I44" s="13">
        <v>124380</v>
      </c>
      <c r="J44" s="13">
        <v>14752</v>
      </c>
      <c r="K44" s="13">
        <v>0</v>
      </c>
      <c r="L44" s="13">
        <v>-9.8000000000000007</v>
      </c>
      <c r="M44" s="13">
        <v>480512</v>
      </c>
      <c r="N44" s="13">
        <v>1.8</v>
      </c>
      <c r="O44" s="13">
        <v>446685</v>
      </c>
      <c r="P44" s="13">
        <v>33827</v>
      </c>
      <c r="Q44" s="13">
        <v>3.6</v>
      </c>
      <c r="R44" s="13">
        <v>-17.2</v>
      </c>
      <c r="S44" s="13">
        <v>3.5</v>
      </c>
    </row>
    <row r="45" spans="1:19" s="10" customFormat="1" ht="13.2" x14ac:dyDescent="0.25">
      <c r="A45" s="11" t="s">
        <v>27</v>
      </c>
      <c r="B45" s="12" t="s">
        <v>28</v>
      </c>
      <c r="C45" s="13">
        <v>843</v>
      </c>
      <c r="D45" s="13">
        <v>812</v>
      </c>
      <c r="E45" s="13">
        <v>43782</v>
      </c>
      <c r="F45" s="13">
        <v>41896</v>
      </c>
      <c r="G45" s="13">
        <v>178223</v>
      </c>
      <c r="H45" s="13">
        <v>-0.8</v>
      </c>
      <c r="I45" s="13">
        <v>123478</v>
      </c>
      <c r="J45" s="13">
        <v>54745</v>
      </c>
      <c r="K45" s="13">
        <v>3.1</v>
      </c>
      <c r="L45" s="13">
        <v>-8.6999999999999993</v>
      </c>
      <c r="M45" s="13">
        <v>577217</v>
      </c>
      <c r="N45" s="13">
        <v>4.9000000000000004</v>
      </c>
      <c r="O45" s="13">
        <v>388914</v>
      </c>
      <c r="P45" s="13">
        <v>188303</v>
      </c>
      <c r="Q45" s="13">
        <v>10.7</v>
      </c>
      <c r="R45" s="13">
        <v>-5.3</v>
      </c>
      <c r="S45" s="13">
        <v>3.2</v>
      </c>
    </row>
    <row r="46" spans="1:19" s="10" customFormat="1" ht="13.2" x14ac:dyDescent="0.25">
      <c r="A46" s="11" t="s">
        <v>29</v>
      </c>
      <c r="B46" s="12" t="s">
        <v>109</v>
      </c>
      <c r="C46" s="13">
        <v>104</v>
      </c>
      <c r="D46" s="13">
        <v>100</v>
      </c>
      <c r="E46" s="13">
        <v>4830</v>
      </c>
      <c r="F46" s="13">
        <v>4629</v>
      </c>
      <c r="G46" s="13">
        <v>17600</v>
      </c>
      <c r="H46" s="13">
        <v>-3.4</v>
      </c>
      <c r="I46" s="13">
        <v>13774</v>
      </c>
      <c r="J46" s="13">
        <v>3826</v>
      </c>
      <c r="K46" s="13">
        <v>-4</v>
      </c>
      <c r="L46" s="13">
        <v>-1.1000000000000001</v>
      </c>
      <c r="M46" s="13">
        <v>57142</v>
      </c>
      <c r="N46" s="13">
        <v>-3.6</v>
      </c>
      <c r="O46" s="13">
        <v>48755</v>
      </c>
      <c r="P46" s="13">
        <v>8387</v>
      </c>
      <c r="Q46" s="13">
        <v>-4.5</v>
      </c>
      <c r="R46" s="13">
        <v>2.1</v>
      </c>
      <c r="S46" s="13">
        <v>3.2</v>
      </c>
    </row>
    <row r="47" spans="1:19" s="10" customFormat="1" ht="13.2" x14ac:dyDescent="0.25">
      <c r="A47" s="11" t="s">
        <v>30</v>
      </c>
      <c r="B47" s="12" t="s">
        <v>31</v>
      </c>
      <c r="C47" s="13">
        <v>197</v>
      </c>
      <c r="D47" s="13">
        <v>189</v>
      </c>
      <c r="E47" s="13">
        <v>11042</v>
      </c>
      <c r="F47" s="13">
        <v>10604</v>
      </c>
      <c r="G47" s="13">
        <v>42003</v>
      </c>
      <c r="H47" s="13">
        <v>3.3</v>
      </c>
      <c r="I47" s="13">
        <v>35965</v>
      </c>
      <c r="J47" s="13">
        <v>6038</v>
      </c>
      <c r="K47" s="13">
        <v>-1.3</v>
      </c>
      <c r="L47" s="13">
        <v>42.2</v>
      </c>
      <c r="M47" s="13">
        <v>110760</v>
      </c>
      <c r="N47" s="13">
        <v>5.7</v>
      </c>
      <c r="O47" s="13">
        <v>97881</v>
      </c>
      <c r="P47" s="13">
        <v>12879</v>
      </c>
      <c r="Q47" s="13">
        <v>3.4</v>
      </c>
      <c r="R47" s="13">
        <v>27.4</v>
      </c>
      <c r="S47" s="13">
        <v>2.6</v>
      </c>
    </row>
    <row r="48" spans="1:19" s="10" customFormat="1" ht="13.2" x14ac:dyDescent="0.25">
      <c r="A48" s="11" t="s">
        <v>32</v>
      </c>
      <c r="B48" s="12" t="s">
        <v>33</v>
      </c>
      <c r="C48" s="13">
        <v>81</v>
      </c>
      <c r="D48" s="13">
        <v>80</v>
      </c>
      <c r="E48" s="13">
        <v>6159</v>
      </c>
      <c r="F48" s="13">
        <v>5985</v>
      </c>
      <c r="G48" s="13">
        <v>30614</v>
      </c>
      <c r="H48" s="13">
        <v>17.3</v>
      </c>
      <c r="I48" s="13">
        <v>26210</v>
      </c>
      <c r="J48" s="13">
        <v>4404</v>
      </c>
      <c r="K48" s="13">
        <v>19.5</v>
      </c>
      <c r="L48" s="13">
        <v>5.6</v>
      </c>
      <c r="M48" s="13">
        <v>70170</v>
      </c>
      <c r="N48" s="13">
        <v>14.4</v>
      </c>
      <c r="O48" s="13">
        <v>61635</v>
      </c>
      <c r="P48" s="13">
        <v>8535</v>
      </c>
      <c r="Q48" s="13">
        <v>16.3</v>
      </c>
      <c r="R48" s="13">
        <v>2.6</v>
      </c>
      <c r="S48" s="13">
        <v>2.2999999999999998</v>
      </c>
    </row>
    <row r="49" spans="1:19" s="10" customFormat="1" ht="13.2" x14ac:dyDescent="0.25">
      <c r="A49" s="11" t="s">
        <v>34</v>
      </c>
      <c r="B49" s="12" t="s">
        <v>35</v>
      </c>
      <c r="C49" s="13">
        <v>246</v>
      </c>
      <c r="D49" s="13">
        <v>235</v>
      </c>
      <c r="E49" s="13">
        <v>19518</v>
      </c>
      <c r="F49" s="13">
        <v>18414</v>
      </c>
      <c r="G49" s="13">
        <v>108291</v>
      </c>
      <c r="H49" s="13">
        <v>0.8</v>
      </c>
      <c r="I49" s="13">
        <v>92529</v>
      </c>
      <c r="J49" s="13">
        <v>15762</v>
      </c>
      <c r="K49" s="13">
        <v>-0.5</v>
      </c>
      <c r="L49" s="13">
        <v>8.9</v>
      </c>
      <c r="M49" s="13">
        <v>209293</v>
      </c>
      <c r="N49" s="13">
        <v>3.8</v>
      </c>
      <c r="O49" s="13">
        <v>176940</v>
      </c>
      <c r="P49" s="13">
        <v>32353</v>
      </c>
      <c r="Q49" s="13">
        <v>2.1</v>
      </c>
      <c r="R49" s="13">
        <v>14.3</v>
      </c>
      <c r="S49" s="13">
        <v>1.9</v>
      </c>
    </row>
    <row r="50" spans="1:19" s="10" customFormat="1" ht="13.2" x14ac:dyDescent="0.25">
      <c r="A50" s="11" t="s">
        <v>36</v>
      </c>
      <c r="B50" s="12" t="s">
        <v>37</v>
      </c>
      <c r="C50" s="13">
        <v>402</v>
      </c>
      <c r="D50" s="13">
        <v>387</v>
      </c>
      <c r="E50" s="13">
        <v>42517</v>
      </c>
      <c r="F50" s="13">
        <v>41400</v>
      </c>
      <c r="G50" s="13">
        <v>323691</v>
      </c>
      <c r="H50" s="13">
        <v>4</v>
      </c>
      <c r="I50" s="13">
        <v>241094</v>
      </c>
      <c r="J50" s="13">
        <v>82597</v>
      </c>
      <c r="K50" s="13">
        <v>1.7</v>
      </c>
      <c r="L50" s="13">
        <v>11.2</v>
      </c>
      <c r="M50" s="13">
        <v>596877</v>
      </c>
      <c r="N50" s="13">
        <v>10.1</v>
      </c>
      <c r="O50" s="13">
        <v>435382</v>
      </c>
      <c r="P50" s="13">
        <v>161495</v>
      </c>
      <c r="Q50" s="13">
        <v>6.3</v>
      </c>
      <c r="R50" s="13">
        <v>21.5</v>
      </c>
      <c r="S50" s="13">
        <v>1.8</v>
      </c>
    </row>
    <row r="51" spans="1:19" s="10" customFormat="1" ht="13.2" x14ac:dyDescent="0.25">
      <c r="A51" s="11" t="s">
        <v>38</v>
      </c>
      <c r="B51" s="12" t="s">
        <v>39</v>
      </c>
      <c r="C51" s="13">
        <v>322</v>
      </c>
      <c r="D51" s="13">
        <v>315</v>
      </c>
      <c r="E51" s="13">
        <v>36214</v>
      </c>
      <c r="F51" s="13">
        <v>34891</v>
      </c>
      <c r="G51" s="13">
        <v>270268</v>
      </c>
      <c r="H51" s="13">
        <v>3.5</v>
      </c>
      <c r="I51" s="13">
        <v>174128</v>
      </c>
      <c r="J51" s="13">
        <v>96140</v>
      </c>
      <c r="K51" s="13">
        <v>-1.1000000000000001</v>
      </c>
      <c r="L51" s="13">
        <v>12.9</v>
      </c>
      <c r="M51" s="13">
        <v>455550</v>
      </c>
      <c r="N51" s="13">
        <v>10.199999999999999</v>
      </c>
      <c r="O51" s="13">
        <v>282912</v>
      </c>
      <c r="P51" s="13">
        <v>172638</v>
      </c>
      <c r="Q51" s="13">
        <v>4.5</v>
      </c>
      <c r="R51" s="13">
        <v>21.1</v>
      </c>
      <c r="S51" s="13">
        <v>1.7</v>
      </c>
    </row>
    <row r="52" spans="1:19" s="10" customFormat="1" ht="13.2" x14ac:dyDescent="0.25">
      <c r="A52" s="11" t="s">
        <v>40</v>
      </c>
      <c r="B52" s="12" t="s">
        <v>41</v>
      </c>
      <c r="C52" s="13">
        <v>565</v>
      </c>
      <c r="D52" s="13">
        <v>553</v>
      </c>
      <c r="E52" s="13">
        <v>44933</v>
      </c>
      <c r="F52" s="13">
        <v>44020</v>
      </c>
      <c r="G52" s="13">
        <v>276715</v>
      </c>
      <c r="H52" s="13">
        <v>5.3</v>
      </c>
      <c r="I52" s="13">
        <v>232396</v>
      </c>
      <c r="J52" s="13">
        <v>44319</v>
      </c>
      <c r="K52" s="13">
        <v>5.8</v>
      </c>
      <c r="L52" s="13">
        <v>2.7</v>
      </c>
      <c r="M52" s="13">
        <v>537017</v>
      </c>
      <c r="N52" s="13">
        <v>5.3</v>
      </c>
      <c r="O52" s="13">
        <v>452209</v>
      </c>
      <c r="P52" s="13">
        <v>84808</v>
      </c>
      <c r="Q52" s="13">
        <v>5.8</v>
      </c>
      <c r="R52" s="13">
        <v>3.1</v>
      </c>
      <c r="S52" s="13">
        <v>1.9</v>
      </c>
    </row>
    <row r="53" spans="1:19" s="10" customFormat="1" ht="33.75" customHeight="1" x14ac:dyDescent="0.3">
      <c r="A53" s="65" t="s">
        <v>43</v>
      </c>
      <c r="B53" s="70"/>
      <c r="C53" s="70"/>
      <c r="D53" s="70"/>
      <c r="E53" s="70"/>
      <c r="F53" s="70"/>
      <c r="G53" s="42"/>
      <c r="H53" s="70"/>
      <c r="I53" s="42"/>
      <c r="J53" s="70"/>
      <c r="K53" s="70"/>
      <c r="L53" s="70"/>
      <c r="M53" s="42"/>
      <c r="N53" s="70"/>
      <c r="O53" s="42"/>
      <c r="P53" s="70"/>
      <c r="Q53" s="70"/>
      <c r="R53" s="70"/>
      <c r="S53" s="70"/>
    </row>
    <row r="54" spans="1:19" s="10" customFormat="1" ht="13.2" x14ac:dyDescent="0.25">
      <c r="A54" s="11" t="s">
        <v>17</v>
      </c>
      <c r="B54" s="12" t="s">
        <v>18</v>
      </c>
      <c r="C54" s="13">
        <v>4994</v>
      </c>
      <c r="D54" s="13">
        <v>4768</v>
      </c>
      <c r="E54" s="13">
        <v>326189</v>
      </c>
      <c r="F54" s="13">
        <v>312611</v>
      </c>
      <c r="G54" s="13">
        <v>731605</v>
      </c>
      <c r="H54" s="13">
        <v>-63</v>
      </c>
      <c r="I54" s="13">
        <v>616026</v>
      </c>
      <c r="J54" s="13">
        <v>115579</v>
      </c>
      <c r="K54" s="13">
        <v>-60.3</v>
      </c>
      <c r="L54" s="13">
        <v>-73</v>
      </c>
      <c r="M54" s="13">
        <v>1973435</v>
      </c>
      <c r="N54" s="13">
        <v>-53.7</v>
      </c>
      <c r="O54" s="13">
        <v>1715084</v>
      </c>
      <c r="P54" s="13">
        <v>258351</v>
      </c>
      <c r="Q54" s="13">
        <v>-49.3</v>
      </c>
      <c r="R54" s="13">
        <v>-70.5</v>
      </c>
      <c r="S54" s="13">
        <v>2.7</v>
      </c>
    </row>
    <row r="55" spans="1:19" s="10" customFormat="1" ht="13.2" x14ac:dyDescent="0.25">
      <c r="A55" s="11"/>
      <c r="B55" s="12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</row>
    <row r="56" spans="1:19" s="10" customFormat="1" ht="13.2" x14ac:dyDescent="0.25">
      <c r="A56" s="11" t="s">
        <v>19</v>
      </c>
      <c r="B56" s="12" t="s">
        <v>20</v>
      </c>
      <c r="C56" s="13">
        <v>445</v>
      </c>
      <c r="D56" s="13">
        <v>416</v>
      </c>
      <c r="E56" s="13">
        <v>21233</v>
      </c>
      <c r="F56" s="13">
        <v>20297</v>
      </c>
      <c r="G56" s="13">
        <v>39931</v>
      </c>
      <c r="H56" s="13">
        <v>-57.2</v>
      </c>
      <c r="I56" s="13">
        <v>32958</v>
      </c>
      <c r="J56" s="13">
        <v>6973</v>
      </c>
      <c r="K56" s="13">
        <v>-54.5</v>
      </c>
      <c r="L56" s="13">
        <v>-66.599999999999994</v>
      </c>
      <c r="M56" s="13">
        <v>99693</v>
      </c>
      <c r="N56" s="13">
        <v>-50.8</v>
      </c>
      <c r="O56" s="13">
        <v>82659</v>
      </c>
      <c r="P56" s="13">
        <v>17034</v>
      </c>
      <c r="Q56" s="13">
        <v>-48.5</v>
      </c>
      <c r="R56" s="13">
        <v>-59.7</v>
      </c>
      <c r="S56" s="13">
        <v>2.5</v>
      </c>
    </row>
    <row r="57" spans="1:19" s="10" customFormat="1" ht="13.2" x14ac:dyDescent="0.25">
      <c r="A57" s="11" t="s">
        <v>21</v>
      </c>
      <c r="B57" s="12" t="s">
        <v>22</v>
      </c>
      <c r="C57" s="13">
        <v>553</v>
      </c>
      <c r="D57" s="13">
        <v>525</v>
      </c>
      <c r="E57" s="13">
        <v>29810</v>
      </c>
      <c r="F57" s="13">
        <v>28722</v>
      </c>
      <c r="G57" s="13">
        <v>68498</v>
      </c>
      <c r="H57" s="13">
        <v>-61</v>
      </c>
      <c r="I57" s="13">
        <v>58657</v>
      </c>
      <c r="J57" s="13">
        <v>9841</v>
      </c>
      <c r="K57" s="13">
        <v>-58.8</v>
      </c>
      <c r="L57" s="13">
        <v>-70.400000000000006</v>
      </c>
      <c r="M57" s="13">
        <v>170753</v>
      </c>
      <c r="N57" s="13">
        <v>-51.3</v>
      </c>
      <c r="O57" s="13">
        <v>148888</v>
      </c>
      <c r="P57" s="13">
        <v>21865</v>
      </c>
      <c r="Q57" s="13">
        <v>-47.9</v>
      </c>
      <c r="R57" s="13">
        <v>-66.2</v>
      </c>
      <c r="S57" s="13">
        <v>2.5</v>
      </c>
    </row>
    <row r="58" spans="1:19" s="10" customFormat="1" ht="13.2" x14ac:dyDescent="0.25">
      <c r="A58" s="11" t="s">
        <v>23</v>
      </c>
      <c r="B58" s="12" t="s">
        <v>24</v>
      </c>
      <c r="C58" s="13">
        <v>545</v>
      </c>
      <c r="D58" s="13">
        <v>522</v>
      </c>
      <c r="E58" s="13">
        <v>26852</v>
      </c>
      <c r="F58" s="13">
        <v>25756</v>
      </c>
      <c r="G58" s="13">
        <v>53990</v>
      </c>
      <c r="H58" s="13">
        <v>-58.8</v>
      </c>
      <c r="I58" s="13">
        <v>49367</v>
      </c>
      <c r="J58" s="13">
        <v>4623</v>
      </c>
      <c r="K58" s="13">
        <v>-58</v>
      </c>
      <c r="L58" s="13">
        <v>-65.599999999999994</v>
      </c>
      <c r="M58" s="13">
        <v>148606</v>
      </c>
      <c r="N58" s="13">
        <v>-49.6</v>
      </c>
      <c r="O58" s="13">
        <v>134748</v>
      </c>
      <c r="P58" s="13">
        <v>13858</v>
      </c>
      <c r="Q58" s="13">
        <v>-49.4</v>
      </c>
      <c r="R58" s="13">
        <v>-51.8</v>
      </c>
      <c r="S58" s="13">
        <v>2.8</v>
      </c>
    </row>
    <row r="59" spans="1:19" s="10" customFormat="1" ht="13.2" x14ac:dyDescent="0.25">
      <c r="A59" s="11" t="s">
        <v>25</v>
      </c>
      <c r="B59" s="12" t="s">
        <v>26</v>
      </c>
      <c r="C59" s="13">
        <v>702</v>
      </c>
      <c r="D59" s="13">
        <v>660</v>
      </c>
      <c r="E59" s="13">
        <v>38714</v>
      </c>
      <c r="F59" s="13">
        <v>36812</v>
      </c>
      <c r="G59" s="13">
        <v>72247</v>
      </c>
      <c r="H59" s="13">
        <v>-57.3</v>
      </c>
      <c r="I59" s="13">
        <v>66570</v>
      </c>
      <c r="J59" s="13">
        <v>5677</v>
      </c>
      <c r="K59" s="13">
        <v>-55.7</v>
      </c>
      <c r="L59" s="13">
        <v>-69.900000000000006</v>
      </c>
      <c r="M59" s="13">
        <v>348932</v>
      </c>
      <c r="N59" s="13">
        <v>-36.6</v>
      </c>
      <c r="O59" s="13">
        <v>334826</v>
      </c>
      <c r="P59" s="13">
        <v>14106</v>
      </c>
      <c r="Q59" s="13">
        <v>-34.1</v>
      </c>
      <c r="R59" s="13">
        <v>-66.099999999999994</v>
      </c>
      <c r="S59" s="13">
        <v>4.8</v>
      </c>
    </row>
    <row r="60" spans="1:19" s="10" customFormat="1" ht="13.2" x14ac:dyDescent="0.25">
      <c r="A60" s="11" t="s">
        <v>27</v>
      </c>
      <c r="B60" s="12" t="s">
        <v>28</v>
      </c>
      <c r="C60" s="13">
        <v>839</v>
      </c>
      <c r="D60" s="13">
        <v>804</v>
      </c>
      <c r="E60" s="13">
        <v>43685</v>
      </c>
      <c r="F60" s="13">
        <v>41860</v>
      </c>
      <c r="G60" s="13">
        <v>76249</v>
      </c>
      <c r="H60" s="13">
        <v>-55.2</v>
      </c>
      <c r="I60" s="13">
        <v>60673</v>
      </c>
      <c r="J60" s="13">
        <v>15576</v>
      </c>
      <c r="K60" s="13">
        <v>-54</v>
      </c>
      <c r="L60" s="13">
        <v>-59.3</v>
      </c>
      <c r="M60" s="13">
        <v>257915</v>
      </c>
      <c r="N60" s="13">
        <v>-48.7</v>
      </c>
      <c r="O60" s="13">
        <v>214956</v>
      </c>
      <c r="P60" s="13">
        <v>42959</v>
      </c>
      <c r="Q60" s="13">
        <v>-45.2</v>
      </c>
      <c r="R60" s="13">
        <v>-61.3</v>
      </c>
      <c r="S60" s="13">
        <v>3.4</v>
      </c>
    </row>
    <row r="61" spans="1:19" s="10" customFormat="1" ht="13.2" x14ac:dyDescent="0.25">
      <c r="A61" s="11" t="s">
        <v>29</v>
      </c>
      <c r="B61" s="12" t="s">
        <v>109</v>
      </c>
      <c r="C61" s="13">
        <v>103</v>
      </c>
      <c r="D61" s="13">
        <v>97</v>
      </c>
      <c r="E61" s="13">
        <v>4802</v>
      </c>
      <c r="F61" s="13">
        <v>4489</v>
      </c>
      <c r="G61" s="13">
        <v>8730</v>
      </c>
      <c r="H61" s="13">
        <v>-58.9</v>
      </c>
      <c r="I61" s="13">
        <v>7044</v>
      </c>
      <c r="J61" s="13">
        <v>1686</v>
      </c>
      <c r="K61" s="13">
        <v>-58.9</v>
      </c>
      <c r="L61" s="13">
        <v>-59.3</v>
      </c>
      <c r="M61" s="13">
        <v>41383</v>
      </c>
      <c r="N61" s="13">
        <v>-40.200000000000003</v>
      </c>
      <c r="O61" s="13">
        <v>37599</v>
      </c>
      <c r="P61" s="13">
        <v>3784</v>
      </c>
      <c r="Q61" s="13">
        <v>-37.799999999999997</v>
      </c>
      <c r="R61" s="13">
        <v>-56.7</v>
      </c>
      <c r="S61" s="13">
        <v>4.7</v>
      </c>
    </row>
    <row r="62" spans="1:19" s="10" customFormat="1" ht="13.2" x14ac:dyDescent="0.25">
      <c r="A62" s="11" t="s">
        <v>30</v>
      </c>
      <c r="B62" s="12" t="s">
        <v>31</v>
      </c>
      <c r="C62" s="13">
        <v>195</v>
      </c>
      <c r="D62" s="13">
        <v>188</v>
      </c>
      <c r="E62" s="13">
        <v>11032</v>
      </c>
      <c r="F62" s="13">
        <v>10663</v>
      </c>
      <c r="G62" s="13">
        <v>20027</v>
      </c>
      <c r="H62" s="13">
        <v>-64.7</v>
      </c>
      <c r="I62" s="13">
        <v>18236</v>
      </c>
      <c r="J62" s="13">
        <v>1791</v>
      </c>
      <c r="K62" s="13">
        <v>-62.2</v>
      </c>
      <c r="L62" s="13">
        <v>-78.900000000000006</v>
      </c>
      <c r="M62" s="13">
        <v>71738</v>
      </c>
      <c r="N62" s="13">
        <v>-49.4</v>
      </c>
      <c r="O62" s="13">
        <v>66566</v>
      </c>
      <c r="P62" s="13">
        <v>5172</v>
      </c>
      <c r="Q62" s="13">
        <v>-45.8</v>
      </c>
      <c r="R62" s="13">
        <v>-72.7</v>
      </c>
      <c r="S62" s="13">
        <v>3.6</v>
      </c>
    </row>
    <row r="63" spans="1:19" s="10" customFormat="1" ht="13.2" x14ac:dyDescent="0.25">
      <c r="A63" s="11" t="s">
        <v>32</v>
      </c>
      <c r="B63" s="12" t="s">
        <v>33</v>
      </c>
      <c r="C63" s="13">
        <v>81</v>
      </c>
      <c r="D63" s="13">
        <v>79</v>
      </c>
      <c r="E63" s="13">
        <v>6180</v>
      </c>
      <c r="F63" s="13">
        <v>6014</v>
      </c>
      <c r="G63" s="13">
        <v>13592</v>
      </c>
      <c r="H63" s="13">
        <v>-57</v>
      </c>
      <c r="I63" s="13">
        <v>12289</v>
      </c>
      <c r="J63" s="13">
        <v>1303</v>
      </c>
      <c r="K63" s="13">
        <v>-54</v>
      </c>
      <c r="L63" s="13">
        <v>-73.2</v>
      </c>
      <c r="M63" s="13">
        <v>35025</v>
      </c>
      <c r="N63" s="13">
        <v>-52.6</v>
      </c>
      <c r="O63" s="13">
        <v>32001</v>
      </c>
      <c r="P63" s="13">
        <v>3024</v>
      </c>
      <c r="Q63" s="13">
        <v>-49.5</v>
      </c>
      <c r="R63" s="13">
        <v>-71.099999999999994</v>
      </c>
      <c r="S63" s="13">
        <v>2.6</v>
      </c>
    </row>
    <row r="64" spans="1:19" s="10" customFormat="1" ht="13.2" x14ac:dyDescent="0.25">
      <c r="A64" s="11" t="s">
        <v>34</v>
      </c>
      <c r="B64" s="12" t="s">
        <v>35</v>
      </c>
      <c r="C64" s="13">
        <v>245</v>
      </c>
      <c r="D64" s="13">
        <v>233</v>
      </c>
      <c r="E64" s="13">
        <v>19577</v>
      </c>
      <c r="F64" s="13">
        <v>18412</v>
      </c>
      <c r="G64" s="13">
        <v>48151</v>
      </c>
      <c r="H64" s="13">
        <v>-62</v>
      </c>
      <c r="I64" s="13">
        <v>42896</v>
      </c>
      <c r="J64" s="13">
        <v>5255</v>
      </c>
      <c r="K64" s="13">
        <v>-59.4</v>
      </c>
      <c r="L64" s="13">
        <v>-75</v>
      </c>
      <c r="M64" s="13">
        <v>108619</v>
      </c>
      <c r="N64" s="13">
        <v>-57.1</v>
      </c>
      <c r="O64" s="13">
        <v>95614</v>
      </c>
      <c r="P64" s="13">
        <v>13005</v>
      </c>
      <c r="Q64" s="13">
        <v>-53.5</v>
      </c>
      <c r="R64" s="13">
        <v>-72.8</v>
      </c>
      <c r="S64" s="13">
        <v>2.2999999999999998</v>
      </c>
    </row>
    <row r="65" spans="1:19" s="10" customFormat="1" ht="13.2" x14ac:dyDescent="0.25">
      <c r="A65" s="11" t="s">
        <v>36</v>
      </c>
      <c r="B65" s="12" t="s">
        <v>37</v>
      </c>
      <c r="C65" s="13">
        <v>400</v>
      </c>
      <c r="D65" s="13">
        <v>381</v>
      </c>
      <c r="E65" s="13">
        <v>42713</v>
      </c>
      <c r="F65" s="13">
        <v>40724</v>
      </c>
      <c r="G65" s="13">
        <v>110327</v>
      </c>
      <c r="H65" s="13">
        <v>-69.099999999999994</v>
      </c>
      <c r="I65" s="13">
        <v>85276</v>
      </c>
      <c r="J65" s="13">
        <v>25051</v>
      </c>
      <c r="K65" s="13">
        <v>-66.900000000000006</v>
      </c>
      <c r="L65" s="13">
        <v>-74.8</v>
      </c>
      <c r="M65" s="13">
        <v>239841</v>
      </c>
      <c r="N65" s="13">
        <v>-64.2</v>
      </c>
      <c r="O65" s="13">
        <v>188047</v>
      </c>
      <c r="P65" s="13">
        <v>51794</v>
      </c>
      <c r="Q65" s="13">
        <v>-60.5</v>
      </c>
      <c r="R65" s="13">
        <v>-73.3</v>
      </c>
      <c r="S65" s="13">
        <v>2.2000000000000002</v>
      </c>
    </row>
    <row r="66" spans="1:19" s="10" customFormat="1" ht="13.2" x14ac:dyDescent="0.25">
      <c r="A66" s="11" t="s">
        <v>38</v>
      </c>
      <c r="B66" s="12" t="s">
        <v>39</v>
      </c>
      <c r="C66" s="13">
        <v>321</v>
      </c>
      <c r="D66" s="13">
        <v>312</v>
      </c>
      <c r="E66" s="13">
        <v>36496</v>
      </c>
      <c r="F66" s="13">
        <v>34884</v>
      </c>
      <c r="G66" s="13">
        <v>102326</v>
      </c>
      <c r="H66" s="13">
        <v>-68.7</v>
      </c>
      <c r="I66" s="13">
        <v>78226</v>
      </c>
      <c r="J66" s="13">
        <v>24100</v>
      </c>
      <c r="K66" s="13">
        <v>-63.3</v>
      </c>
      <c r="L66" s="13">
        <v>-78.7</v>
      </c>
      <c r="M66" s="13">
        <v>168500</v>
      </c>
      <c r="N66" s="13">
        <v>-69</v>
      </c>
      <c r="O66" s="13">
        <v>126470</v>
      </c>
      <c r="P66" s="13">
        <v>42030</v>
      </c>
      <c r="Q66" s="13">
        <v>-62.3</v>
      </c>
      <c r="R66" s="13">
        <v>-79.7</v>
      </c>
      <c r="S66" s="13">
        <v>1.6</v>
      </c>
    </row>
    <row r="67" spans="1:19" s="10" customFormat="1" ht="13.2" x14ac:dyDescent="0.25">
      <c r="A67" s="11" t="s">
        <v>40</v>
      </c>
      <c r="B67" s="12" t="s">
        <v>41</v>
      </c>
      <c r="C67" s="13">
        <v>565</v>
      </c>
      <c r="D67" s="13">
        <v>551</v>
      </c>
      <c r="E67" s="13">
        <v>45095</v>
      </c>
      <c r="F67" s="13">
        <v>43978</v>
      </c>
      <c r="G67" s="13">
        <v>117537</v>
      </c>
      <c r="H67" s="13">
        <v>-63.2</v>
      </c>
      <c r="I67" s="13">
        <v>103834</v>
      </c>
      <c r="J67" s="13">
        <v>13703</v>
      </c>
      <c r="K67" s="13">
        <v>-61.1</v>
      </c>
      <c r="L67" s="13">
        <v>-74.099999999999994</v>
      </c>
      <c r="M67" s="13">
        <v>282430</v>
      </c>
      <c r="N67" s="13">
        <v>-53.5</v>
      </c>
      <c r="O67" s="13">
        <v>252710</v>
      </c>
      <c r="P67" s="13">
        <v>29720</v>
      </c>
      <c r="Q67" s="13">
        <v>-50.1</v>
      </c>
      <c r="R67" s="13">
        <v>-70.599999999999994</v>
      </c>
      <c r="S67" s="13">
        <v>2.4</v>
      </c>
    </row>
    <row r="68" spans="1:19" s="10" customFormat="1" ht="33.75" customHeight="1" x14ac:dyDescent="0.3">
      <c r="A68" s="65" t="s">
        <v>44</v>
      </c>
      <c r="B68" s="70"/>
      <c r="C68" s="70"/>
      <c r="D68" s="70"/>
      <c r="E68" s="70"/>
      <c r="F68" s="70"/>
      <c r="G68" s="42"/>
      <c r="H68" s="70"/>
      <c r="I68" s="42"/>
      <c r="J68" s="70"/>
      <c r="K68" s="70"/>
      <c r="L68" s="70"/>
      <c r="M68" s="42"/>
      <c r="N68" s="70"/>
      <c r="O68" s="42"/>
      <c r="P68" s="70"/>
      <c r="Q68" s="70"/>
      <c r="R68" s="70"/>
      <c r="S68" s="70"/>
    </row>
    <row r="69" spans="1:19" s="10" customFormat="1" ht="13.2" x14ac:dyDescent="0.25">
      <c r="A69" s="11" t="s">
        <v>17</v>
      </c>
      <c r="B69" s="12" t="s">
        <v>18</v>
      </c>
      <c r="C69" s="13">
        <v>4984</v>
      </c>
      <c r="D69" s="13">
        <v>3423</v>
      </c>
      <c r="E69" s="13">
        <v>325311</v>
      </c>
      <c r="F69" s="13">
        <v>211211</v>
      </c>
      <c r="G69" s="13">
        <v>125734</v>
      </c>
      <c r="H69" s="13">
        <v>-93.4</v>
      </c>
      <c r="I69" s="13">
        <v>113691</v>
      </c>
      <c r="J69" s="13">
        <v>12043</v>
      </c>
      <c r="K69" s="13">
        <v>-92.4</v>
      </c>
      <c r="L69" s="13">
        <v>-97.1</v>
      </c>
      <c r="M69" s="13">
        <v>630136</v>
      </c>
      <c r="N69" s="13">
        <v>-85.2</v>
      </c>
      <c r="O69" s="13">
        <v>579883</v>
      </c>
      <c r="P69" s="13">
        <v>50253</v>
      </c>
      <c r="Q69" s="13">
        <v>-83.1</v>
      </c>
      <c r="R69" s="13">
        <v>-93.9</v>
      </c>
      <c r="S69" s="13">
        <v>5</v>
      </c>
    </row>
    <row r="70" spans="1:19" s="10" customFormat="1" ht="13.2" x14ac:dyDescent="0.25">
      <c r="A70" s="11"/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</row>
    <row r="71" spans="1:19" s="10" customFormat="1" ht="13.2" x14ac:dyDescent="0.25">
      <c r="A71" s="11" t="s">
        <v>19</v>
      </c>
      <c r="B71" s="12" t="s">
        <v>20</v>
      </c>
      <c r="C71" s="13">
        <v>445</v>
      </c>
      <c r="D71" s="13">
        <v>276</v>
      </c>
      <c r="E71" s="13">
        <v>21471</v>
      </c>
      <c r="F71" s="13">
        <v>12873</v>
      </c>
      <c r="G71" s="13">
        <v>7800</v>
      </c>
      <c r="H71" s="13">
        <v>-93</v>
      </c>
      <c r="I71" s="13">
        <v>7089</v>
      </c>
      <c r="J71" s="13">
        <v>711</v>
      </c>
      <c r="K71" s="13">
        <v>-91.2</v>
      </c>
      <c r="L71" s="13">
        <v>-97.7</v>
      </c>
      <c r="M71" s="13">
        <v>28673</v>
      </c>
      <c r="N71" s="13">
        <v>-89.1</v>
      </c>
      <c r="O71" s="13">
        <v>25310</v>
      </c>
      <c r="P71" s="13">
        <v>3363</v>
      </c>
      <c r="Q71" s="13">
        <v>-86.6</v>
      </c>
      <c r="R71" s="13">
        <v>-95.5</v>
      </c>
      <c r="S71" s="13">
        <v>3.7</v>
      </c>
    </row>
    <row r="72" spans="1:19" s="10" customFormat="1" ht="13.2" x14ac:dyDescent="0.25">
      <c r="A72" s="11" t="s">
        <v>21</v>
      </c>
      <c r="B72" s="12" t="s">
        <v>22</v>
      </c>
      <c r="C72" s="13">
        <v>553</v>
      </c>
      <c r="D72" s="13">
        <v>385</v>
      </c>
      <c r="E72" s="13">
        <v>29714</v>
      </c>
      <c r="F72" s="13">
        <v>19019</v>
      </c>
      <c r="G72" s="13">
        <v>15227</v>
      </c>
      <c r="H72" s="13">
        <v>-91.7</v>
      </c>
      <c r="I72" s="13">
        <v>13946</v>
      </c>
      <c r="J72" s="13">
        <v>1281</v>
      </c>
      <c r="K72" s="13">
        <v>-90.5</v>
      </c>
      <c r="L72" s="13">
        <v>-96.4</v>
      </c>
      <c r="M72" s="13">
        <v>61825</v>
      </c>
      <c r="N72" s="13">
        <v>-83.5</v>
      </c>
      <c r="O72" s="13">
        <v>56313</v>
      </c>
      <c r="P72" s="13">
        <v>5512</v>
      </c>
      <c r="Q72" s="13">
        <v>-81.8</v>
      </c>
      <c r="R72" s="13">
        <v>-91.5</v>
      </c>
      <c r="S72" s="13">
        <v>4.0999999999999996</v>
      </c>
    </row>
    <row r="73" spans="1:19" s="10" customFormat="1" ht="13.2" x14ac:dyDescent="0.25">
      <c r="A73" s="11" t="s">
        <v>23</v>
      </c>
      <c r="B73" s="12" t="s">
        <v>24</v>
      </c>
      <c r="C73" s="13">
        <v>545</v>
      </c>
      <c r="D73" s="13">
        <v>401</v>
      </c>
      <c r="E73" s="13">
        <v>26712</v>
      </c>
      <c r="F73" s="13">
        <v>19140</v>
      </c>
      <c r="G73" s="13">
        <v>10465</v>
      </c>
      <c r="H73" s="13">
        <v>-92.4</v>
      </c>
      <c r="I73" s="13">
        <v>9638</v>
      </c>
      <c r="J73" s="13">
        <v>827</v>
      </c>
      <c r="K73" s="13">
        <v>-92</v>
      </c>
      <c r="L73" s="13">
        <v>-94.8</v>
      </c>
      <c r="M73" s="13">
        <v>45087</v>
      </c>
      <c r="N73" s="13">
        <v>-86.5</v>
      </c>
      <c r="O73" s="13">
        <v>39252</v>
      </c>
      <c r="P73" s="13">
        <v>5835</v>
      </c>
      <c r="Q73" s="13">
        <v>-86.9</v>
      </c>
      <c r="R73" s="13">
        <v>-82.8</v>
      </c>
      <c r="S73" s="13">
        <v>4.3</v>
      </c>
    </row>
    <row r="74" spans="1:19" s="10" customFormat="1" ht="13.2" x14ac:dyDescent="0.25">
      <c r="A74" s="11" t="s">
        <v>25</v>
      </c>
      <c r="B74" s="12" t="s">
        <v>26</v>
      </c>
      <c r="C74" s="13">
        <v>698</v>
      </c>
      <c r="D74" s="13">
        <v>526</v>
      </c>
      <c r="E74" s="13">
        <v>38298</v>
      </c>
      <c r="F74" s="13">
        <v>28548</v>
      </c>
      <c r="G74" s="13">
        <v>16742</v>
      </c>
      <c r="H74" s="13">
        <v>-90.2</v>
      </c>
      <c r="I74" s="13">
        <v>16072</v>
      </c>
      <c r="J74" s="13">
        <v>670</v>
      </c>
      <c r="K74" s="13">
        <v>-89.3</v>
      </c>
      <c r="L74" s="13">
        <v>-96.8</v>
      </c>
      <c r="M74" s="13">
        <v>143512</v>
      </c>
      <c r="N74" s="13">
        <v>-75.5</v>
      </c>
      <c r="O74" s="13">
        <v>139209</v>
      </c>
      <c r="P74" s="13">
        <v>4303</v>
      </c>
      <c r="Q74" s="13">
        <v>-74</v>
      </c>
      <c r="R74" s="13">
        <v>-91.3</v>
      </c>
      <c r="S74" s="13">
        <v>8.6</v>
      </c>
    </row>
    <row r="75" spans="1:19" s="10" customFormat="1" ht="13.2" x14ac:dyDescent="0.25">
      <c r="A75" s="11" t="s">
        <v>27</v>
      </c>
      <c r="B75" s="12" t="s">
        <v>28</v>
      </c>
      <c r="C75" s="13">
        <v>839</v>
      </c>
      <c r="D75" s="13">
        <v>540</v>
      </c>
      <c r="E75" s="13">
        <v>43661</v>
      </c>
      <c r="F75" s="13">
        <v>28419</v>
      </c>
      <c r="G75" s="13">
        <v>9466</v>
      </c>
      <c r="H75" s="13">
        <v>-94.4</v>
      </c>
      <c r="I75" s="13">
        <v>8737</v>
      </c>
      <c r="J75" s="13">
        <v>729</v>
      </c>
      <c r="K75" s="13">
        <v>-93.9</v>
      </c>
      <c r="L75" s="13">
        <v>-97.2</v>
      </c>
      <c r="M75" s="13">
        <v>63754</v>
      </c>
      <c r="N75" s="13">
        <v>-88.3</v>
      </c>
      <c r="O75" s="13">
        <v>60349</v>
      </c>
      <c r="P75" s="13">
        <v>3405</v>
      </c>
      <c r="Q75" s="13">
        <v>-87</v>
      </c>
      <c r="R75" s="13">
        <v>-95.9</v>
      </c>
      <c r="S75" s="13">
        <v>6.7</v>
      </c>
    </row>
    <row r="76" spans="1:19" s="10" customFormat="1" ht="13.2" x14ac:dyDescent="0.25">
      <c r="A76" s="11" t="s">
        <v>29</v>
      </c>
      <c r="B76" s="12" t="s">
        <v>109</v>
      </c>
      <c r="C76" s="13">
        <v>103</v>
      </c>
      <c r="D76" s="13">
        <v>64</v>
      </c>
      <c r="E76" s="13">
        <v>4693</v>
      </c>
      <c r="F76" s="13">
        <v>2976</v>
      </c>
      <c r="G76" s="13">
        <v>1994</v>
      </c>
      <c r="H76" s="13">
        <v>-90.5</v>
      </c>
      <c r="I76" s="13">
        <v>1896</v>
      </c>
      <c r="J76" s="13">
        <v>98</v>
      </c>
      <c r="K76" s="13">
        <v>-88.6</v>
      </c>
      <c r="L76" s="13">
        <v>-97.8</v>
      </c>
      <c r="M76" s="13">
        <v>19439</v>
      </c>
      <c r="N76" s="13">
        <v>-72</v>
      </c>
      <c r="O76" s="13">
        <v>19091</v>
      </c>
      <c r="P76" s="13">
        <v>348</v>
      </c>
      <c r="Q76" s="13">
        <v>-67.900000000000006</v>
      </c>
      <c r="R76" s="13">
        <v>-96.5</v>
      </c>
      <c r="S76" s="13">
        <v>9.6999999999999993</v>
      </c>
    </row>
    <row r="77" spans="1:19" s="10" customFormat="1" ht="13.2" x14ac:dyDescent="0.25">
      <c r="A77" s="11" t="s">
        <v>30</v>
      </c>
      <c r="B77" s="12" t="s">
        <v>31</v>
      </c>
      <c r="C77" s="13">
        <v>195</v>
      </c>
      <c r="D77" s="13">
        <v>135</v>
      </c>
      <c r="E77" s="13">
        <v>11602</v>
      </c>
      <c r="F77" s="13">
        <v>7364</v>
      </c>
      <c r="G77" s="13">
        <v>5031</v>
      </c>
      <c r="H77" s="13">
        <v>-90.7</v>
      </c>
      <c r="I77" s="13">
        <v>4490</v>
      </c>
      <c r="J77" s="13">
        <v>541</v>
      </c>
      <c r="K77" s="13">
        <v>-90.4</v>
      </c>
      <c r="L77" s="13">
        <v>-92.3</v>
      </c>
      <c r="M77" s="13">
        <v>33654</v>
      </c>
      <c r="N77" s="13">
        <v>-76.3</v>
      </c>
      <c r="O77" s="13">
        <v>31352</v>
      </c>
      <c r="P77" s="13">
        <v>2302</v>
      </c>
      <c r="Q77" s="13">
        <v>-75.3</v>
      </c>
      <c r="R77" s="13">
        <v>-84.9</v>
      </c>
      <c r="S77" s="13">
        <v>6.7</v>
      </c>
    </row>
    <row r="78" spans="1:19" s="10" customFormat="1" ht="13.2" x14ac:dyDescent="0.25">
      <c r="A78" s="11" t="s">
        <v>32</v>
      </c>
      <c r="B78" s="12" t="s">
        <v>33</v>
      </c>
      <c r="C78" s="13">
        <v>81</v>
      </c>
      <c r="D78" s="13">
        <v>59</v>
      </c>
      <c r="E78" s="13">
        <v>6162</v>
      </c>
      <c r="F78" s="13">
        <v>4267</v>
      </c>
      <c r="G78" s="13">
        <v>2307</v>
      </c>
      <c r="H78" s="13">
        <v>-92.4</v>
      </c>
      <c r="I78" s="13">
        <v>2117</v>
      </c>
      <c r="J78" s="13">
        <v>190</v>
      </c>
      <c r="K78" s="13">
        <v>-91.9</v>
      </c>
      <c r="L78" s="13">
        <v>-95.6</v>
      </c>
      <c r="M78" s="13">
        <v>8579</v>
      </c>
      <c r="N78" s="13">
        <v>-86.9</v>
      </c>
      <c r="O78" s="13">
        <v>8132</v>
      </c>
      <c r="P78" s="13">
        <v>447</v>
      </c>
      <c r="Q78" s="13">
        <v>-85.7</v>
      </c>
      <c r="R78" s="13">
        <v>-94.8</v>
      </c>
      <c r="S78" s="13">
        <v>3.7</v>
      </c>
    </row>
    <row r="79" spans="1:19" s="10" customFormat="1" ht="13.2" x14ac:dyDescent="0.25">
      <c r="A79" s="11" t="s">
        <v>34</v>
      </c>
      <c r="B79" s="12" t="s">
        <v>35</v>
      </c>
      <c r="C79" s="13">
        <v>241</v>
      </c>
      <c r="D79" s="13">
        <v>164</v>
      </c>
      <c r="E79" s="13">
        <v>19440</v>
      </c>
      <c r="F79" s="13">
        <v>11798</v>
      </c>
      <c r="G79" s="13">
        <v>6234</v>
      </c>
      <c r="H79" s="13">
        <v>-94.8</v>
      </c>
      <c r="I79" s="13">
        <v>5769</v>
      </c>
      <c r="J79" s="13">
        <v>465</v>
      </c>
      <c r="K79" s="13">
        <v>-94.2</v>
      </c>
      <c r="L79" s="13">
        <v>-97.7</v>
      </c>
      <c r="M79" s="13">
        <v>29118</v>
      </c>
      <c r="N79" s="13">
        <v>-87.9</v>
      </c>
      <c r="O79" s="13">
        <v>25737</v>
      </c>
      <c r="P79" s="13">
        <v>3381</v>
      </c>
      <c r="Q79" s="13">
        <v>-87</v>
      </c>
      <c r="R79" s="13">
        <v>-92.1</v>
      </c>
      <c r="S79" s="13">
        <v>4.7</v>
      </c>
    </row>
    <row r="80" spans="1:19" s="10" customFormat="1" ht="13.2" x14ac:dyDescent="0.25">
      <c r="A80" s="11" t="s">
        <v>36</v>
      </c>
      <c r="B80" s="12" t="s">
        <v>37</v>
      </c>
      <c r="C80" s="13">
        <v>399</v>
      </c>
      <c r="D80" s="13">
        <v>240</v>
      </c>
      <c r="E80" s="13">
        <v>42469</v>
      </c>
      <c r="F80" s="13">
        <v>25235</v>
      </c>
      <c r="G80" s="13">
        <v>15155</v>
      </c>
      <c r="H80" s="13">
        <v>-95.6</v>
      </c>
      <c r="I80" s="13">
        <v>11358</v>
      </c>
      <c r="J80" s="13">
        <v>3797</v>
      </c>
      <c r="K80" s="13">
        <v>-95.2</v>
      </c>
      <c r="L80" s="13">
        <v>-96.4</v>
      </c>
      <c r="M80" s="13">
        <v>62642</v>
      </c>
      <c r="N80" s="13">
        <v>-90.1</v>
      </c>
      <c r="O80" s="13">
        <v>50835</v>
      </c>
      <c r="P80" s="13">
        <v>11807</v>
      </c>
      <c r="Q80" s="13">
        <v>-88.4</v>
      </c>
      <c r="R80" s="13">
        <v>-93.9</v>
      </c>
      <c r="S80" s="13">
        <v>4.0999999999999996</v>
      </c>
    </row>
    <row r="81" spans="1:19" s="10" customFormat="1" ht="13.2" x14ac:dyDescent="0.25">
      <c r="A81" s="11" t="s">
        <v>38</v>
      </c>
      <c r="B81" s="12" t="s">
        <v>39</v>
      </c>
      <c r="C81" s="13">
        <v>320</v>
      </c>
      <c r="D81" s="13">
        <v>214</v>
      </c>
      <c r="E81" s="13">
        <v>36147</v>
      </c>
      <c r="F81" s="13">
        <v>22436</v>
      </c>
      <c r="G81" s="13">
        <v>11024</v>
      </c>
      <c r="H81" s="13">
        <v>-96</v>
      </c>
      <c r="I81" s="13">
        <v>9891</v>
      </c>
      <c r="J81" s="13">
        <v>1133</v>
      </c>
      <c r="K81" s="13">
        <v>-94.7</v>
      </c>
      <c r="L81" s="13">
        <v>-98.8</v>
      </c>
      <c r="M81" s="13">
        <v>28125</v>
      </c>
      <c r="N81" s="13">
        <v>-93.7</v>
      </c>
      <c r="O81" s="13">
        <v>23977</v>
      </c>
      <c r="P81" s="13">
        <v>4148</v>
      </c>
      <c r="Q81" s="13">
        <v>-91.7</v>
      </c>
      <c r="R81" s="13">
        <v>-97.3</v>
      </c>
      <c r="S81" s="13">
        <v>2.6</v>
      </c>
    </row>
    <row r="82" spans="1:19" s="10" customFormat="1" ht="13.2" x14ac:dyDescent="0.25">
      <c r="A82" s="11" t="s">
        <v>40</v>
      </c>
      <c r="B82" s="12" t="s">
        <v>41</v>
      </c>
      <c r="C82" s="13">
        <v>565</v>
      </c>
      <c r="D82" s="13">
        <v>419</v>
      </c>
      <c r="E82" s="13">
        <v>44942</v>
      </c>
      <c r="F82" s="13">
        <v>29136</v>
      </c>
      <c r="G82" s="13">
        <v>24289</v>
      </c>
      <c r="H82" s="13">
        <v>-91.6</v>
      </c>
      <c r="I82" s="13">
        <v>22688</v>
      </c>
      <c r="J82" s="13">
        <v>1601</v>
      </c>
      <c r="K82" s="13">
        <v>-90.4</v>
      </c>
      <c r="L82" s="13">
        <v>-96.9</v>
      </c>
      <c r="M82" s="13">
        <v>105728</v>
      </c>
      <c r="N82" s="13">
        <v>-81.2</v>
      </c>
      <c r="O82" s="13">
        <v>100326</v>
      </c>
      <c r="P82" s="13">
        <v>5402</v>
      </c>
      <c r="Q82" s="13">
        <v>-78.5</v>
      </c>
      <c r="R82" s="13">
        <v>-94.4</v>
      </c>
      <c r="S82" s="13">
        <v>4.4000000000000004</v>
      </c>
    </row>
    <row r="83" spans="1:19" s="10" customFormat="1" ht="33.75" customHeight="1" x14ac:dyDescent="0.3">
      <c r="A83" s="65" t="s">
        <v>45</v>
      </c>
      <c r="B83" s="70"/>
      <c r="C83" s="70"/>
      <c r="D83" s="70"/>
      <c r="E83" s="70"/>
      <c r="F83" s="70"/>
      <c r="G83" s="42"/>
      <c r="H83" s="70"/>
      <c r="I83" s="42"/>
      <c r="J83" s="70"/>
      <c r="K83" s="70"/>
      <c r="L83" s="70"/>
      <c r="M83" s="42"/>
      <c r="N83" s="70"/>
      <c r="O83" s="42"/>
      <c r="P83" s="70"/>
      <c r="Q83" s="70"/>
      <c r="R83" s="70"/>
      <c r="S83" s="70"/>
    </row>
    <row r="84" spans="1:19" s="10" customFormat="1" ht="13.2" x14ac:dyDescent="0.25">
      <c r="A84" s="11" t="s">
        <v>17</v>
      </c>
      <c r="B84" s="12" t="s">
        <v>18</v>
      </c>
      <c r="C84" s="13">
        <v>4970</v>
      </c>
      <c r="D84" s="13">
        <v>4357</v>
      </c>
      <c r="E84" s="13">
        <v>323939</v>
      </c>
      <c r="F84" s="13">
        <v>261806</v>
      </c>
      <c r="G84" s="13">
        <v>387720</v>
      </c>
      <c r="H84" s="13">
        <v>-82.6</v>
      </c>
      <c r="I84" s="13">
        <v>359893</v>
      </c>
      <c r="J84" s="13">
        <v>27827</v>
      </c>
      <c r="K84" s="13">
        <v>-79.7</v>
      </c>
      <c r="L84" s="13">
        <v>-93.9</v>
      </c>
      <c r="M84" s="13">
        <v>1245344</v>
      </c>
      <c r="N84" s="13">
        <v>-73.400000000000006</v>
      </c>
      <c r="O84" s="13">
        <v>1158352</v>
      </c>
      <c r="P84" s="13">
        <v>86992</v>
      </c>
      <c r="Q84" s="13">
        <v>-69.5</v>
      </c>
      <c r="R84" s="13">
        <v>-90.2</v>
      </c>
      <c r="S84" s="13">
        <v>3.2</v>
      </c>
    </row>
    <row r="85" spans="1:19" s="10" customFormat="1" ht="13.2" x14ac:dyDescent="0.25">
      <c r="A85" s="11"/>
      <c r="B85" s="12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</row>
    <row r="86" spans="1:19" s="10" customFormat="1" ht="13.2" x14ac:dyDescent="0.25">
      <c r="A86" s="11" t="s">
        <v>19</v>
      </c>
      <c r="B86" s="12" t="s">
        <v>20</v>
      </c>
      <c r="C86" s="13">
        <v>444</v>
      </c>
      <c r="D86" s="13">
        <v>376</v>
      </c>
      <c r="E86" s="13">
        <v>21177</v>
      </c>
      <c r="F86" s="13">
        <v>17050</v>
      </c>
      <c r="G86" s="13">
        <v>30675</v>
      </c>
      <c r="H86" s="13">
        <v>-76.2</v>
      </c>
      <c r="I86" s="13">
        <v>28289</v>
      </c>
      <c r="J86" s="13">
        <v>2386</v>
      </c>
      <c r="K86" s="13">
        <v>-71.7</v>
      </c>
      <c r="L86" s="13">
        <v>-91.8</v>
      </c>
      <c r="M86" s="13">
        <v>82866</v>
      </c>
      <c r="N86" s="13">
        <v>-69.900000000000006</v>
      </c>
      <c r="O86" s="13">
        <v>76819</v>
      </c>
      <c r="P86" s="13">
        <v>6047</v>
      </c>
      <c r="Q86" s="13">
        <v>-63.6</v>
      </c>
      <c r="R86" s="13">
        <v>-90.5</v>
      </c>
      <c r="S86" s="13">
        <v>2.7</v>
      </c>
    </row>
    <row r="87" spans="1:19" s="10" customFormat="1" ht="13.2" x14ac:dyDescent="0.25">
      <c r="A87" s="11" t="s">
        <v>21</v>
      </c>
      <c r="B87" s="12" t="s">
        <v>22</v>
      </c>
      <c r="C87" s="13">
        <v>551</v>
      </c>
      <c r="D87" s="13">
        <v>493</v>
      </c>
      <c r="E87" s="13">
        <v>29606</v>
      </c>
      <c r="F87" s="13">
        <v>24132</v>
      </c>
      <c r="G87" s="13">
        <v>44787</v>
      </c>
      <c r="H87" s="13">
        <v>-79.400000000000006</v>
      </c>
      <c r="I87" s="13">
        <v>41832</v>
      </c>
      <c r="J87" s="13">
        <v>2955</v>
      </c>
      <c r="K87" s="13">
        <v>-76.5</v>
      </c>
      <c r="L87" s="13">
        <v>-92.4</v>
      </c>
      <c r="M87" s="13">
        <v>129344</v>
      </c>
      <c r="N87" s="13">
        <v>-69.400000000000006</v>
      </c>
      <c r="O87" s="13">
        <v>119749</v>
      </c>
      <c r="P87" s="13">
        <v>9595</v>
      </c>
      <c r="Q87" s="13">
        <v>-66</v>
      </c>
      <c r="R87" s="13">
        <v>-86.5</v>
      </c>
      <c r="S87" s="13">
        <v>2.9</v>
      </c>
    </row>
    <row r="88" spans="1:19" s="10" customFormat="1" ht="13.2" x14ac:dyDescent="0.25">
      <c r="A88" s="11" t="s">
        <v>23</v>
      </c>
      <c r="B88" s="12" t="s">
        <v>24</v>
      </c>
      <c r="C88" s="13">
        <v>543</v>
      </c>
      <c r="D88" s="13">
        <v>498</v>
      </c>
      <c r="E88" s="13">
        <v>26629</v>
      </c>
      <c r="F88" s="13">
        <v>24346</v>
      </c>
      <c r="G88" s="13">
        <v>43564</v>
      </c>
      <c r="H88" s="13">
        <v>-74.7</v>
      </c>
      <c r="I88" s="13">
        <v>41120</v>
      </c>
      <c r="J88" s="13">
        <v>2444</v>
      </c>
      <c r="K88" s="13">
        <v>-73.2</v>
      </c>
      <c r="L88" s="13">
        <v>-86.9</v>
      </c>
      <c r="M88" s="13">
        <v>125511</v>
      </c>
      <c r="N88" s="13">
        <v>-67.400000000000006</v>
      </c>
      <c r="O88" s="13">
        <v>116623</v>
      </c>
      <c r="P88" s="13">
        <v>8888</v>
      </c>
      <c r="Q88" s="13">
        <v>-66.3</v>
      </c>
      <c r="R88" s="13">
        <v>-77.5</v>
      </c>
      <c r="S88" s="13">
        <v>2.9</v>
      </c>
    </row>
    <row r="89" spans="1:19" s="10" customFormat="1" ht="13.2" x14ac:dyDescent="0.25">
      <c r="A89" s="11" t="s">
        <v>25</v>
      </c>
      <c r="B89" s="12" t="s">
        <v>26</v>
      </c>
      <c r="C89" s="13">
        <v>696</v>
      </c>
      <c r="D89" s="13">
        <v>628</v>
      </c>
      <c r="E89" s="13">
        <v>38234</v>
      </c>
      <c r="F89" s="13">
        <v>33644</v>
      </c>
      <c r="G89" s="13">
        <v>51663</v>
      </c>
      <c r="H89" s="13">
        <v>-74.599999999999994</v>
      </c>
      <c r="I89" s="13">
        <v>49414</v>
      </c>
      <c r="J89" s="13">
        <v>2249</v>
      </c>
      <c r="K89" s="13">
        <v>-72.5</v>
      </c>
      <c r="L89" s="13">
        <v>-90.5</v>
      </c>
      <c r="M89" s="13">
        <v>236172</v>
      </c>
      <c r="N89" s="13">
        <v>-62.9</v>
      </c>
      <c r="O89" s="13">
        <v>226930</v>
      </c>
      <c r="P89" s="13">
        <v>9242</v>
      </c>
      <c r="Q89" s="13">
        <v>-61</v>
      </c>
      <c r="R89" s="13">
        <v>-83</v>
      </c>
      <c r="S89" s="13">
        <v>4.5999999999999996</v>
      </c>
    </row>
    <row r="90" spans="1:19" s="10" customFormat="1" ht="13.2" x14ac:dyDescent="0.25">
      <c r="A90" s="11" t="s">
        <v>27</v>
      </c>
      <c r="B90" s="12" t="s">
        <v>28</v>
      </c>
      <c r="C90" s="13">
        <v>838</v>
      </c>
      <c r="D90" s="13">
        <v>741</v>
      </c>
      <c r="E90" s="13">
        <v>43631</v>
      </c>
      <c r="F90" s="13">
        <v>37795</v>
      </c>
      <c r="G90" s="13">
        <v>53008</v>
      </c>
      <c r="H90" s="13">
        <v>-73.2</v>
      </c>
      <c r="I90" s="13">
        <v>50345</v>
      </c>
      <c r="J90" s="13">
        <v>2663</v>
      </c>
      <c r="K90" s="13">
        <v>-69.900000000000006</v>
      </c>
      <c r="L90" s="13">
        <v>-91.4</v>
      </c>
      <c r="M90" s="13">
        <v>193120</v>
      </c>
      <c r="N90" s="13">
        <v>-65.099999999999994</v>
      </c>
      <c r="O90" s="13">
        <v>184252</v>
      </c>
      <c r="P90" s="13">
        <v>8868</v>
      </c>
      <c r="Q90" s="13">
        <v>-60.4</v>
      </c>
      <c r="R90" s="13">
        <v>-90</v>
      </c>
      <c r="S90" s="13">
        <v>3.6</v>
      </c>
    </row>
    <row r="91" spans="1:19" s="10" customFormat="1" ht="13.2" x14ac:dyDescent="0.25">
      <c r="A91" s="11" t="s">
        <v>29</v>
      </c>
      <c r="B91" s="12" t="s">
        <v>109</v>
      </c>
      <c r="C91" s="13">
        <v>103</v>
      </c>
      <c r="D91" s="13">
        <v>88</v>
      </c>
      <c r="E91" s="13">
        <v>4682</v>
      </c>
      <c r="F91" s="13">
        <v>4032</v>
      </c>
      <c r="G91" s="13">
        <v>4878</v>
      </c>
      <c r="H91" s="13">
        <v>-80.900000000000006</v>
      </c>
      <c r="I91" s="13">
        <v>4498</v>
      </c>
      <c r="J91" s="13">
        <v>380</v>
      </c>
      <c r="K91" s="13">
        <v>-78.3</v>
      </c>
      <c r="L91" s="13">
        <v>-92.2</v>
      </c>
      <c r="M91" s="13">
        <v>26083</v>
      </c>
      <c r="N91" s="13">
        <v>-65.900000000000006</v>
      </c>
      <c r="O91" s="13">
        <v>25234</v>
      </c>
      <c r="P91" s="13">
        <v>849</v>
      </c>
      <c r="Q91" s="13">
        <v>-61.6</v>
      </c>
      <c r="R91" s="13">
        <v>-92.1</v>
      </c>
      <c r="S91" s="13">
        <v>5.3</v>
      </c>
    </row>
    <row r="92" spans="1:19" s="10" customFormat="1" ht="13.2" x14ac:dyDescent="0.25">
      <c r="A92" s="11" t="s">
        <v>30</v>
      </c>
      <c r="B92" s="12" t="s">
        <v>31</v>
      </c>
      <c r="C92" s="13">
        <v>194</v>
      </c>
      <c r="D92" s="13">
        <v>169</v>
      </c>
      <c r="E92" s="13">
        <v>11016</v>
      </c>
      <c r="F92" s="13">
        <v>8766</v>
      </c>
      <c r="G92" s="13">
        <v>10646</v>
      </c>
      <c r="H92" s="13">
        <v>-84</v>
      </c>
      <c r="I92" s="13">
        <v>9882</v>
      </c>
      <c r="J92" s="13">
        <v>764</v>
      </c>
      <c r="K92" s="13">
        <v>-82.8</v>
      </c>
      <c r="L92" s="13">
        <v>-91.5</v>
      </c>
      <c r="M92" s="13">
        <v>46939</v>
      </c>
      <c r="N92" s="13">
        <v>-70.099999999999994</v>
      </c>
      <c r="O92" s="13">
        <v>44588</v>
      </c>
      <c r="P92" s="13">
        <v>2351</v>
      </c>
      <c r="Q92" s="13">
        <v>-67.599999999999994</v>
      </c>
      <c r="R92" s="13">
        <v>-87.8</v>
      </c>
      <c r="S92" s="13">
        <v>4.4000000000000004</v>
      </c>
    </row>
    <row r="93" spans="1:19" s="10" customFormat="1" ht="13.2" x14ac:dyDescent="0.25">
      <c r="A93" s="11" t="s">
        <v>32</v>
      </c>
      <c r="B93" s="12" t="s">
        <v>33</v>
      </c>
      <c r="C93" s="13">
        <v>81</v>
      </c>
      <c r="D93" s="13">
        <v>71</v>
      </c>
      <c r="E93" s="13">
        <v>6163</v>
      </c>
      <c r="F93" s="13">
        <v>4784</v>
      </c>
      <c r="G93" s="13">
        <v>5828</v>
      </c>
      <c r="H93" s="13">
        <v>-83.7</v>
      </c>
      <c r="I93" s="13">
        <v>5464</v>
      </c>
      <c r="J93" s="13">
        <v>364</v>
      </c>
      <c r="K93" s="13">
        <v>-81.7</v>
      </c>
      <c r="L93" s="13">
        <v>-93.9</v>
      </c>
      <c r="M93" s="13">
        <v>17018</v>
      </c>
      <c r="N93" s="13">
        <v>-78.099999999999994</v>
      </c>
      <c r="O93" s="13">
        <v>16359</v>
      </c>
      <c r="P93" s="13">
        <v>659</v>
      </c>
      <c r="Q93" s="13">
        <v>-75.5</v>
      </c>
      <c r="R93" s="13">
        <v>-94</v>
      </c>
      <c r="S93" s="13">
        <v>2.9</v>
      </c>
    </row>
    <row r="94" spans="1:19" s="10" customFormat="1" ht="13.2" x14ac:dyDescent="0.25">
      <c r="A94" s="11" t="s">
        <v>34</v>
      </c>
      <c r="B94" s="12" t="s">
        <v>35</v>
      </c>
      <c r="C94" s="13">
        <v>241</v>
      </c>
      <c r="D94" s="13">
        <v>212</v>
      </c>
      <c r="E94" s="13">
        <v>19492</v>
      </c>
      <c r="F94" s="13">
        <v>15686</v>
      </c>
      <c r="G94" s="13">
        <v>17861</v>
      </c>
      <c r="H94" s="13">
        <v>-88.2</v>
      </c>
      <c r="I94" s="13">
        <v>16656</v>
      </c>
      <c r="J94" s="13">
        <v>1205</v>
      </c>
      <c r="K94" s="13">
        <v>-86.8</v>
      </c>
      <c r="L94" s="13">
        <v>-95.2</v>
      </c>
      <c r="M94" s="13">
        <v>50465</v>
      </c>
      <c r="N94" s="13">
        <v>-82.3</v>
      </c>
      <c r="O94" s="13">
        <v>45720</v>
      </c>
      <c r="P94" s="13">
        <v>4745</v>
      </c>
      <c r="Q94" s="13">
        <v>-80.400000000000006</v>
      </c>
      <c r="R94" s="13">
        <v>-90.8</v>
      </c>
      <c r="S94" s="13">
        <v>2.8</v>
      </c>
    </row>
    <row r="95" spans="1:19" s="10" customFormat="1" ht="13.2" x14ac:dyDescent="0.25">
      <c r="A95" s="11" t="s">
        <v>36</v>
      </c>
      <c r="B95" s="12" t="s">
        <v>37</v>
      </c>
      <c r="C95" s="13">
        <v>398</v>
      </c>
      <c r="D95" s="13">
        <v>325</v>
      </c>
      <c r="E95" s="13">
        <v>42374</v>
      </c>
      <c r="F95" s="13">
        <v>30900</v>
      </c>
      <c r="G95" s="13">
        <v>40661</v>
      </c>
      <c r="H95" s="13">
        <v>-89.2</v>
      </c>
      <c r="I95" s="13">
        <v>35461</v>
      </c>
      <c r="J95" s="13">
        <v>5200</v>
      </c>
      <c r="K95" s="13">
        <v>-86.1</v>
      </c>
      <c r="L95" s="13">
        <v>-95.7</v>
      </c>
      <c r="M95" s="13">
        <v>119500</v>
      </c>
      <c r="N95" s="13">
        <v>-82.2</v>
      </c>
      <c r="O95" s="13">
        <v>102347</v>
      </c>
      <c r="P95" s="13">
        <v>17153</v>
      </c>
      <c r="Q95" s="13">
        <v>-77.5</v>
      </c>
      <c r="R95" s="13">
        <v>-92.1</v>
      </c>
      <c r="S95" s="13">
        <v>2.9</v>
      </c>
    </row>
    <row r="96" spans="1:19" s="10" customFormat="1" ht="13.2" x14ac:dyDescent="0.25">
      <c r="A96" s="11" t="s">
        <v>38</v>
      </c>
      <c r="B96" s="12" t="s">
        <v>39</v>
      </c>
      <c r="C96" s="13">
        <v>320</v>
      </c>
      <c r="D96" s="13">
        <v>261</v>
      </c>
      <c r="E96" s="13">
        <v>36134</v>
      </c>
      <c r="F96" s="13">
        <v>24968</v>
      </c>
      <c r="G96" s="13">
        <v>29038</v>
      </c>
      <c r="H96" s="13">
        <v>-90.8</v>
      </c>
      <c r="I96" s="13">
        <v>25615</v>
      </c>
      <c r="J96" s="13">
        <v>3423</v>
      </c>
      <c r="K96" s="13">
        <v>-88.4</v>
      </c>
      <c r="L96" s="13">
        <v>-96.4</v>
      </c>
      <c r="M96" s="13">
        <v>56227</v>
      </c>
      <c r="N96" s="13">
        <v>-88.9</v>
      </c>
      <c r="O96" s="13">
        <v>48935</v>
      </c>
      <c r="P96" s="13">
        <v>7292</v>
      </c>
      <c r="Q96" s="13">
        <v>-85.8</v>
      </c>
      <c r="R96" s="13">
        <v>-95.5</v>
      </c>
      <c r="S96" s="13">
        <v>1.9</v>
      </c>
    </row>
    <row r="97" spans="1:19" s="10" customFormat="1" ht="13.2" x14ac:dyDescent="0.25">
      <c r="A97" s="11" t="s">
        <v>40</v>
      </c>
      <c r="B97" s="12" t="s">
        <v>41</v>
      </c>
      <c r="C97" s="13">
        <v>561</v>
      </c>
      <c r="D97" s="13">
        <v>495</v>
      </c>
      <c r="E97" s="13">
        <v>44801</v>
      </c>
      <c r="F97" s="13">
        <v>35703</v>
      </c>
      <c r="G97" s="13">
        <v>55111</v>
      </c>
      <c r="H97" s="13">
        <v>-83.6</v>
      </c>
      <c r="I97" s="13">
        <v>51317</v>
      </c>
      <c r="J97" s="13">
        <v>3794</v>
      </c>
      <c r="K97" s="13">
        <v>-82</v>
      </c>
      <c r="L97" s="13">
        <v>-92.6</v>
      </c>
      <c r="M97" s="13">
        <v>162099</v>
      </c>
      <c r="N97" s="13">
        <v>-74.400000000000006</v>
      </c>
      <c r="O97" s="13">
        <v>150796</v>
      </c>
      <c r="P97" s="13">
        <v>11303</v>
      </c>
      <c r="Q97" s="13">
        <v>-71.900000000000006</v>
      </c>
      <c r="R97" s="13">
        <v>-88.2</v>
      </c>
      <c r="S97" s="13">
        <v>2.9</v>
      </c>
    </row>
    <row r="98" spans="1:19" s="10" customFormat="1" ht="33.75" customHeight="1" x14ac:dyDescent="0.3">
      <c r="A98" s="65" t="s">
        <v>46</v>
      </c>
      <c r="B98" s="70"/>
      <c r="C98" s="70"/>
      <c r="D98" s="70"/>
      <c r="E98" s="70"/>
      <c r="F98" s="70"/>
      <c r="G98" s="42"/>
      <c r="H98" s="70"/>
      <c r="I98" s="42"/>
      <c r="J98" s="70"/>
      <c r="K98" s="70"/>
      <c r="L98" s="70"/>
      <c r="M98" s="42"/>
      <c r="N98" s="70"/>
      <c r="O98" s="42"/>
      <c r="P98" s="70"/>
      <c r="Q98" s="70"/>
      <c r="R98" s="70"/>
      <c r="S98" s="70"/>
    </row>
    <row r="99" spans="1:19" s="10" customFormat="1" ht="13.2" x14ac:dyDescent="0.25">
      <c r="A99" s="11" t="s">
        <v>17</v>
      </c>
      <c r="B99" s="12" t="s">
        <v>18</v>
      </c>
      <c r="C99" s="13">
        <v>4950</v>
      </c>
      <c r="D99" s="13">
        <v>4608</v>
      </c>
      <c r="E99" s="13">
        <v>323922</v>
      </c>
      <c r="F99" s="13">
        <v>285728</v>
      </c>
      <c r="G99" s="13">
        <v>814042</v>
      </c>
      <c r="H99" s="13">
        <v>-63.5</v>
      </c>
      <c r="I99" s="13">
        <v>728734</v>
      </c>
      <c r="J99" s="13">
        <v>85308</v>
      </c>
      <c r="K99" s="13">
        <v>-58.7</v>
      </c>
      <c r="L99" s="13">
        <v>-81.599999999999994</v>
      </c>
      <c r="M99" s="13">
        <v>2162091</v>
      </c>
      <c r="N99" s="13">
        <v>-55.7</v>
      </c>
      <c r="O99" s="13">
        <v>1958153</v>
      </c>
      <c r="P99" s="13">
        <v>203938</v>
      </c>
      <c r="Q99" s="13">
        <v>-50</v>
      </c>
      <c r="R99" s="13">
        <v>-78.8</v>
      </c>
      <c r="S99" s="13">
        <v>2.7</v>
      </c>
    </row>
    <row r="100" spans="1:19" s="10" customFormat="1" ht="13.2" x14ac:dyDescent="0.25">
      <c r="A100" s="11"/>
      <c r="B100" s="12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</row>
    <row r="101" spans="1:19" s="10" customFormat="1" ht="13.2" x14ac:dyDescent="0.25">
      <c r="A101" s="11" t="s">
        <v>19</v>
      </c>
      <c r="B101" s="12" t="s">
        <v>20</v>
      </c>
      <c r="C101" s="13">
        <v>440</v>
      </c>
      <c r="D101" s="13">
        <v>412</v>
      </c>
      <c r="E101" s="13">
        <v>21027</v>
      </c>
      <c r="F101" s="13">
        <v>18419</v>
      </c>
      <c r="G101" s="13">
        <v>64199</v>
      </c>
      <c r="H101" s="13">
        <v>-53.5</v>
      </c>
      <c r="I101" s="13">
        <v>55027</v>
      </c>
      <c r="J101" s="13">
        <v>9172</v>
      </c>
      <c r="K101" s="13">
        <v>-47.5</v>
      </c>
      <c r="L101" s="13">
        <v>-72.3</v>
      </c>
      <c r="M101" s="13">
        <v>160504</v>
      </c>
      <c r="N101" s="13">
        <v>-47.6</v>
      </c>
      <c r="O101" s="13">
        <v>139526</v>
      </c>
      <c r="P101" s="13">
        <v>20978</v>
      </c>
      <c r="Q101" s="13">
        <v>-39.6</v>
      </c>
      <c r="R101" s="13">
        <v>-72.2</v>
      </c>
      <c r="S101" s="13">
        <v>2.5</v>
      </c>
    </row>
    <row r="102" spans="1:19" s="10" customFormat="1" ht="13.2" x14ac:dyDescent="0.25">
      <c r="A102" s="11" t="s">
        <v>21</v>
      </c>
      <c r="B102" s="12" t="s">
        <v>22</v>
      </c>
      <c r="C102" s="13">
        <v>548</v>
      </c>
      <c r="D102" s="13">
        <v>518</v>
      </c>
      <c r="E102" s="13">
        <v>29570</v>
      </c>
      <c r="F102" s="13">
        <v>26020</v>
      </c>
      <c r="G102" s="13">
        <v>89211</v>
      </c>
      <c r="H102" s="13">
        <v>-61.1</v>
      </c>
      <c r="I102" s="13">
        <v>78774</v>
      </c>
      <c r="J102" s="13">
        <v>10437</v>
      </c>
      <c r="K102" s="13">
        <v>-57.4</v>
      </c>
      <c r="L102" s="13">
        <v>-76.5</v>
      </c>
      <c r="M102" s="13">
        <v>218388</v>
      </c>
      <c r="N102" s="13">
        <v>-52.2</v>
      </c>
      <c r="O102" s="13">
        <v>192825</v>
      </c>
      <c r="P102" s="13">
        <v>25563</v>
      </c>
      <c r="Q102" s="13">
        <v>-48.1</v>
      </c>
      <c r="R102" s="13">
        <v>-70</v>
      </c>
      <c r="S102" s="13">
        <v>2.4</v>
      </c>
    </row>
    <row r="103" spans="1:19" s="10" customFormat="1" ht="13.2" x14ac:dyDescent="0.25">
      <c r="A103" s="11" t="s">
        <v>23</v>
      </c>
      <c r="B103" s="12" t="s">
        <v>24</v>
      </c>
      <c r="C103" s="13">
        <v>542</v>
      </c>
      <c r="D103" s="13">
        <v>518</v>
      </c>
      <c r="E103" s="13">
        <v>26668</v>
      </c>
      <c r="F103" s="13">
        <v>25055</v>
      </c>
      <c r="G103" s="13">
        <v>84440</v>
      </c>
      <c r="H103" s="13">
        <v>-52.2</v>
      </c>
      <c r="I103" s="13">
        <v>79036</v>
      </c>
      <c r="J103" s="13">
        <v>5404</v>
      </c>
      <c r="K103" s="13">
        <v>-50.2</v>
      </c>
      <c r="L103" s="13">
        <v>-69.5</v>
      </c>
      <c r="M103" s="13">
        <v>210235</v>
      </c>
      <c r="N103" s="13">
        <v>-46.8</v>
      </c>
      <c r="O103" s="13">
        <v>194504</v>
      </c>
      <c r="P103" s="13">
        <v>15731</v>
      </c>
      <c r="Q103" s="13">
        <v>-45.2</v>
      </c>
      <c r="R103" s="13">
        <v>-60.4</v>
      </c>
      <c r="S103" s="13">
        <v>2.5</v>
      </c>
    </row>
    <row r="104" spans="1:19" s="10" customFormat="1" ht="13.2" x14ac:dyDescent="0.25">
      <c r="A104" s="11" t="s">
        <v>25</v>
      </c>
      <c r="B104" s="12" t="s">
        <v>26</v>
      </c>
      <c r="C104" s="13">
        <v>693</v>
      </c>
      <c r="D104" s="13">
        <v>661</v>
      </c>
      <c r="E104" s="13">
        <v>38183</v>
      </c>
      <c r="F104" s="13">
        <v>35760</v>
      </c>
      <c r="G104" s="13">
        <v>97461</v>
      </c>
      <c r="H104" s="13">
        <v>-54.1</v>
      </c>
      <c r="I104" s="13">
        <v>90983</v>
      </c>
      <c r="J104" s="13">
        <v>6478</v>
      </c>
      <c r="K104" s="13">
        <v>-51.4</v>
      </c>
      <c r="L104" s="13">
        <v>-74.3</v>
      </c>
      <c r="M104" s="13">
        <v>381094</v>
      </c>
      <c r="N104" s="13">
        <v>-42.6</v>
      </c>
      <c r="O104" s="13">
        <v>362522</v>
      </c>
      <c r="P104" s="13">
        <v>18572</v>
      </c>
      <c r="Q104" s="13">
        <v>-39.9</v>
      </c>
      <c r="R104" s="13">
        <v>-69.7</v>
      </c>
      <c r="S104" s="13">
        <v>3.9</v>
      </c>
    </row>
    <row r="105" spans="1:19" s="10" customFormat="1" ht="13.2" x14ac:dyDescent="0.25">
      <c r="A105" s="11" t="s">
        <v>27</v>
      </c>
      <c r="B105" s="12" t="s">
        <v>28</v>
      </c>
      <c r="C105" s="13">
        <v>837</v>
      </c>
      <c r="D105" s="13">
        <v>791</v>
      </c>
      <c r="E105" s="13">
        <v>43670</v>
      </c>
      <c r="F105" s="13">
        <v>39773</v>
      </c>
      <c r="G105" s="13">
        <v>114393</v>
      </c>
      <c r="H105" s="13">
        <v>-44.6</v>
      </c>
      <c r="I105" s="13">
        <v>104374</v>
      </c>
      <c r="J105" s="13">
        <v>10019</v>
      </c>
      <c r="K105" s="13">
        <v>-41.3</v>
      </c>
      <c r="L105" s="13">
        <v>-65.2</v>
      </c>
      <c r="M105" s="13">
        <v>381595</v>
      </c>
      <c r="N105" s="13">
        <v>-38.299999999999997</v>
      </c>
      <c r="O105" s="13">
        <v>349624</v>
      </c>
      <c r="P105" s="13">
        <v>31971</v>
      </c>
      <c r="Q105" s="13">
        <v>-34</v>
      </c>
      <c r="R105" s="13">
        <v>-64.3</v>
      </c>
      <c r="S105" s="13">
        <v>3.3</v>
      </c>
    </row>
    <row r="106" spans="1:19" s="10" customFormat="1" ht="13.2" x14ac:dyDescent="0.25">
      <c r="A106" s="11" t="s">
        <v>29</v>
      </c>
      <c r="B106" s="12" t="s">
        <v>109</v>
      </c>
      <c r="C106" s="13">
        <v>102</v>
      </c>
      <c r="D106" s="13">
        <v>91</v>
      </c>
      <c r="E106" s="13">
        <v>4814</v>
      </c>
      <c r="F106" s="13">
        <v>4242</v>
      </c>
      <c r="G106" s="13">
        <v>9987</v>
      </c>
      <c r="H106" s="13">
        <v>-58.4</v>
      </c>
      <c r="I106" s="13">
        <v>8453</v>
      </c>
      <c r="J106" s="13">
        <v>1534</v>
      </c>
      <c r="K106" s="13">
        <v>-55.4</v>
      </c>
      <c r="L106" s="13">
        <v>-69.900000000000006</v>
      </c>
      <c r="M106" s="13">
        <v>38899</v>
      </c>
      <c r="N106" s="13">
        <v>-48.2</v>
      </c>
      <c r="O106" s="13">
        <v>34985</v>
      </c>
      <c r="P106" s="13">
        <v>3914</v>
      </c>
      <c r="Q106" s="13">
        <v>-45</v>
      </c>
      <c r="R106" s="13">
        <v>-65.900000000000006</v>
      </c>
      <c r="S106" s="13">
        <v>3.9</v>
      </c>
    </row>
    <row r="107" spans="1:19" s="10" customFormat="1" ht="13.2" x14ac:dyDescent="0.25">
      <c r="A107" s="11" t="s">
        <v>30</v>
      </c>
      <c r="B107" s="12" t="s">
        <v>31</v>
      </c>
      <c r="C107" s="13">
        <v>194</v>
      </c>
      <c r="D107" s="13">
        <v>178</v>
      </c>
      <c r="E107" s="13">
        <v>11045</v>
      </c>
      <c r="F107" s="13">
        <v>9866</v>
      </c>
      <c r="G107" s="13">
        <v>21307</v>
      </c>
      <c r="H107" s="13">
        <v>-66</v>
      </c>
      <c r="I107" s="13">
        <v>19556</v>
      </c>
      <c r="J107" s="13">
        <v>1751</v>
      </c>
      <c r="K107" s="13">
        <v>-64.099999999999994</v>
      </c>
      <c r="L107" s="13">
        <v>-78.5</v>
      </c>
      <c r="M107" s="13">
        <v>68573</v>
      </c>
      <c r="N107" s="13">
        <v>-54.7</v>
      </c>
      <c r="O107" s="13">
        <v>64068</v>
      </c>
      <c r="P107" s="13">
        <v>4505</v>
      </c>
      <c r="Q107" s="13">
        <v>-52.3</v>
      </c>
      <c r="R107" s="13">
        <v>-73.7</v>
      </c>
      <c r="S107" s="13">
        <v>3.2</v>
      </c>
    </row>
    <row r="108" spans="1:19" s="10" customFormat="1" ht="13.2" x14ac:dyDescent="0.25">
      <c r="A108" s="11" t="s">
        <v>32</v>
      </c>
      <c r="B108" s="12" t="s">
        <v>33</v>
      </c>
      <c r="C108" s="13">
        <v>80</v>
      </c>
      <c r="D108" s="13">
        <v>74</v>
      </c>
      <c r="E108" s="13">
        <v>6152</v>
      </c>
      <c r="F108" s="13">
        <v>5533</v>
      </c>
      <c r="G108" s="13">
        <v>11389</v>
      </c>
      <c r="H108" s="13">
        <v>-66.3</v>
      </c>
      <c r="I108" s="13">
        <v>10400</v>
      </c>
      <c r="J108" s="13">
        <v>989</v>
      </c>
      <c r="K108" s="13">
        <v>-62.9</v>
      </c>
      <c r="L108" s="13">
        <v>-82.8</v>
      </c>
      <c r="M108" s="13">
        <v>28310</v>
      </c>
      <c r="N108" s="13">
        <v>-64.099999999999994</v>
      </c>
      <c r="O108" s="13">
        <v>26590</v>
      </c>
      <c r="P108" s="13">
        <v>1720</v>
      </c>
      <c r="Q108" s="13">
        <v>-60.7</v>
      </c>
      <c r="R108" s="13">
        <v>-84.7</v>
      </c>
      <c r="S108" s="13">
        <v>2.5</v>
      </c>
    </row>
    <row r="109" spans="1:19" s="10" customFormat="1" ht="13.2" x14ac:dyDescent="0.25">
      <c r="A109" s="11" t="s">
        <v>34</v>
      </c>
      <c r="B109" s="12" t="s">
        <v>35</v>
      </c>
      <c r="C109" s="13">
        <v>240</v>
      </c>
      <c r="D109" s="13">
        <v>223</v>
      </c>
      <c r="E109" s="13">
        <v>19411</v>
      </c>
      <c r="F109" s="13">
        <v>16594</v>
      </c>
      <c r="G109" s="13">
        <v>45964</v>
      </c>
      <c r="H109" s="13">
        <v>-66.8</v>
      </c>
      <c r="I109" s="13">
        <v>41850</v>
      </c>
      <c r="J109" s="13">
        <v>4114</v>
      </c>
      <c r="K109" s="13">
        <v>-62.9</v>
      </c>
      <c r="L109" s="13">
        <v>-84.1</v>
      </c>
      <c r="M109" s="13">
        <v>99244</v>
      </c>
      <c r="N109" s="13">
        <v>-64.599999999999994</v>
      </c>
      <c r="O109" s="13">
        <v>89414</v>
      </c>
      <c r="P109" s="13">
        <v>9830</v>
      </c>
      <c r="Q109" s="13">
        <v>-59.5</v>
      </c>
      <c r="R109" s="13">
        <v>-83.5</v>
      </c>
      <c r="S109" s="13">
        <v>2.2000000000000002</v>
      </c>
    </row>
    <row r="110" spans="1:19" s="10" customFormat="1" ht="13.2" x14ac:dyDescent="0.25">
      <c r="A110" s="11" t="s">
        <v>36</v>
      </c>
      <c r="B110" s="12" t="s">
        <v>37</v>
      </c>
      <c r="C110" s="13">
        <v>397</v>
      </c>
      <c r="D110" s="13">
        <v>348</v>
      </c>
      <c r="E110" s="13">
        <v>42345</v>
      </c>
      <c r="F110" s="13">
        <v>36170</v>
      </c>
      <c r="G110" s="13">
        <v>98324</v>
      </c>
      <c r="H110" s="13">
        <v>-74.5</v>
      </c>
      <c r="I110" s="13">
        <v>84466</v>
      </c>
      <c r="J110" s="13">
        <v>13858</v>
      </c>
      <c r="K110" s="13">
        <v>-68.900000000000006</v>
      </c>
      <c r="L110" s="13">
        <v>-87.8</v>
      </c>
      <c r="M110" s="13">
        <v>209952</v>
      </c>
      <c r="N110" s="13">
        <v>-69.7</v>
      </c>
      <c r="O110" s="13">
        <v>179118</v>
      </c>
      <c r="P110" s="13">
        <v>30834</v>
      </c>
      <c r="Q110" s="13">
        <v>-62.8</v>
      </c>
      <c r="R110" s="13">
        <v>-85.3</v>
      </c>
      <c r="S110" s="13">
        <v>2.1</v>
      </c>
    </row>
    <row r="111" spans="1:19" s="10" customFormat="1" ht="13.2" x14ac:dyDescent="0.25">
      <c r="A111" s="11" t="s">
        <v>38</v>
      </c>
      <c r="B111" s="12" t="s">
        <v>39</v>
      </c>
      <c r="C111" s="13">
        <v>317</v>
      </c>
      <c r="D111" s="13">
        <v>276</v>
      </c>
      <c r="E111" s="13">
        <v>35981</v>
      </c>
      <c r="F111" s="13">
        <v>30132</v>
      </c>
      <c r="G111" s="13">
        <v>67685</v>
      </c>
      <c r="H111" s="13">
        <v>-77.8</v>
      </c>
      <c r="I111" s="13">
        <v>56671</v>
      </c>
      <c r="J111" s="13">
        <v>11014</v>
      </c>
      <c r="K111" s="13">
        <v>-72</v>
      </c>
      <c r="L111" s="13">
        <v>-89.3</v>
      </c>
      <c r="M111" s="13">
        <v>114149</v>
      </c>
      <c r="N111" s="13">
        <v>-78.099999999999994</v>
      </c>
      <c r="O111" s="13">
        <v>94579</v>
      </c>
      <c r="P111" s="13">
        <v>19570</v>
      </c>
      <c r="Q111" s="13">
        <v>-71.5</v>
      </c>
      <c r="R111" s="13">
        <v>-89.6</v>
      </c>
      <c r="S111" s="13">
        <v>1.7</v>
      </c>
    </row>
    <row r="112" spans="1:19" s="10" customFormat="1" ht="13.2" x14ac:dyDescent="0.25">
      <c r="A112" s="11" t="s">
        <v>40</v>
      </c>
      <c r="B112" s="12" t="s">
        <v>41</v>
      </c>
      <c r="C112" s="13">
        <v>560</v>
      </c>
      <c r="D112" s="13">
        <v>518</v>
      </c>
      <c r="E112" s="13">
        <v>45056</v>
      </c>
      <c r="F112" s="13">
        <v>38164</v>
      </c>
      <c r="G112" s="13">
        <v>109682</v>
      </c>
      <c r="H112" s="13">
        <v>-65.599999999999994</v>
      </c>
      <c r="I112" s="13">
        <v>99144</v>
      </c>
      <c r="J112" s="13">
        <v>10538</v>
      </c>
      <c r="K112" s="13">
        <v>-62.6</v>
      </c>
      <c r="L112" s="13">
        <v>-80.2</v>
      </c>
      <c r="M112" s="13">
        <v>251148</v>
      </c>
      <c r="N112" s="13">
        <v>-60.8</v>
      </c>
      <c r="O112" s="13">
        <v>230398</v>
      </c>
      <c r="P112" s="13">
        <v>20750</v>
      </c>
      <c r="Q112" s="13">
        <v>-56.5</v>
      </c>
      <c r="R112" s="13">
        <v>-81.2</v>
      </c>
      <c r="S112" s="13">
        <v>2.2999999999999998</v>
      </c>
    </row>
    <row r="113" spans="1:19" s="10" customFormat="1" ht="33.75" customHeight="1" x14ac:dyDescent="0.3">
      <c r="A113" s="65" t="s">
        <v>47</v>
      </c>
      <c r="B113" s="70"/>
      <c r="C113" s="70"/>
      <c r="D113" s="70"/>
      <c r="E113" s="70"/>
      <c r="F113" s="70"/>
      <c r="G113" s="42"/>
      <c r="H113" s="70"/>
      <c r="I113" s="42"/>
      <c r="J113" s="70"/>
      <c r="K113" s="70"/>
      <c r="L113" s="70"/>
      <c r="M113" s="42"/>
      <c r="N113" s="70"/>
      <c r="O113" s="42"/>
      <c r="P113" s="70"/>
      <c r="Q113" s="70"/>
      <c r="R113" s="70"/>
      <c r="S113" s="70"/>
    </row>
    <row r="114" spans="1:19" s="10" customFormat="1" ht="13.2" x14ac:dyDescent="0.25">
      <c r="A114" s="11" t="s">
        <v>17</v>
      </c>
      <c r="B114" s="12" t="s">
        <v>18</v>
      </c>
      <c r="C114" s="13">
        <v>4935</v>
      </c>
      <c r="D114" s="13">
        <v>4668</v>
      </c>
      <c r="E114" s="13">
        <v>323463</v>
      </c>
      <c r="F114" s="13">
        <v>292302</v>
      </c>
      <c r="G114" s="13">
        <v>1181470</v>
      </c>
      <c r="H114" s="13">
        <v>-44.7</v>
      </c>
      <c r="I114" s="13">
        <v>977857</v>
      </c>
      <c r="J114" s="13">
        <v>203613</v>
      </c>
      <c r="K114" s="13">
        <v>-40.4</v>
      </c>
      <c r="L114" s="13">
        <v>-58.9</v>
      </c>
      <c r="M114" s="13">
        <v>3139781</v>
      </c>
      <c r="N114" s="13">
        <v>-35.799999999999997</v>
      </c>
      <c r="O114" s="13">
        <v>2646474</v>
      </c>
      <c r="P114" s="13">
        <v>493307</v>
      </c>
      <c r="Q114" s="13">
        <v>-31</v>
      </c>
      <c r="R114" s="13">
        <v>-53.4</v>
      </c>
      <c r="S114" s="13">
        <v>2.7</v>
      </c>
    </row>
    <row r="115" spans="1:19" s="10" customFormat="1" ht="13.2" x14ac:dyDescent="0.25">
      <c r="A115" s="11"/>
      <c r="B115" s="12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</row>
    <row r="116" spans="1:19" s="10" customFormat="1" ht="13.2" x14ac:dyDescent="0.25">
      <c r="A116" s="11" t="s">
        <v>19</v>
      </c>
      <c r="B116" s="12" t="s">
        <v>20</v>
      </c>
      <c r="C116" s="13">
        <v>441</v>
      </c>
      <c r="D116" s="13">
        <v>424</v>
      </c>
      <c r="E116" s="13">
        <v>21035</v>
      </c>
      <c r="F116" s="13">
        <v>19395</v>
      </c>
      <c r="G116" s="13">
        <v>102316</v>
      </c>
      <c r="H116" s="13">
        <v>-25.4</v>
      </c>
      <c r="I116" s="13">
        <v>73266</v>
      </c>
      <c r="J116" s="13">
        <v>29050</v>
      </c>
      <c r="K116" s="13">
        <v>-26.3</v>
      </c>
      <c r="L116" s="13">
        <v>-23.1</v>
      </c>
      <c r="M116" s="13">
        <v>282384</v>
      </c>
      <c r="N116" s="13">
        <v>-17</v>
      </c>
      <c r="O116" s="13">
        <v>202451</v>
      </c>
      <c r="P116" s="13">
        <v>79933</v>
      </c>
      <c r="Q116" s="13">
        <v>-15.4</v>
      </c>
      <c r="R116" s="13">
        <v>-20.9</v>
      </c>
      <c r="S116" s="13">
        <v>2.8</v>
      </c>
    </row>
    <row r="117" spans="1:19" s="10" customFormat="1" ht="13.2" x14ac:dyDescent="0.25">
      <c r="A117" s="11" t="s">
        <v>21</v>
      </c>
      <c r="B117" s="12" t="s">
        <v>22</v>
      </c>
      <c r="C117" s="13">
        <v>546</v>
      </c>
      <c r="D117" s="13">
        <v>523</v>
      </c>
      <c r="E117" s="13">
        <v>29561</v>
      </c>
      <c r="F117" s="13">
        <v>26971</v>
      </c>
      <c r="G117" s="13">
        <v>128482</v>
      </c>
      <c r="H117" s="13">
        <v>-38.700000000000003</v>
      </c>
      <c r="I117" s="13">
        <v>105203</v>
      </c>
      <c r="J117" s="13">
        <v>23279</v>
      </c>
      <c r="K117" s="13">
        <v>-36.9</v>
      </c>
      <c r="L117" s="13">
        <v>-45.9</v>
      </c>
      <c r="M117" s="13">
        <v>305296</v>
      </c>
      <c r="N117" s="13">
        <v>-31.5</v>
      </c>
      <c r="O117" s="13">
        <v>259294</v>
      </c>
      <c r="P117" s="13">
        <v>46002</v>
      </c>
      <c r="Q117" s="13">
        <v>-28.1</v>
      </c>
      <c r="R117" s="13">
        <v>-45.8</v>
      </c>
      <c r="S117" s="13">
        <v>2.4</v>
      </c>
    </row>
    <row r="118" spans="1:19" s="10" customFormat="1" ht="13.2" x14ac:dyDescent="0.25">
      <c r="A118" s="11" t="s">
        <v>23</v>
      </c>
      <c r="B118" s="12" t="s">
        <v>24</v>
      </c>
      <c r="C118" s="13">
        <v>541</v>
      </c>
      <c r="D118" s="13">
        <v>518</v>
      </c>
      <c r="E118" s="13">
        <v>26627</v>
      </c>
      <c r="F118" s="13">
        <v>25005</v>
      </c>
      <c r="G118" s="13">
        <v>109965</v>
      </c>
      <c r="H118" s="13">
        <v>-33.200000000000003</v>
      </c>
      <c r="I118" s="13">
        <v>98883</v>
      </c>
      <c r="J118" s="13">
        <v>11082</v>
      </c>
      <c r="K118" s="13">
        <v>-30.2</v>
      </c>
      <c r="L118" s="13">
        <v>-51.6</v>
      </c>
      <c r="M118" s="13">
        <v>271292</v>
      </c>
      <c r="N118" s="13">
        <v>-27.7</v>
      </c>
      <c r="O118" s="13">
        <v>243901</v>
      </c>
      <c r="P118" s="13">
        <v>27391</v>
      </c>
      <c r="Q118" s="13">
        <v>-24.5</v>
      </c>
      <c r="R118" s="13">
        <v>-47.4</v>
      </c>
      <c r="S118" s="13">
        <v>2.5</v>
      </c>
    </row>
    <row r="119" spans="1:19" s="10" customFormat="1" ht="13.2" x14ac:dyDescent="0.25">
      <c r="A119" s="11" t="s">
        <v>25</v>
      </c>
      <c r="B119" s="12" t="s">
        <v>26</v>
      </c>
      <c r="C119" s="13">
        <v>691</v>
      </c>
      <c r="D119" s="13">
        <v>669</v>
      </c>
      <c r="E119" s="13">
        <v>38117</v>
      </c>
      <c r="F119" s="13">
        <v>36125</v>
      </c>
      <c r="G119" s="13">
        <v>128769</v>
      </c>
      <c r="H119" s="13">
        <v>-35.1</v>
      </c>
      <c r="I119" s="13">
        <v>116184</v>
      </c>
      <c r="J119" s="13">
        <v>12585</v>
      </c>
      <c r="K119" s="13">
        <v>-33.4</v>
      </c>
      <c r="L119" s="13">
        <v>-47.8</v>
      </c>
      <c r="M119" s="13">
        <v>512022</v>
      </c>
      <c r="N119" s="13">
        <v>-25.3</v>
      </c>
      <c r="O119" s="13">
        <v>475866</v>
      </c>
      <c r="P119" s="13">
        <v>36156</v>
      </c>
      <c r="Q119" s="13">
        <v>-23.3</v>
      </c>
      <c r="R119" s="13">
        <v>-44.3</v>
      </c>
      <c r="S119" s="13">
        <v>4</v>
      </c>
    </row>
    <row r="120" spans="1:19" s="10" customFormat="1" ht="13.2" x14ac:dyDescent="0.25">
      <c r="A120" s="11" t="s">
        <v>27</v>
      </c>
      <c r="B120" s="12" t="s">
        <v>28</v>
      </c>
      <c r="C120" s="13">
        <v>833</v>
      </c>
      <c r="D120" s="13">
        <v>798</v>
      </c>
      <c r="E120" s="13">
        <v>43588</v>
      </c>
      <c r="F120" s="13">
        <v>40789</v>
      </c>
      <c r="G120" s="13">
        <v>167186</v>
      </c>
      <c r="H120" s="13">
        <v>-14.2</v>
      </c>
      <c r="I120" s="13">
        <v>137586</v>
      </c>
      <c r="J120" s="13">
        <v>29600</v>
      </c>
      <c r="K120" s="13">
        <v>-12.7</v>
      </c>
      <c r="L120" s="13">
        <v>-20.399999999999999</v>
      </c>
      <c r="M120" s="13">
        <v>616250</v>
      </c>
      <c r="N120" s="13">
        <v>-9</v>
      </c>
      <c r="O120" s="13">
        <v>500155</v>
      </c>
      <c r="P120" s="13">
        <v>116095</v>
      </c>
      <c r="Q120" s="13">
        <v>-5.9</v>
      </c>
      <c r="R120" s="13">
        <v>-20.100000000000001</v>
      </c>
      <c r="S120" s="13">
        <v>3.7</v>
      </c>
    </row>
    <row r="121" spans="1:19" s="10" customFormat="1" ht="13.2" x14ac:dyDescent="0.25">
      <c r="A121" s="11" t="s">
        <v>29</v>
      </c>
      <c r="B121" s="12" t="s">
        <v>109</v>
      </c>
      <c r="C121" s="13">
        <v>101</v>
      </c>
      <c r="D121" s="13">
        <v>93</v>
      </c>
      <c r="E121" s="13">
        <v>4778</v>
      </c>
      <c r="F121" s="13">
        <v>4325</v>
      </c>
      <c r="G121" s="13">
        <v>12821</v>
      </c>
      <c r="H121" s="13">
        <v>-41.2</v>
      </c>
      <c r="I121" s="13">
        <v>10373</v>
      </c>
      <c r="J121" s="13">
        <v>2448</v>
      </c>
      <c r="K121" s="13">
        <v>-38.299999999999997</v>
      </c>
      <c r="L121" s="13">
        <v>-51</v>
      </c>
      <c r="M121" s="13">
        <v>49267</v>
      </c>
      <c r="N121" s="13">
        <v>-34</v>
      </c>
      <c r="O121" s="13">
        <v>42657</v>
      </c>
      <c r="P121" s="13">
        <v>6610</v>
      </c>
      <c r="Q121" s="13">
        <v>-32.200000000000003</v>
      </c>
      <c r="R121" s="13">
        <v>-43.5</v>
      </c>
      <c r="S121" s="13">
        <v>3.8</v>
      </c>
    </row>
    <row r="122" spans="1:19" s="10" customFormat="1" ht="13.2" x14ac:dyDescent="0.25">
      <c r="A122" s="11" t="s">
        <v>30</v>
      </c>
      <c r="B122" s="12" t="s">
        <v>31</v>
      </c>
      <c r="C122" s="13">
        <v>193</v>
      </c>
      <c r="D122" s="13">
        <v>179</v>
      </c>
      <c r="E122" s="13">
        <v>11010</v>
      </c>
      <c r="F122" s="13">
        <v>9703</v>
      </c>
      <c r="G122" s="13">
        <v>27367</v>
      </c>
      <c r="H122" s="13">
        <v>-51.5</v>
      </c>
      <c r="I122" s="13">
        <v>24696</v>
      </c>
      <c r="J122" s="13">
        <v>2671</v>
      </c>
      <c r="K122" s="13">
        <v>-49.4</v>
      </c>
      <c r="L122" s="13">
        <v>-64.599999999999994</v>
      </c>
      <c r="M122" s="13">
        <v>90099</v>
      </c>
      <c r="N122" s="13">
        <v>-41.9</v>
      </c>
      <c r="O122" s="13">
        <v>82930</v>
      </c>
      <c r="P122" s="13">
        <v>7169</v>
      </c>
      <c r="Q122" s="13">
        <v>-39.299999999999997</v>
      </c>
      <c r="R122" s="13">
        <v>-60.8</v>
      </c>
      <c r="S122" s="13">
        <v>3.3</v>
      </c>
    </row>
    <row r="123" spans="1:19" s="10" customFormat="1" ht="13.2" x14ac:dyDescent="0.25">
      <c r="A123" s="11" t="s">
        <v>32</v>
      </c>
      <c r="B123" s="12" t="s">
        <v>33</v>
      </c>
      <c r="C123" s="13">
        <v>79</v>
      </c>
      <c r="D123" s="13">
        <v>73</v>
      </c>
      <c r="E123" s="13">
        <v>6122</v>
      </c>
      <c r="F123" s="13">
        <v>5315</v>
      </c>
      <c r="G123" s="13">
        <v>15084</v>
      </c>
      <c r="H123" s="13">
        <v>-54.4</v>
      </c>
      <c r="I123" s="13">
        <v>12910</v>
      </c>
      <c r="J123" s="13">
        <v>2174</v>
      </c>
      <c r="K123" s="13">
        <v>-49.4</v>
      </c>
      <c r="L123" s="13">
        <v>-71.2</v>
      </c>
      <c r="M123" s="13">
        <v>33573</v>
      </c>
      <c r="N123" s="13">
        <v>-53.2</v>
      </c>
      <c r="O123" s="13">
        <v>29917</v>
      </c>
      <c r="P123" s="13">
        <v>3656</v>
      </c>
      <c r="Q123" s="13">
        <v>-48.3</v>
      </c>
      <c r="R123" s="13">
        <v>-73.7</v>
      </c>
      <c r="S123" s="13">
        <v>2.2000000000000002</v>
      </c>
    </row>
    <row r="124" spans="1:19" s="10" customFormat="1" ht="13.2" x14ac:dyDescent="0.25">
      <c r="A124" s="11" t="s">
        <v>34</v>
      </c>
      <c r="B124" s="12" t="s">
        <v>35</v>
      </c>
      <c r="C124" s="13">
        <v>238</v>
      </c>
      <c r="D124" s="13">
        <v>226</v>
      </c>
      <c r="E124" s="13">
        <v>19323</v>
      </c>
      <c r="F124" s="13">
        <v>17229</v>
      </c>
      <c r="G124" s="13">
        <v>70337</v>
      </c>
      <c r="H124" s="13">
        <v>-48.5</v>
      </c>
      <c r="I124" s="13">
        <v>59703</v>
      </c>
      <c r="J124" s="13">
        <v>10634</v>
      </c>
      <c r="K124" s="13">
        <v>-45.9</v>
      </c>
      <c r="L124" s="13">
        <v>-59.2</v>
      </c>
      <c r="M124" s="13">
        <v>147515</v>
      </c>
      <c r="N124" s="13">
        <v>-45.6</v>
      </c>
      <c r="O124" s="13">
        <v>124856</v>
      </c>
      <c r="P124" s="13">
        <v>22659</v>
      </c>
      <c r="Q124" s="13">
        <v>-42.4</v>
      </c>
      <c r="R124" s="13">
        <v>-58.4</v>
      </c>
      <c r="S124" s="13">
        <v>2.1</v>
      </c>
    </row>
    <row r="125" spans="1:19" s="10" customFormat="1" ht="13.2" x14ac:dyDescent="0.25">
      <c r="A125" s="11" t="s">
        <v>36</v>
      </c>
      <c r="B125" s="12" t="s">
        <v>37</v>
      </c>
      <c r="C125" s="13">
        <v>396</v>
      </c>
      <c r="D125" s="13">
        <v>359</v>
      </c>
      <c r="E125" s="13">
        <v>42350</v>
      </c>
      <c r="F125" s="13">
        <v>37428</v>
      </c>
      <c r="G125" s="13">
        <v>170506</v>
      </c>
      <c r="H125" s="13">
        <v>-53.6</v>
      </c>
      <c r="I125" s="13">
        <v>134462</v>
      </c>
      <c r="J125" s="13">
        <v>36044</v>
      </c>
      <c r="K125" s="13">
        <v>-45.8</v>
      </c>
      <c r="L125" s="13">
        <v>-69.900000000000006</v>
      </c>
      <c r="M125" s="13">
        <v>330146</v>
      </c>
      <c r="N125" s="13">
        <v>-51.3</v>
      </c>
      <c r="O125" s="13">
        <v>263225</v>
      </c>
      <c r="P125" s="13">
        <v>66921</v>
      </c>
      <c r="Q125" s="13">
        <v>-42.8</v>
      </c>
      <c r="R125" s="13">
        <v>-69.2</v>
      </c>
      <c r="S125" s="13">
        <v>1.9</v>
      </c>
    </row>
    <row r="126" spans="1:19" s="10" customFormat="1" ht="13.2" x14ac:dyDescent="0.25">
      <c r="A126" s="11" t="s">
        <v>38</v>
      </c>
      <c r="B126" s="12" t="s">
        <v>39</v>
      </c>
      <c r="C126" s="13">
        <v>317</v>
      </c>
      <c r="D126" s="13">
        <v>276</v>
      </c>
      <c r="E126" s="13">
        <v>35989</v>
      </c>
      <c r="F126" s="13">
        <v>30088</v>
      </c>
      <c r="G126" s="13">
        <v>101061</v>
      </c>
      <c r="H126" s="13">
        <v>-66.8</v>
      </c>
      <c r="I126" s="13">
        <v>79152</v>
      </c>
      <c r="J126" s="13">
        <v>21909</v>
      </c>
      <c r="K126" s="13">
        <v>-60.8</v>
      </c>
      <c r="L126" s="13">
        <v>-78.7</v>
      </c>
      <c r="M126" s="13">
        <v>171268</v>
      </c>
      <c r="N126" s="13">
        <v>-65.400000000000006</v>
      </c>
      <c r="O126" s="13">
        <v>132645</v>
      </c>
      <c r="P126" s="13">
        <v>38623</v>
      </c>
      <c r="Q126" s="13">
        <v>-58.2</v>
      </c>
      <c r="R126" s="13">
        <v>-78.3</v>
      </c>
      <c r="S126" s="13">
        <v>1.7</v>
      </c>
    </row>
    <row r="127" spans="1:19" s="10" customFormat="1" ht="13.2" x14ac:dyDescent="0.25">
      <c r="A127" s="11" t="s">
        <v>40</v>
      </c>
      <c r="B127" s="12" t="s">
        <v>41</v>
      </c>
      <c r="C127" s="13">
        <v>559</v>
      </c>
      <c r="D127" s="13">
        <v>530</v>
      </c>
      <c r="E127" s="13">
        <v>44963</v>
      </c>
      <c r="F127" s="13">
        <v>39929</v>
      </c>
      <c r="G127" s="13">
        <v>147576</v>
      </c>
      <c r="H127" s="13">
        <v>-52.6</v>
      </c>
      <c r="I127" s="13">
        <v>125439</v>
      </c>
      <c r="J127" s="13">
        <v>22137</v>
      </c>
      <c r="K127" s="13">
        <v>-49.6</v>
      </c>
      <c r="L127" s="13">
        <v>-64.3</v>
      </c>
      <c r="M127" s="13">
        <v>330669</v>
      </c>
      <c r="N127" s="13">
        <v>-46.9</v>
      </c>
      <c r="O127" s="13">
        <v>288577</v>
      </c>
      <c r="P127" s="13">
        <v>42092</v>
      </c>
      <c r="Q127" s="13">
        <v>-42.9</v>
      </c>
      <c r="R127" s="13">
        <v>-64.2</v>
      </c>
      <c r="S127" s="13">
        <v>2.2000000000000002</v>
      </c>
    </row>
    <row r="128" spans="1:19" s="10" customFormat="1" ht="33.75" customHeight="1" x14ac:dyDescent="0.3">
      <c r="A128" s="65" t="s">
        <v>48</v>
      </c>
      <c r="B128" s="70"/>
      <c r="C128" s="70"/>
      <c r="D128" s="70"/>
      <c r="E128" s="70"/>
      <c r="F128" s="70"/>
      <c r="G128" s="42"/>
      <c r="H128" s="70"/>
      <c r="I128" s="42"/>
      <c r="J128" s="70"/>
      <c r="K128" s="70"/>
      <c r="L128" s="70"/>
      <c r="M128" s="42"/>
      <c r="N128" s="70"/>
      <c r="O128" s="42"/>
      <c r="P128" s="70"/>
      <c r="Q128" s="70"/>
      <c r="R128" s="70"/>
      <c r="S128" s="70"/>
    </row>
    <row r="129" spans="1:19" s="10" customFormat="1" ht="13.2" x14ac:dyDescent="0.25">
      <c r="A129" s="11" t="s">
        <v>17</v>
      </c>
      <c r="B129" s="12" t="s">
        <v>18</v>
      </c>
      <c r="C129" s="13">
        <v>4940</v>
      </c>
      <c r="D129" s="13">
        <v>4735</v>
      </c>
      <c r="E129" s="13">
        <v>323959</v>
      </c>
      <c r="F129" s="13">
        <v>300629</v>
      </c>
      <c r="G129" s="13">
        <v>1391546</v>
      </c>
      <c r="H129" s="13">
        <v>-34.299999999999997</v>
      </c>
      <c r="I129" s="13">
        <v>1150274</v>
      </c>
      <c r="J129" s="13">
        <v>241272</v>
      </c>
      <c r="K129" s="13">
        <v>-28.9</v>
      </c>
      <c r="L129" s="13">
        <v>-51.8</v>
      </c>
      <c r="M129" s="13">
        <v>3482914</v>
      </c>
      <c r="N129" s="13">
        <v>-29.3</v>
      </c>
      <c r="O129" s="13">
        <v>2893301</v>
      </c>
      <c r="P129" s="13">
        <v>589613</v>
      </c>
      <c r="Q129" s="13">
        <v>-24</v>
      </c>
      <c r="R129" s="13">
        <v>-47.2</v>
      </c>
      <c r="S129" s="13">
        <v>2.5</v>
      </c>
    </row>
    <row r="130" spans="1:19" s="10" customFormat="1" ht="13.2" x14ac:dyDescent="0.25">
      <c r="A130" s="11"/>
      <c r="B130" s="12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</row>
    <row r="131" spans="1:19" s="10" customFormat="1" ht="13.2" x14ac:dyDescent="0.25">
      <c r="A131" s="11" t="s">
        <v>19</v>
      </c>
      <c r="B131" s="12" t="s">
        <v>20</v>
      </c>
      <c r="C131" s="13">
        <v>441</v>
      </c>
      <c r="D131" s="13">
        <v>423</v>
      </c>
      <c r="E131" s="13">
        <v>21059</v>
      </c>
      <c r="F131" s="13">
        <v>19607</v>
      </c>
      <c r="G131" s="13">
        <v>114485</v>
      </c>
      <c r="H131" s="13">
        <v>-20.3</v>
      </c>
      <c r="I131" s="13">
        <v>81185</v>
      </c>
      <c r="J131" s="13">
        <v>33300</v>
      </c>
      <c r="K131" s="13">
        <v>-17.7</v>
      </c>
      <c r="L131" s="13">
        <v>-25.8</v>
      </c>
      <c r="M131" s="13">
        <v>294002</v>
      </c>
      <c r="N131" s="13">
        <v>-22.1</v>
      </c>
      <c r="O131" s="13">
        <v>202292</v>
      </c>
      <c r="P131" s="13">
        <v>91710</v>
      </c>
      <c r="Q131" s="13">
        <v>-19.8</v>
      </c>
      <c r="R131" s="13">
        <v>-26.8</v>
      </c>
      <c r="S131" s="13">
        <v>2.6</v>
      </c>
    </row>
    <row r="132" spans="1:19" s="10" customFormat="1" ht="13.2" x14ac:dyDescent="0.25">
      <c r="A132" s="11" t="s">
        <v>21</v>
      </c>
      <c r="B132" s="12" t="s">
        <v>22</v>
      </c>
      <c r="C132" s="13">
        <v>554</v>
      </c>
      <c r="D132" s="13">
        <v>538</v>
      </c>
      <c r="E132" s="13">
        <v>30036</v>
      </c>
      <c r="F132" s="13">
        <v>28020</v>
      </c>
      <c r="G132" s="13">
        <v>154646</v>
      </c>
      <c r="H132" s="13">
        <v>-26.9</v>
      </c>
      <c r="I132" s="13">
        <v>125089</v>
      </c>
      <c r="J132" s="13">
        <v>29557</v>
      </c>
      <c r="K132" s="13">
        <v>-25.1</v>
      </c>
      <c r="L132" s="13">
        <v>-33.799999999999997</v>
      </c>
      <c r="M132" s="13">
        <v>340486</v>
      </c>
      <c r="N132" s="13">
        <v>-23.6</v>
      </c>
      <c r="O132" s="13">
        <v>284105</v>
      </c>
      <c r="P132" s="13">
        <v>56381</v>
      </c>
      <c r="Q132" s="13">
        <v>-20.6</v>
      </c>
      <c r="R132" s="13">
        <v>-35.700000000000003</v>
      </c>
      <c r="S132" s="13">
        <v>2.2000000000000002</v>
      </c>
    </row>
    <row r="133" spans="1:19" s="10" customFormat="1" ht="13.2" x14ac:dyDescent="0.25">
      <c r="A133" s="11" t="s">
        <v>23</v>
      </c>
      <c r="B133" s="12" t="s">
        <v>24</v>
      </c>
      <c r="C133" s="13">
        <v>537</v>
      </c>
      <c r="D133" s="13">
        <v>523</v>
      </c>
      <c r="E133" s="13">
        <v>26532</v>
      </c>
      <c r="F133" s="13">
        <v>25401</v>
      </c>
      <c r="G133" s="13">
        <v>127785</v>
      </c>
      <c r="H133" s="13">
        <v>-23.5</v>
      </c>
      <c r="I133" s="13">
        <v>114867</v>
      </c>
      <c r="J133" s="13">
        <v>12918</v>
      </c>
      <c r="K133" s="13">
        <v>-21.3</v>
      </c>
      <c r="L133" s="13">
        <v>-38.6</v>
      </c>
      <c r="M133" s="13">
        <v>299400</v>
      </c>
      <c r="N133" s="13">
        <v>-20.100000000000001</v>
      </c>
      <c r="O133" s="13">
        <v>266255</v>
      </c>
      <c r="P133" s="13">
        <v>33145</v>
      </c>
      <c r="Q133" s="13">
        <v>-18.600000000000001</v>
      </c>
      <c r="R133" s="13">
        <v>-30.8</v>
      </c>
      <c r="S133" s="13">
        <v>2.2999999999999998</v>
      </c>
    </row>
    <row r="134" spans="1:19" s="10" customFormat="1" ht="13.2" x14ac:dyDescent="0.25">
      <c r="A134" s="11" t="s">
        <v>25</v>
      </c>
      <c r="B134" s="12" t="s">
        <v>26</v>
      </c>
      <c r="C134" s="13">
        <v>690</v>
      </c>
      <c r="D134" s="13">
        <v>672</v>
      </c>
      <c r="E134" s="13">
        <v>38173</v>
      </c>
      <c r="F134" s="13">
        <v>36390</v>
      </c>
      <c r="G134" s="13">
        <v>149365</v>
      </c>
      <c r="H134" s="13">
        <v>-24.2</v>
      </c>
      <c r="I134" s="13">
        <v>134962</v>
      </c>
      <c r="J134" s="13">
        <v>14403</v>
      </c>
      <c r="K134" s="13">
        <v>-22.4</v>
      </c>
      <c r="L134" s="13">
        <v>-37.4</v>
      </c>
      <c r="M134" s="13">
        <v>537748</v>
      </c>
      <c r="N134" s="13">
        <v>-20.3</v>
      </c>
      <c r="O134" s="13">
        <v>494432</v>
      </c>
      <c r="P134" s="13">
        <v>43316</v>
      </c>
      <c r="Q134" s="13">
        <v>-19.100000000000001</v>
      </c>
      <c r="R134" s="13">
        <v>-31.7</v>
      </c>
      <c r="S134" s="13">
        <v>3.6</v>
      </c>
    </row>
    <row r="135" spans="1:19" s="10" customFormat="1" ht="13.2" x14ac:dyDescent="0.25">
      <c r="A135" s="11" t="s">
        <v>27</v>
      </c>
      <c r="B135" s="12" t="s">
        <v>28</v>
      </c>
      <c r="C135" s="13">
        <v>832</v>
      </c>
      <c r="D135" s="13">
        <v>806</v>
      </c>
      <c r="E135" s="13">
        <v>43576</v>
      </c>
      <c r="F135" s="13">
        <v>41601</v>
      </c>
      <c r="G135" s="13">
        <v>182105</v>
      </c>
      <c r="H135" s="13">
        <v>-11</v>
      </c>
      <c r="I135" s="13">
        <v>148229</v>
      </c>
      <c r="J135" s="13">
        <v>33876</v>
      </c>
      <c r="K135" s="13">
        <v>-8.6</v>
      </c>
      <c r="L135" s="13">
        <v>-20.3</v>
      </c>
      <c r="M135" s="13">
        <v>631837</v>
      </c>
      <c r="N135" s="13">
        <v>-10</v>
      </c>
      <c r="O135" s="13">
        <v>495992</v>
      </c>
      <c r="P135" s="13">
        <v>135845</v>
      </c>
      <c r="Q135" s="13">
        <v>-7.1</v>
      </c>
      <c r="R135" s="13">
        <v>-19.3</v>
      </c>
      <c r="S135" s="13">
        <v>3.5</v>
      </c>
    </row>
    <row r="136" spans="1:19" s="10" customFormat="1" ht="13.2" x14ac:dyDescent="0.25">
      <c r="A136" s="11" t="s">
        <v>29</v>
      </c>
      <c r="B136" s="12" t="s">
        <v>109</v>
      </c>
      <c r="C136" s="13">
        <v>102</v>
      </c>
      <c r="D136" s="13">
        <v>97</v>
      </c>
      <c r="E136" s="13">
        <v>4796</v>
      </c>
      <c r="F136" s="13">
        <v>4574</v>
      </c>
      <c r="G136" s="13">
        <v>14756</v>
      </c>
      <c r="H136" s="13">
        <v>-27.3</v>
      </c>
      <c r="I136" s="13">
        <v>12005</v>
      </c>
      <c r="J136" s="13">
        <v>2751</v>
      </c>
      <c r="K136" s="13">
        <v>-22.7</v>
      </c>
      <c r="L136" s="13">
        <v>-42.4</v>
      </c>
      <c r="M136" s="13">
        <v>54834</v>
      </c>
      <c r="N136" s="13">
        <v>-22.5</v>
      </c>
      <c r="O136" s="13">
        <v>47380</v>
      </c>
      <c r="P136" s="13">
        <v>7454</v>
      </c>
      <c r="Q136" s="13">
        <v>-19.8</v>
      </c>
      <c r="R136" s="13">
        <v>-36.1</v>
      </c>
      <c r="S136" s="13">
        <v>3.7</v>
      </c>
    </row>
    <row r="137" spans="1:19" s="10" customFormat="1" ht="13.2" x14ac:dyDescent="0.25">
      <c r="A137" s="11" t="s">
        <v>30</v>
      </c>
      <c r="B137" s="12" t="s">
        <v>31</v>
      </c>
      <c r="C137" s="13">
        <v>197</v>
      </c>
      <c r="D137" s="13">
        <v>186</v>
      </c>
      <c r="E137" s="13">
        <v>11063</v>
      </c>
      <c r="F137" s="13">
        <v>10115</v>
      </c>
      <c r="G137" s="13">
        <v>32340</v>
      </c>
      <c r="H137" s="13">
        <v>-42.4</v>
      </c>
      <c r="I137" s="13">
        <v>29392</v>
      </c>
      <c r="J137" s="13">
        <v>2948</v>
      </c>
      <c r="K137" s="13">
        <v>-38.200000000000003</v>
      </c>
      <c r="L137" s="13">
        <v>-65.5</v>
      </c>
      <c r="M137" s="13">
        <v>92833</v>
      </c>
      <c r="N137" s="13">
        <v>-39.9</v>
      </c>
      <c r="O137" s="13">
        <v>85381</v>
      </c>
      <c r="P137" s="13">
        <v>7452</v>
      </c>
      <c r="Q137" s="13">
        <v>-36.4</v>
      </c>
      <c r="R137" s="13">
        <v>-63.1</v>
      </c>
      <c r="S137" s="13">
        <v>2.9</v>
      </c>
    </row>
    <row r="138" spans="1:19" s="10" customFormat="1" ht="13.2" x14ac:dyDescent="0.25">
      <c r="A138" s="11" t="s">
        <v>32</v>
      </c>
      <c r="B138" s="12" t="s">
        <v>33</v>
      </c>
      <c r="C138" s="13">
        <v>80</v>
      </c>
      <c r="D138" s="13">
        <v>78</v>
      </c>
      <c r="E138" s="13">
        <v>6186</v>
      </c>
      <c r="F138" s="13">
        <v>5676</v>
      </c>
      <c r="G138" s="13">
        <v>18401</v>
      </c>
      <c r="H138" s="13">
        <v>-40.200000000000003</v>
      </c>
      <c r="I138" s="13">
        <v>16192</v>
      </c>
      <c r="J138" s="13">
        <v>2209</v>
      </c>
      <c r="K138" s="13">
        <v>-37.799999999999997</v>
      </c>
      <c r="L138" s="13">
        <v>-53.5</v>
      </c>
      <c r="M138" s="13">
        <v>40123</v>
      </c>
      <c r="N138" s="13">
        <v>-38.700000000000003</v>
      </c>
      <c r="O138" s="13">
        <v>36137</v>
      </c>
      <c r="P138" s="13">
        <v>3986</v>
      </c>
      <c r="Q138" s="13">
        <v>-35.299999999999997</v>
      </c>
      <c r="R138" s="13">
        <v>-58.4</v>
      </c>
      <c r="S138" s="13">
        <v>2.2000000000000002</v>
      </c>
    </row>
    <row r="139" spans="1:19" s="10" customFormat="1" ht="13.2" x14ac:dyDescent="0.25">
      <c r="A139" s="11" t="s">
        <v>34</v>
      </c>
      <c r="B139" s="12" t="s">
        <v>35</v>
      </c>
      <c r="C139" s="13">
        <v>238</v>
      </c>
      <c r="D139" s="13">
        <v>227</v>
      </c>
      <c r="E139" s="13">
        <v>19331</v>
      </c>
      <c r="F139" s="13">
        <v>17581</v>
      </c>
      <c r="G139" s="13">
        <v>80255</v>
      </c>
      <c r="H139" s="13">
        <v>-43.1</v>
      </c>
      <c r="I139" s="13">
        <v>68580</v>
      </c>
      <c r="J139" s="13">
        <v>11675</v>
      </c>
      <c r="K139" s="13">
        <v>-39.700000000000003</v>
      </c>
      <c r="L139" s="13">
        <v>-57</v>
      </c>
      <c r="M139" s="13">
        <v>170175</v>
      </c>
      <c r="N139" s="13">
        <v>-40</v>
      </c>
      <c r="O139" s="13">
        <v>144456</v>
      </c>
      <c r="P139" s="13">
        <v>25719</v>
      </c>
      <c r="Q139" s="13">
        <v>-35</v>
      </c>
      <c r="R139" s="13">
        <v>-58</v>
      </c>
      <c r="S139" s="13">
        <v>2.1</v>
      </c>
    </row>
    <row r="140" spans="1:19" s="10" customFormat="1" ht="13.2" x14ac:dyDescent="0.25">
      <c r="A140" s="11" t="s">
        <v>36</v>
      </c>
      <c r="B140" s="12" t="s">
        <v>37</v>
      </c>
      <c r="C140" s="13">
        <v>394</v>
      </c>
      <c r="D140" s="13">
        <v>364</v>
      </c>
      <c r="E140" s="13">
        <v>42309</v>
      </c>
      <c r="F140" s="13">
        <v>38124</v>
      </c>
      <c r="G140" s="13">
        <v>211309</v>
      </c>
      <c r="H140" s="13">
        <v>-42.5</v>
      </c>
      <c r="I140" s="13">
        <v>166870</v>
      </c>
      <c r="J140" s="13">
        <v>44439</v>
      </c>
      <c r="K140" s="13">
        <v>-29.9</v>
      </c>
      <c r="L140" s="13">
        <v>-65.599999999999994</v>
      </c>
      <c r="M140" s="13">
        <v>408593</v>
      </c>
      <c r="N140" s="13">
        <v>-41.7</v>
      </c>
      <c r="O140" s="13">
        <v>324860</v>
      </c>
      <c r="P140" s="13">
        <v>83733</v>
      </c>
      <c r="Q140" s="13">
        <v>-29.5</v>
      </c>
      <c r="R140" s="13">
        <v>-65.2</v>
      </c>
      <c r="S140" s="13">
        <v>1.9</v>
      </c>
    </row>
    <row r="141" spans="1:19" s="10" customFormat="1" ht="13.2" x14ac:dyDescent="0.25">
      <c r="A141" s="11" t="s">
        <v>38</v>
      </c>
      <c r="B141" s="12" t="s">
        <v>39</v>
      </c>
      <c r="C141" s="13">
        <v>316</v>
      </c>
      <c r="D141" s="13">
        <v>284</v>
      </c>
      <c r="E141" s="13">
        <v>35961</v>
      </c>
      <c r="F141" s="13">
        <v>31955</v>
      </c>
      <c r="G141" s="13">
        <v>125120</v>
      </c>
      <c r="H141" s="13">
        <v>-54.9</v>
      </c>
      <c r="I141" s="13">
        <v>98068</v>
      </c>
      <c r="J141" s="13">
        <v>27052</v>
      </c>
      <c r="K141" s="13">
        <v>-46.4</v>
      </c>
      <c r="L141" s="13">
        <v>-71.400000000000006</v>
      </c>
      <c r="M141" s="13">
        <v>222643</v>
      </c>
      <c r="N141" s="13">
        <v>-53.8</v>
      </c>
      <c r="O141" s="13">
        <v>172154</v>
      </c>
      <c r="P141" s="13">
        <v>50489</v>
      </c>
      <c r="Q141" s="13">
        <v>-43</v>
      </c>
      <c r="R141" s="13">
        <v>-71.900000000000006</v>
      </c>
      <c r="S141" s="13">
        <v>1.8</v>
      </c>
    </row>
    <row r="142" spans="1:19" s="10" customFormat="1" ht="13.2" x14ac:dyDescent="0.25">
      <c r="A142" s="11" t="s">
        <v>40</v>
      </c>
      <c r="B142" s="12" t="s">
        <v>41</v>
      </c>
      <c r="C142" s="13">
        <v>559</v>
      </c>
      <c r="D142" s="13">
        <v>537</v>
      </c>
      <c r="E142" s="13">
        <v>44937</v>
      </c>
      <c r="F142" s="13">
        <v>41585</v>
      </c>
      <c r="G142" s="13">
        <v>180979</v>
      </c>
      <c r="H142" s="13">
        <v>-39.799999999999997</v>
      </c>
      <c r="I142" s="13">
        <v>154835</v>
      </c>
      <c r="J142" s="13">
        <v>26144</v>
      </c>
      <c r="K142" s="13">
        <v>-37</v>
      </c>
      <c r="L142" s="13">
        <v>-52.5</v>
      </c>
      <c r="M142" s="13">
        <v>390240</v>
      </c>
      <c r="N142" s="13">
        <v>-34.200000000000003</v>
      </c>
      <c r="O142" s="13">
        <v>339857</v>
      </c>
      <c r="P142" s="13">
        <v>50383</v>
      </c>
      <c r="Q142" s="13">
        <v>-30.9</v>
      </c>
      <c r="R142" s="13">
        <v>-50.2</v>
      </c>
      <c r="S142" s="13">
        <v>2.2000000000000002</v>
      </c>
    </row>
    <row r="143" spans="1:19" s="10" customFormat="1" ht="33.75" customHeight="1" x14ac:dyDescent="0.3">
      <c r="A143" s="65" t="s">
        <v>49</v>
      </c>
      <c r="B143" s="70"/>
      <c r="C143" s="70"/>
      <c r="D143" s="70"/>
      <c r="E143" s="70"/>
      <c r="F143" s="70"/>
      <c r="G143" s="42"/>
      <c r="H143" s="70"/>
      <c r="I143" s="42"/>
      <c r="J143" s="70"/>
      <c r="K143" s="70"/>
      <c r="L143" s="70"/>
      <c r="M143" s="42"/>
      <c r="N143" s="70"/>
      <c r="O143" s="42"/>
      <c r="P143" s="70"/>
      <c r="Q143" s="70"/>
      <c r="R143" s="70"/>
      <c r="S143" s="70"/>
    </row>
    <row r="144" spans="1:19" s="10" customFormat="1" ht="13.2" x14ac:dyDescent="0.25">
      <c r="A144" s="11" t="s">
        <v>17</v>
      </c>
      <c r="B144" s="12" t="s">
        <v>18</v>
      </c>
      <c r="C144" s="13">
        <v>4949</v>
      </c>
      <c r="D144" s="13">
        <v>4765</v>
      </c>
      <c r="E144" s="13">
        <v>324231</v>
      </c>
      <c r="F144" s="13">
        <v>305862</v>
      </c>
      <c r="G144" s="13">
        <v>1369645</v>
      </c>
      <c r="H144" s="13">
        <v>-39.799999999999997</v>
      </c>
      <c r="I144" s="13">
        <v>1190205</v>
      </c>
      <c r="J144" s="13">
        <v>179440</v>
      </c>
      <c r="K144" s="13">
        <v>-34.4</v>
      </c>
      <c r="L144" s="13">
        <v>-60.9</v>
      </c>
      <c r="M144" s="13">
        <v>3327131</v>
      </c>
      <c r="N144" s="13">
        <v>-31.6</v>
      </c>
      <c r="O144" s="13">
        <v>2912547</v>
      </c>
      <c r="P144" s="13">
        <v>414584</v>
      </c>
      <c r="Q144" s="13">
        <v>-25.9</v>
      </c>
      <c r="R144" s="13">
        <v>-55.5</v>
      </c>
      <c r="S144" s="13">
        <v>2.4</v>
      </c>
    </row>
    <row r="145" spans="1:19" s="10" customFormat="1" ht="13.2" x14ac:dyDescent="0.25">
      <c r="A145" s="11"/>
      <c r="B145" s="12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</row>
    <row r="146" spans="1:19" s="10" customFormat="1" ht="13.2" x14ac:dyDescent="0.25">
      <c r="A146" s="11" t="s">
        <v>19</v>
      </c>
      <c r="B146" s="12" t="s">
        <v>20</v>
      </c>
      <c r="C146" s="13">
        <v>441</v>
      </c>
      <c r="D146" s="13">
        <v>425</v>
      </c>
      <c r="E146" s="13">
        <v>21240</v>
      </c>
      <c r="F146" s="13">
        <v>19871</v>
      </c>
      <c r="G146" s="13">
        <v>102029</v>
      </c>
      <c r="H146" s="13">
        <v>-26.8</v>
      </c>
      <c r="I146" s="13">
        <v>80208</v>
      </c>
      <c r="J146" s="13">
        <v>21821</v>
      </c>
      <c r="K146" s="13">
        <v>-25.8</v>
      </c>
      <c r="L146" s="13">
        <v>-30.1</v>
      </c>
      <c r="M146" s="13">
        <v>242014</v>
      </c>
      <c r="N146" s="13">
        <v>-23.3</v>
      </c>
      <c r="O146" s="13">
        <v>189190</v>
      </c>
      <c r="P146" s="13">
        <v>52824</v>
      </c>
      <c r="Q146" s="13">
        <v>-21.3</v>
      </c>
      <c r="R146" s="13">
        <v>-29.6</v>
      </c>
      <c r="S146" s="13">
        <v>2.4</v>
      </c>
    </row>
    <row r="147" spans="1:19" s="10" customFormat="1" ht="13.2" x14ac:dyDescent="0.25">
      <c r="A147" s="11" t="s">
        <v>21</v>
      </c>
      <c r="B147" s="12" t="s">
        <v>22</v>
      </c>
      <c r="C147" s="13">
        <v>557</v>
      </c>
      <c r="D147" s="13">
        <v>534</v>
      </c>
      <c r="E147" s="13">
        <v>30099</v>
      </c>
      <c r="F147" s="13">
        <v>27986</v>
      </c>
      <c r="G147" s="13">
        <v>142285</v>
      </c>
      <c r="H147" s="13">
        <v>-35.799999999999997</v>
      </c>
      <c r="I147" s="13">
        <v>122751</v>
      </c>
      <c r="J147" s="13">
        <v>19534</v>
      </c>
      <c r="K147" s="13">
        <v>-32</v>
      </c>
      <c r="L147" s="13">
        <v>-52.3</v>
      </c>
      <c r="M147" s="13">
        <v>315054</v>
      </c>
      <c r="N147" s="13">
        <v>-27.8</v>
      </c>
      <c r="O147" s="13">
        <v>275021</v>
      </c>
      <c r="P147" s="13">
        <v>40033</v>
      </c>
      <c r="Q147" s="13">
        <v>-23.6</v>
      </c>
      <c r="R147" s="13">
        <v>-47.6</v>
      </c>
      <c r="S147" s="13">
        <v>2.2000000000000002</v>
      </c>
    </row>
    <row r="148" spans="1:19" s="10" customFormat="1" ht="13.2" x14ac:dyDescent="0.25">
      <c r="A148" s="11" t="s">
        <v>23</v>
      </c>
      <c r="B148" s="12" t="s">
        <v>24</v>
      </c>
      <c r="C148" s="13">
        <v>534</v>
      </c>
      <c r="D148" s="13">
        <v>520</v>
      </c>
      <c r="E148" s="13">
        <v>26502</v>
      </c>
      <c r="F148" s="13">
        <v>25240</v>
      </c>
      <c r="G148" s="13">
        <v>129504</v>
      </c>
      <c r="H148" s="13">
        <v>-26.5</v>
      </c>
      <c r="I148" s="13">
        <v>119617</v>
      </c>
      <c r="J148" s="13">
        <v>9887</v>
      </c>
      <c r="K148" s="13">
        <v>-24.1</v>
      </c>
      <c r="L148" s="13">
        <v>-46.6</v>
      </c>
      <c r="M148" s="13">
        <v>306822</v>
      </c>
      <c r="N148" s="13">
        <v>-22.1</v>
      </c>
      <c r="O148" s="13">
        <v>278661</v>
      </c>
      <c r="P148" s="13">
        <v>28161</v>
      </c>
      <c r="Q148" s="13">
        <v>-21.4</v>
      </c>
      <c r="R148" s="13">
        <v>-28.5</v>
      </c>
      <c r="S148" s="13">
        <v>2.4</v>
      </c>
    </row>
    <row r="149" spans="1:19" s="10" customFormat="1" ht="13.2" x14ac:dyDescent="0.25">
      <c r="A149" s="11" t="s">
        <v>25</v>
      </c>
      <c r="B149" s="12" t="s">
        <v>26</v>
      </c>
      <c r="C149" s="13">
        <v>688</v>
      </c>
      <c r="D149" s="13">
        <v>671</v>
      </c>
      <c r="E149" s="13">
        <v>38031</v>
      </c>
      <c r="F149" s="13">
        <v>36267</v>
      </c>
      <c r="G149" s="13">
        <v>151237</v>
      </c>
      <c r="H149" s="13">
        <v>-30.4</v>
      </c>
      <c r="I149" s="13">
        <v>138041</v>
      </c>
      <c r="J149" s="13">
        <v>13196</v>
      </c>
      <c r="K149" s="13">
        <v>-27.4</v>
      </c>
      <c r="L149" s="13">
        <v>-51.2</v>
      </c>
      <c r="M149" s="13">
        <v>520018</v>
      </c>
      <c r="N149" s="13">
        <v>-21</v>
      </c>
      <c r="O149" s="13">
        <v>485896</v>
      </c>
      <c r="P149" s="13">
        <v>34122</v>
      </c>
      <c r="Q149" s="13">
        <v>-18.8</v>
      </c>
      <c r="R149" s="13">
        <v>-43.4</v>
      </c>
      <c r="S149" s="13">
        <v>3.4</v>
      </c>
    </row>
    <row r="150" spans="1:19" s="10" customFormat="1" ht="13.2" x14ac:dyDescent="0.25">
      <c r="A150" s="11" t="s">
        <v>27</v>
      </c>
      <c r="B150" s="12" t="s">
        <v>28</v>
      </c>
      <c r="C150" s="13">
        <v>831</v>
      </c>
      <c r="D150" s="13">
        <v>803</v>
      </c>
      <c r="E150" s="13">
        <v>43533</v>
      </c>
      <c r="F150" s="13">
        <v>41384</v>
      </c>
      <c r="G150" s="13">
        <v>169285</v>
      </c>
      <c r="H150" s="13">
        <v>-18.3</v>
      </c>
      <c r="I150" s="13">
        <v>148218</v>
      </c>
      <c r="J150" s="13">
        <v>21067</v>
      </c>
      <c r="K150" s="13">
        <v>-16.5</v>
      </c>
      <c r="L150" s="13">
        <v>-29.1</v>
      </c>
      <c r="M150" s="13">
        <v>560259</v>
      </c>
      <c r="N150" s="13">
        <v>-3.9</v>
      </c>
      <c r="O150" s="13">
        <v>487549</v>
      </c>
      <c r="P150" s="13">
        <v>72710</v>
      </c>
      <c r="Q150" s="13">
        <v>-1.4</v>
      </c>
      <c r="R150" s="13">
        <v>-18</v>
      </c>
      <c r="S150" s="13">
        <v>3.3</v>
      </c>
    </row>
    <row r="151" spans="1:19" s="10" customFormat="1" ht="13.2" x14ac:dyDescent="0.25">
      <c r="A151" s="11" t="s">
        <v>29</v>
      </c>
      <c r="B151" s="12" t="s">
        <v>109</v>
      </c>
      <c r="C151" s="13">
        <v>104</v>
      </c>
      <c r="D151" s="13">
        <v>100</v>
      </c>
      <c r="E151" s="13">
        <v>4946</v>
      </c>
      <c r="F151" s="13">
        <v>4749</v>
      </c>
      <c r="G151" s="13">
        <v>17395</v>
      </c>
      <c r="H151" s="13">
        <v>-33.4</v>
      </c>
      <c r="I151" s="13">
        <v>14666</v>
      </c>
      <c r="J151" s="13">
        <v>2729</v>
      </c>
      <c r="K151" s="13">
        <v>-29.8</v>
      </c>
      <c r="L151" s="13">
        <v>-47.9</v>
      </c>
      <c r="M151" s="13">
        <v>59886</v>
      </c>
      <c r="N151" s="13">
        <v>-21.6</v>
      </c>
      <c r="O151" s="13">
        <v>52345</v>
      </c>
      <c r="P151" s="13">
        <v>7541</v>
      </c>
      <c r="Q151" s="13">
        <v>-19.399999999999999</v>
      </c>
      <c r="R151" s="13">
        <v>-33.9</v>
      </c>
      <c r="S151" s="13">
        <v>3.4</v>
      </c>
    </row>
    <row r="152" spans="1:19" s="10" customFormat="1" ht="13.2" x14ac:dyDescent="0.25">
      <c r="A152" s="11" t="s">
        <v>30</v>
      </c>
      <c r="B152" s="12" t="s">
        <v>31</v>
      </c>
      <c r="C152" s="13">
        <v>201</v>
      </c>
      <c r="D152" s="13">
        <v>189</v>
      </c>
      <c r="E152" s="13">
        <v>11236</v>
      </c>
      <c r="F152" s="13">
        <v>10388</v>
      </c>
      <c r="G152" s="13">
        <v>34919</v>
      </c>
      <c r="H152" s="13">
        <v>-47.3</v>
      </c>
      <c r="I152" s="13">
        <v>32531</v>
      </c>
      <c r="J152" s="13">
        <v>2388</v>
      </c>
      <c r="K152" s="13">
        <v>-43.8</v>
      </c>
      <c r="L152" s="13">
        <v>-71.5</v>
      </c>
      <c r="M152" s="13">
        <v>95492</v>
      </c>
      <c r="N152" s="13">
        <v>-40.4</v>
      </c>
      <c r="O152" s="13">
        <v>89640</v>
      </c>
      <c r="P152" s="13">
        <v>5852</v>
      </c>
      <c r="Q152" s="13">
        <v>-36.4</v>
      </c>
      <c r="R152" s="13">
        <v>-69.599999999999994</v>
      </c>
      <c r="S152" s="13">
        <v>2.7</v>
      </c>
    </row>
    <row r="153" spans="1:19" s="10" customFormat="1" ht="13.2" x14ac:dyDescent="0.25">
      <c r="A153" s="11" t="s">
        <v>32</v>
      </c>
      <c r="B153" s="12" t="s">
        <v>33</v>
      </c>
      <c r="C153" s="13">
        <v>79</v>
      </c>
      <c r="D153" s="13">
        <v>78</v>
      </c>
      <c r="E153" s="13">
        <v>6174</v>
      </c>
      <c r="F153" s="13">
        <v>5827</v>
      </c>
      <c r="G153" s="13">
        <v>20774</v>
      </c>
      <c r="H153" s="13">
        <v>-44.8</v>
      </c>
      <c r="I153" s="13">
        <v>18919</v>
      </c>
      <c r="J153" s="13">
        <v>1855</v>
      </c>
      <c r="K153" s="13">
        <v>-40.9</v>
      </c>
      <c r="L153" s="13">
        <v>-67</v>
      </c>
      <c r="M153" s="13">
        <v>45391</v>
      </c>
      <c r="N153" s="13">
        <v>-42.1</v>
      </c>
      <c r="O153" s="13">
        <v>42035</v>
      </c>
      <c r="P153" s="13">
        <v>3356</v>
      </c>
      <c r="Q153" s="13">
        <v>-38.4</v>
      </c>
      <c r="R153" s="13">
        <v>-66.8</v>
      </c>
      <c r="S153" s="13">
        <v>2.2000000000000002</v>
      </c>
    </row>
    <row r="154" spans="1:19" s="10" customFormat="1" ht="13.2" x14ac:dyDescent="0.25">
      <c r="A154" s="11" t="s">
        <v>34</v>
      </c>
      <c r="B154" s="12" t="s">
        <v>35</v>
      </c>
      <c r="C154" s="13">
        <v>244</v>
      </c>
      <c r="D154" s="13">
        <v>234</v>
      </c>
      <c r="E154" s="13">
        <v>18925</v>
      </c>
      <c r="F154" s="13">
        <v>17494</v>
      </c>
      <c r="G154" s="13">
        <v>89537</v>
      </c>
      <c r="H154" s="13">
        <v>-43.2</v>
      </c>
      <c r="I154" s="13">
        <v>80828</v>
      </c>
      <c r="J154" s="13">
        <v>8709</v>
      </c>
      <c r="K154" s="13">
        <v>-39.4</v>
      </c>
      <c r="L154" s="13">
        <v>-63.8</v>
      </c>
      <c r="M154" s="13">
        <v>184972</v>
      </c>
      <c r="N154" s="13">
        <v>-39.9</v>
      </c>
      <c r="O154" s="13">
        <v>164615</v>
      </c>
      <c r="P154" s="13">
        <v>20357</v>
      </c>
      <c r="Q154" s="13">
        <v>-35.799999999999997</v>
      </c>
      <c r="R154" s="13">
        <v>-60.4</v>
      </c>
      <c r="S154" s="13">
        <v>2.1</v>
      </c>
    </row>
    <row r="155" spans="1:19" s="10" customFormat="1" ht="13.2" x14ac:dyDescent="0.25">
      <c r="A155" s="11" t="s">
        <v>36</v>
      </c>
      <c r="B155" s="12" t="s">
        <v>37</v>
      </c>
      <c r="C155" s="13">
        <v>394</v>
      </c>
      <c r="D155" s="13">
        <v>375</v>
      </c>
      <c r="E155" s="13">
        <v>42342</v>
      </c>
      <c r="F155" s="13">
        <v>40031</v>
      </c>
      <c r="G155" s="13">
        <v>188777</v>
      </c>
      <c r="H155" s="13">
        <v>-48.3</v>
      </c>
      <c r="I155" s="13">
        <v>157648</v>
      </c>
      <c r="J155" s="13">
        <v>31129</v>
      </c>
      <c r="K155" s="13">
        <v>-36.6</v>
      </c>
      <c r="L155" s="13">
        <v>-73.3</v>
      </c>
      <c r="M155" s="13">
        <v>364009</v>
      </c>
      <c r="N155" s="13">
        <v>-45.9</v>
      </c>
      <c r="O155" s="13">
        <v>301949</v>
      </c>
      <c r="P155" s="13">
        <v>62060</v>
      </c>
      <c r="Q155" s="13">
        <v>-32.299999999999997</v>
      </c>
      <c r="R155" s="13">
        <v>-72.599999999999994</v>
      </c>
      <c r="S155" s="13">
        <v>1.9</v>
      </c>
    </row>
    <row r="156" spans="1:19" s="10" customFormat="1" ht="13.2" x14ac:dyDescent="0.25">
      <c r="A156" s="11" t="s">
        <v>38</v>
      </c>
      <c r="B156" s="12" t="s">
        <v>39</v>
      </c>
      <c r="C156" s="13">
        <v>316</v>
      </c>
      <c r="D156" s="13">
        <v>295</v>
      </c>
      <c r="E156" s="13">
        <v>35823</v>
      </c>
      <c r="F156" s="13">
        <v>33438</v>
      </c>
      <c r="G156" s="13">
        <v>142972</v>
      </c>
      <c r="H156" s="13">
        <v>-55.5</v>
      </c>
      <c r="I156" s="13">
        <v>117108</v>
      </c>
      <c r="J156" s="13">
        <v>25864</v>
      </c>
      <c r="K156" s="13">
        <v>-47.4</v>
      </c>
      <c r="L156" s="13">
        <v>-73.7</v>
      </c>
      <c r="M156" s="13">
        <v>242014</v>
      </c>
      <c r="N156" s="13">
        <v>-54.5</v>
      </c>
      <c r="O156" s="13">
        <v>196378</v>
      </c>
      <c r="P156" s="13">
        <v>45636</v>
      </c>
      <c r="Q156" s="13">
        <v>-45.4</v>
      </c>
      <c r="R156" s="13">
        <v>-73.5</v>
      </c>
      <c r="S156" s="13">
        <v>1.7</v>
      </c>
    </row>
    <row r="157" spans="1:19" s="10" customFormat="1" ht="13.2" x14ac:dyDescent="0.25">
      <c r="A157" s="11" t="s">
        <v>40</v>
      </c>
      <c r="B157" s="12" t="s">
        <v>41</v>
      </c>
      <c r="C157" s="13">
        <v>560</v>
      </c>
      <c r="D157" s="13">
        <v>541</v>
      </c>
      <c r="E157" s="13">
        <v>45380</v>
      </c>
      <c r="F157" s="13">
        <v>43187</v>
      </c>
      <c r="G157" s="13">
        <v>180931</v>
      </c>
      <c r="H157" s="13">
        <v>-46.5</v>
      </c>
      <c r="I157" s="13">
        <v>159670</v>
      </c>
      <c r="J157" s="13">
        <v>21261</v>
      </c>
      <c r="K157" s="13">
        <v>-44</v>
      </c>
      <c r="L157" s="13">
        <v>-59.9</v>
      </c>
      <c r="M157" s="13">
        <v>391200</v>
      </c>
      <c r="N157" s="13">
        <v>-39.6</v>
      </c>
      <c r="O157" s="13">
        <v>349268</v>
      </c>
      <c r="P157" s="13">
        <v>41932</v>
      </c>
      <c r="Q157" s="13">
        <v>-36.200000000000003</v>
      </c>
      <c r="R157" s="13">
        <v>-58.2</v>
      </c>
      <c r="S157" s="13">
        <v>2.2000000000000002</v>
      </c>
    </row>
    <row r="158" spans="1:19" s="10" customFormat="1" ht="33.75" customHeight="1" x14ac:dyDescent="0.3">
      <c r="A158" s="65" t="s">
        <v>50</v>
      </c>
      <c r="B158" s="70"/>
      <c r="C158" s="70"/>
      <c r="D158" s="70"/>
      <c r="E158" s="70"/>
      <c r="F158" s="70"/>
      <c r="G158" s="42"/>
      <c r="H158" s="70"/>
      <c r="I158" s="42"/>
      <c r="J158" s="70"/>
      <c r="K158" s="70"/>
      <c r="L158" s="70"/>
      <c r="M158" s="42"/>
      <c r="N158" s="70"/>
      <c r="O158" s="42"/>
      <c r="P158" s="70"/>
      <c r="Q158" s="70"/>
      <c r="R158" s="70"/>
      <c r="S158" s="70"/>
    </row>
    <row r="159" spans="1:19" s="10" customFormat="1" ht="13.2" x14ac:dyDescent="0.25">
      <c r="A159" s="11" t="s">
        <v>17</v>
      </c>
      <c r="B159" s="12" t="s">
        <v>18</v>
      </c>
      <c r="C159" s="13">
        <v>4937</v>
      </c>
      <c r="D159" s="13">
        <v>4705</v>
      </c>
      <c r="E159" s="13">
        <v>323927</v>
      </c>
      <c r="F159" s="13">
        <v>302905</v>
      </c>
      <c r="G159" s="13">
        <v>1045562</v>
      </c>
      <c r="H159" s="13">
        <v>-52.1</v>
      </c>
      <c r="I159" s="13">
        <v>953983</v>
      </c>
      <c r="J159" s="13">
        <v>91579</v>
      </c>
      <c r="K159" s="13">
        <v>-43</v>
      </c>
      <c r="L159" s="13">
        <v>-82</v>
      </c>
      <c r="M159" s="13">
        <v>2885312</v>
      </c>
      <c r="N159" s="13">
        <v>-42.1</v>
      </c>
      <c r="O159" s="13">
        <v>2656141</v>
      </c>
      <c r="P159" s="13">
        <v>229171</v>
      </c>
      <c r="Q159" s="13">
        <v>-31.6</v>
      </c>
      <c r="R159" s="13">
        <v>-79.099999999999994</v>
      </c>
      <c r="S159" s="13">
        <v>2.8</v>
      </c>
    </row>
    <row r="160" spans="1:19" s="10" customFormat="1" ht="13.2" x14ac:dyDescent="0.25">
      <c r="A160" s="11"/>
      <c r="B160" s="12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</row>
    <row r="161" spans="1:19" s="10" customFormat="1" ht="13.2" x14ac:dyDescent="0.25">
      <c r="A161" s="11" t="s">
        <v>19</v>
      </c>
      <c r="B161" s="12" t="s">
        <v>20</v>
      </c>
      <c r="C161" s="13">
        <v>441</v>
      </c>
      <c r="D161" s="13">
        <v>422</v>
      </c>
      <c r="E161" s="13">
        <v>21231</v>
      </c>
      <c r="F161" s="13">
        <v>19967</v>
      </c>
      <c r="G161" s="13">
        <v>74772</v>
      </c>
      <c r="H161" s="13">
        <v>-42</v>
      </c>
      <c r="I161" s="13">
        <v>68013</v>
      </c>
      <c r="J161" s="13">
        <v>6759</v>
      </c>
      <c r="K161" s="13">
        <v>-29.9</v>
      </c>
      <c r="L161" s="13">
        <v>-78.900000000000006</v>
      </c>
      <c r="M161" s="13">
        <v>201603</v>
      </c>
      <c r="N161" s="13">
        <v>-34</v>
      </c>
      <c r="O161" s="13">
        <v>185361</v>
      </c>
      <c r="P161" s="13">
        <v>16242</v>
      </c>
      <c r="Q161" s="13">
        <v>-19</v>
      </c>
      <c r="R161" s="13">
        <v>-78.8</v>
      </c>
      <c r="S161" s="13">
        <v>2.7</v>
      </c>
    </row>
    <row r="162" spans="1:19" s="10" customFormat="1" ht="13.2" x14ac:dyDescent="0.25">
      <c r="A162" s="11" t="s">
        <v>21</v>
      </c>
      <c r="B162" s="12" t="s">
        <v>22</v>
      </c>
      <c r="C162" s="13">
        <v>554</v>
      </c>
      <c r="D162" s="13">
        <v>516</v>
      </c>
      <c r="E162" s="13">
        <v>29970</v>
      </c>
      <c r="F162" s="13">
        <v>27770</v>
      </c>
      <c r="G162" s="13">
        <v>102436</v>
      </c>
      <c r="H162" s="13">
        <v>-50.1</v>
      </c>
      <c r="I162" s="13">
        <v>92340</v>
      </c>
      <c r="J162" s="13">
        <v>10096</v>
      </c>
      <c r="K162" s="13">
        <v>-41.6</v>
      </c>
      <c r="L162" s="13">
        <v>-78.599999999999994</v>
      </c>
      <c r="M162" s="13">
        <v>257908</v>
      </c>
      <c r="N162" s="13">
        <v>-41.5</v>
      </c>
      <c r="O162" s="13">
        <v>233503</v>
      </c>
      <c r="P162" s="13">
        <v>24405</v>
      </c>
      <c r="Q162" s="13">
        <v>-32.200000000000003</v>
      </c>
      <c r="R162" s="13">
        <v>-74.7</v>
      </c>
      <c r="S162" s="13">
        <v>2.5</v>
      </c>
    </row>
    <row r="163" spans="1:19" s="10" customFormat="1" ht="13.2" x14ac:dyDescent="0.25">
      <c r="A163" s="11" t="s">
        <v>23</v>
      </c>
      <c r="B163" s="12" t="s">
        <v>24</v>
      </c>
      <c r="C163" s="13">
        <v>532</v>
      </c>
      <c r="D163" s="13">
        <v>517</v>
      </c>
      <c r="E163" s="13">
        <v>26517</v>
      </c>
      <c r="F163" s="13">
        <v>25267</v>
      </c>
      <c r="G163" s="13">
        <v>97097</v>
      </c>
      <c r="H163" s="13">
        <v>-36.700000000000003</v>
      </c>
      <c r="I163" s="13">
        <v>91994</v>
      </c>
      <c r="J163" s="13">
        <v>5103</v>
      </c>
      <c r="K163" s="13">
        <v>-32.4</v>
      </c>
      <c r="L163" s="13">
        <v>-70.599999999999994</v>
      </c>
      <c r="M163" s="13">
        <v>265980</v>
      </c>
      <c r="N163" s="13">
        <v>-28.4</v>
      </c>
      <c r="O163" s="13">
        <v>247269</v>
      </c>
      <c r="P163" s="13">
        <v>18711</v>
      </c>
      <c r="Q163" s="13">
        <v>-26.5</v>
      </c>
      <c r="R163" s="13">
        <v>-46.4</v>
      </c>
      <c r="S163" s="13">
        <v>2.7</v>
      </c>
    </row>
    <row r="164" spans="1:19" s="10" customFormat="1" ht="13.2" x14ac:dyDescent="0.25">
      <c r="A164" s="11" t="s">
        <v>25</v>
      </c>
      <c r="B164" s="12" t="s">
        <v>26</v>
      </c>
      <c r="C164" s="13">
        <v>685</v>
      </c>
      <c r="D164" s="13">
        <v>662</v>
      </c>
      <c r="E164" s="13">
        <v>37989</v>
      </c>
      <c r="F164" s="13">
        <v>36266</v>
      </c>
      <c r="G164" s="13">
        <v>114886</v>
      </c>
      <c r="H164" s="13">
        <v>-39.299999999999997</v>
      </c>
      <c r="I164" s="13">
        <v>108609</v>
      </c>
      <c r="J164" s="13">
        <v>6277</v>
      </c>
      <c r="K164" s="13">
        <v>-35.9</v>
      </c>
      <c r="L164" s="13">
        <v>-68.2</v>
      </c>
      <c r="M164" s="13">
        <v>474240</v>
      </c>
      <c r="N164" s="13">
        <v>-25.1</v>
      </c>
      <c r="O164" s="13">
        <v>455467</v>
      </c>
      <c r="P164" s="13">
        <v>18773</v>
      </c>
      <c r="Q164" s="13">
        <v>-22.3</v>
      </c>
      <c r="R164" s="13">
        <v>-59.8</v>
      </c>
      <c r="S164" s="13">
        <v>4.0999999999999996</v>
      </c>
    </row>
    <row r="165" spans="1:19" s="10" customFormat="1" ht="13.2" x14ac:dyDescent="0.25">
      <c r="A165" s="11" t="s">
        <v>27</v>
      </c>
      <c r="B165" s="12" t="s">
        <v>28</v>
      </c>
      <c r="C165" s="13">
        <v>829</v>
      </c>
      <c r="D165" s="13">
        <v>798</v>
      </c>
      <c r="E165" s="13">
        <v>43466</v>
      </c>
      <c r="F165" s="13">
        <v>41194</v>
      </c>
      <c r="G165" s="13">
        <v>151778</v>
      </c>
      <c r="H165" s="13">
        <v>-23.2</v>
      </c>
      <c r="I165" s="13">
        <v>146278</v>
      </c>
      <c r="J165" s="13">
        <v>5500</v>
      </c>
      <c r="K165" s="13">
        <v>-13.8</v>
      </c>
      <c r="L165" s="13">
        <v>-80.3</v>
      </c>
      <c r="M165" s="13">
        <v>542805</v>
      </c>
      <c r="N165" s="13">
        <v>-12.9</v>
      </c>
      <c r="O165" s="13">
        <v>523737</v>
      </c>
      <c r="P165" s="13">
        <v>19068</v>
      </c>
      <c r="Q165" s="13">
        <v>-2.1</v>
      </c>
      <c r="R165" s="13">
        <v>-78.3</v>
      </c>
      <c r="S165" s="13">
        <v>3.6</v>
      </c>
    </row>
    <row r="166" spans="1:19" s="10" customFormat="1" ht="13.2" x14ac:dyDescent="0.25">
      <c r="A166" s="11" t="s">
        <v>29</v>
      </c>
      <c r="B166" s="12" t="s">
        <v>109</v>
      </c>
      <c r="C166" s="13">
        <v>104</v>
      </c>
      <c r="D166" s="13">
        <v>100</v>
      </c>
      <c r="E166" s="13">
        <v>4956</v>
      </c>
      <c r="F166" s="13">
        <v>4757</v>
      </c>
      <c r="G166" s="13">
        <v>13057</v>
      </c>
      <c r="H166" s="13">
        <v>-46.4</v>
      </c>
      <c r="I166" s="13">
        <v>11944</v>
      </c>
      <c r="J166" s="13">
        <v>1113</v>
      </c>
      <c r="K166" s="13">
        <v>-39.299999999999997</v>
      </c>
      <c r="L166" s="13">
        <v>-76.2</v>
      </c>
      <c r="M166" s="13">
        <v>50852</v>
      </c>
      <c r="N166" s="13">
        <v>-33.6</v>
      </c>
      <c r="O166" s="13">
        <v>48259</v>
      </c>
      <c r="P166" s="13">
        <v>2593</v>
      </c>
      <c r="Q166" s="13">
        <v>-26.8</v>
      </c>
      <c r="R166" s="13">
        <v>-75.8</v>
      </c>
      <c r="S166" s="13">
        <v>3.9</v>
      </c>
    </row>
    <row r="167" spans="1:19" s="10" customFormat="1" ht="13.2" x14ac:dyDescent="0.25">
      <c r="A167" s="11" t="s">
        <v>30</v>
      </c>
      <c r="B167" s="12" t="s">
        <v>31</v>
      </c>
      <c r="C167" s="13">
        <v>201</v>
      </c>
      <c r="D167" s="13">
        <v>187</v>
      </c>
      <c r="E167" s="13">
        <v>11233</v>
      </c>
      <c r="F167" s="13">
        <v>10390</v>
      </c>
      <c r="G167" s="13">
        <v>29380</v>
      </c>
      <c r="H167" s="13">
        <v>-53</v>
      </c>
      <c r="I167" s="13">
        <v>27576</v>
      </c>
      <c r="J167" s="13">
        <v>1804</v>
      </c>
      <c r="K167" s="13">
        <v>-46.9</v>
      </c>
      <c r="L167" s="13">
        <v>-82.9</v>
      </c>
      <c r="M167" s="13">
        <v>91715</v>
      </c>
      <c r="N167" s="13">
        <v>-42.5</v>
      </c>
      <c r="O167" s="13">
        <v>86242</v>
      </c>
      <c r="P167" s="13">
        <v>5473</v>
      </c>
      <c r="Q167" s="13">
        <v>-36.700000000000003</v>
      </c>
      <c r="R167" s="13">
        <v>-76.5</v>
      </c>
      <c r="S167" s="13">
        <v>3.1</v>
      </c>
    </row>
    <row r="168" spans="1:19" s="10" customFormat="1" ht="13.2" x14ac:dyDescent="0.25">
      <c r="A168" s="11" t="s">
        <v>32</v>
      </c>
      <c r="B168" s="12" t="s">
        <v>33</v>
      </c>
      <c r="C168" s="13">
        <v>78</v>
      </c>
      <c r="D168" s="13">
        <v>74</v>
      </c>
      <c r="E168" s="13">
        <v>6164</v>
      </c>
      <c r="F168" s="13">
        <v>5699</v>
      </c>
      <c r="G168" s="13">
        <v>14161</v>
      </c>
      <c r="H168" s="13">
        <v>-64.2</v>
      </c>
      <c r="I168" s="13">
        <v>12982</v>
      </c>
      <c r="J168" s="13">
        <v>1179</v>
      </c>
      <c r="K168" s="13">
        <v>-59.2</v>
      </c>
      <c r="L168" s="13">
        <v>-84.9</v>
      </c>
      <c r="M168" s="13">
        <v>40255</v>
      </c>
      <c r="N168" s="13">
        <v>-54.5</v>
      </c>
      <c r="O168" s="13">
        <v>37603</v>
      </c>
      <c r="P168" s="13">
        <v>2652</v>
      </c>
      <c r="Q168" s="13">
        <v>-47.7</v>
      </c>
      <c r="R168" s="13">
        <v>-84.1</v>
      </c>
      <c r="S168" s="13">
        <v>2.8</v>
      </c>
    </row>
    <row r="169" spans="1:19" s="10" customFormat="1" ht="13.2" x14ac:dyDescent="0.25">
      <c r="A169" s="11" t="s">
        <v>34</v>
      </c>
      <c r="B169" s="12" t="s">
        <v>35</v>
      </c>
      <c r="C169" s="13">
        <v>245</v>
      </c>
      <c r="D169" s="13">
        <v>230</v>
      </c>
      <c r="E169" s="13">
        <v>18925</v>
      </c>
      <c r="F169" s="13">
        <v>17013</v>
      </c>
      <c r="G169" s="13">
        <v>68457</v>
      </c>
      <c r="H169" s="13">
        <v>-53.5</v>
      </c>
      <c r="I169" s="13">
        <v>64088</v>
      </c>
      <c r="J169" s="13">
        <v>4369</v>
      </c>
      <c r="K169" s="13">
        <v>-46.3</v>
      </c>
      <c r="L169" s="13">
        <v>-84.3</v>
      </c>
      <c r="M169" s="13">
        <v>157015</v>
      </c>
      <c r="N169" s="13">
        <v>-48.1</v>
      </c>
      <c r="O169" s="13">
        <v>144828</v>
      </c>
      <c r="P169" s="13">
        <v>12187</v>
      </c>
      <c r="Q169" s="13">
        <v>-39.6</v>
      </c>
      <c r="R169" s="13">
        <v>-80.599999999999994</v>
      </c>
      <c r="S169" s="13">
        <v>2.2999999999999998</v>
      </c>
    </row>
    <row r="170" spans="1:19" s="10" customFormat="1" ht="13.2" x14ac:dyDescent="0.25">
      <c r="A170" s="11" t="s">
        <v>36</v>
      </c>
      <c r="B170" s="12" t="s">
        <v>37</v>
      </c>
      <c r="C170" s="13">
        <v>393</v>
      </c>
      <c r="D170" s="13">
        <v>368</v>
      </c>
      <c r="E170" s="13">
        <v>42309</v>
      </c>
      <c r="F170" s="13">
        <v>38539</v>
      </c>
      <c r="G170" s="13">
        <v>140419</v>
      </c>
      <c r="H170" s="13">
        <v>-63</v>
      </c>
      <c r="I170" s="13">
        <v>121399</v>
      </c>
      <c r="J170" s="13">
        <v>19020</v>
      </c>
      <c r="K170" s="13">
        <v>-51.2</v>
      </c>
      <c r="L170" s="13">
        <v>-85.5</v>
      </c>
      <c r="M170" s="13">
        <v>295348</v>
      </c>
      <c r="N170" s="13">
        <v>-59.3</v>
      </c>
      <c r="O170" s="13">
        <v>250901</v>
      </c>
      <c r="P170" s="13">
        <v>44447</v>
      </c>
      <c r="Q170" s="13">
        <v>-45.5</v>
      </c>
      <c r="R170" s="13">
        <v>-83.2</v>
      </c>
      <c r="S170" s="13">
        <v>2.1</v>
      </c>
    </row>
    <row r="171" spans="1:19" s="10" customFormat="1" ht="13.2" x14ac:dyDescent="0.25">
      <c r="A171" s="11" t="s">
        <v>38</v>
      </c>
      <c r="B171" s="12" t="s">
        <v>39</v>
      </c>
      <c r="C171" s="13">
        <v>316</v>
      </c>
      <c r="D171" s="13">
        <v>291</v>
      </c>
      <c r="E171" s="13">
        <v>35813</v>
      </c>
      <c r="F171" s="13">
        <v>33348</v>
      </c>
      <c r="G171" s="13">
        <v>98949</v>
      </c>
      <c r="H171" s="13">
        <v>-67.7</v>
      </c>
      <c r="I171" s="13">
        <v>82373</v>
      </c>
      <c r="J171" s="13">
        <v>16576</v>
      </c>
      <c r="K171" s="13">
        <v>-55.7</v>
      </c>
      <c r="L171" s="13">
        <v>-86.2</v>
      </c>
      <c r="M171" s="13">
        <v>176627</v>
      </c>
      <c r="N171" s="13">
        <v>-68.400000000000006</v>
      </c>
      <c r="O171" s="13">
        <v>144028</v>
      </c>
      <c r="P171" s="13">
        <v>32599</v>
      </c>
      <c r="Q171" s="13">
        <v>-54.2</v>
      </c>
      <c r="R171" s="13">
        <v>-86.7</v>
      </c>
      <c r="S171" s="13">
        <v>1.8</v>
      </c>
    </row>
    <row r="172" spans="1:19" s="10" customFormat="1" ht="13.2" x14ac:dyDescent="0.25">
      <c r="A172" s="11" t="s">
        <v>40</v>
      </c>
      <c r="B172" s="12" t="s">
        <v>41</v>
      </c>
      <c r="C172" s="13">
        <v>559</v>
      </c>
      <c r="D172" s="13">
        <v>540</v>
      </c>
      <c r="E172" s="13">
        <v>45354</v>
      </c>
      <c r="F172" s="13">
        <v>42695</v>
      </c>
      <c r="G172" s="13">
        <v>140170</v>
      </c>
      <c r="H172" s="13">
        <v>-59.8</v>
      </c>
      <c r="I172" s="13">
        <v>126387</v>
      </c>
      <c r="J172" s="13">
        <v>13783</v>
      </c>
      <c r="K172" s="13">
        <v>-55.8</v>
      </c>
      <c r="L172" s="13">
        <v>-78</v>
      </c>
      <c r="M172" s="13">
        <v>330964</v>
      </c>
      <c r="N172" s="13">
        <v>-52.7</v>
      </c>
      <c r="O172" s="13">
        <v>298943</v>
      </c>
      <c r="P172" s="13">
        <v>32021</v>
      </c>
      <c r="Q172" s="13">
        <v>-47.2</v>
      </c>
      <c r="R172" s="13">
        <v>-75.900000000000006</v>
      </c>
      <c r="S172" s="13">
        <v>2.4</v>
      </c>
    </row>
    <row r="173" spans="1:19" s="10" customFormat="1" ht="33.75" customHeight="1" x14ac:dyDescent="0.3">
      <c r="A173" s="65" t="s">
        <v>51</v>
      </c>
      <c r="B173" s="70"/>
      <c r="C173" s="70"/>
      <c r="D173" s="70"/>
      <c r="E173" s="70"/>
      <c r="F173" s="70"/>
      <c r="G173" s="42"/>
      <c r="H173" s="70"/>
      <c r="I173" s="42"/>
      <c r="J173" s="70"/>
      <c r="K173" s="70"/>
      <c r="L173" s="70"/>
      <c r="M173" s="42"/>
      <c r="N173" s="70"/>
      <c r="O173" s="42"/>
      <c r="P173" s="70"/>
      <c r="Q173" s="70"/>
      <c r="R173" s="70"/>
      <c r="S173" s="70"/>
    </row>
    <row r="174" spans="1:19" s="10" customFormat="1" ht="13.2" x14ac:dyDescent="0.25">
      <c r="A174" s="11" t="s">
        <v>17</v>
      </c>
      <c r="B174" s="12" t="s">
        <v>18</v>
      </c>
      <c r="C174" s="13">
        <v>4940</v>
      </c>
      <c r="D174" s="13">
        <v>4328</v>
      </c>
      <c r="E174" s="13">
        <v>325416</v>
      </c>
      <c r="F174" s="13">
        <v>284757</v>
      </c>
      <c r="G174" s="13">
        <v>338887</v>
      </c>
      <c r="H174" s="13">
        <v>-84.2</v>
      </c>
      <c r="I174" s="13">
        <v>304294</v>
      </c>
      <c r="J174" s="13">
        <v>34593</v>
      </c>
      <c r="K174" s="13">
        <v>-81.900000000000006</v>
      </c>
      <c r="L174" s="13">
        <v>-92.5</v>
      </c>
      <c r="M174" s="13">
        <v>1265179</v>
      </c>
      <c r="N174" s="13">
        <v>-71.5</v>
      </c>
      <c r="O174" s="13">
        <v>1153058</v>
      </c>
      <c r="P174" s="13">
        <v>112121</v>
      </c>
      <c r="Q174" s="13">
        <v>-67.400000000000006</v>
      </c>
      <c r="R174" s="13">
        <v>-87.6</v>
      </c>
      <c r="S174" s="13">
        <v>3.7</v>
      </c>
    </row>
    <row r="175" spans="1:19" s="10" customFormat="1" ht="13.2" x14ac:dyDescent="0.25">
      <c r="A175" s="11"/>
      <c r="B175" s="12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</row>
    <row r="176" spans="1:19" s="10" customFormat="1" ht="13.2" x14ac:dyDescent="0.25">
      <c r="A176" s="11" t="s">
        <v>19</v>
      </c>
      <c r="B176" s="12" t="s">
        <v>20</v>
      </c>
      <c r="C176" s="13">
        <v>441</v>
      </c>
      <c r="D176" s="13">
        <v>363</v>
      </c>
      <c r="E176" s="13">
        <v>21231</v>
      </c>
      <c r="F176" s="13">
        <v>17928</v>
      </c>
      <c r="G176" s="13">
        <v>16797</v>
      </c>
      <c r="H176" s="13">
        <v>-85.2</v>
      </c>
      <c r="I176" s="13">
        <v>15048</v>
      </c>
      <c r="J176" s="13">
        <v>1749</v>
      </c>
      <c r="K176" s="13">
        <v>-82.6</v>
      </c>
      <c r="L176" s="13">
        <v>-93.5</v>
      </c>
      <c r="M176" s="13">
        <v>49453</v>
      </c>
      <c r="N176" s="13">
        <v>-80</v>
      </c>
      <c r="O176" s="13">
        <v>44190</v>
      </c>
      <c r="P176" s="13">
        <v>5263</v>
      </c>
      <c r="Q176" s="13">
        <v>-76.7</v>
      </c>
      <c r="R176" s="13">
        <v>-90.8</v>
      </c>
      <c r="S176" s="13">
        <v>2.9</v>
      </c>
    </row>
    <row r="177" spans="1:19" s="10" customFormat="1" ht="13.2" x14ac:dyDescent="0.25">
      <c r="A177" s="11" t="s">
        <v>21</v>
      </c>
      <c r="B177" s="12" t="s">
        <v>22</v>
      </c>
      <c r="C177" s="13">
        <v>554</v>
      </c>
      <c r="D177" s="13">
        <v>477</v>
      </c>
      <c r="E177" s="13">
        <v>29956</v>
      </c>
      <c r="F177" s="13">
        <v>25949</v>
      </c>
      <c r="G177" s="13">
        <v>40367</v>
      </c>
      <c r="H177" s="13">
        <v>-79.2</v>
      </c>
      <c r="I177" s="13">
        <v>36374</v>
      </c>
      <c r="J177" s="13">
        <v>3993</v>
      </c>
      <c r="K177" s="13">
        <v>-76.2</v>
      </c>
      <c r="L177" s="13">
        <v>-90.4</v>
      </c>
      <c r="M177" s="13">
        <v>127555</v>
      </c>
      <c r="N177" s="13">
        <v>-66.8</v>
      </c>
      <c r="O177" s="13">
        <v>114690</v>
      </c>
      <c r="P177" s="13">
        <v>12865</v>
      </c>
      <c r="Q177" s="13">
        <v>-62.3</v>
      </c>
      <c r="R177" s="13">
        <v>-84</v>
      </c>
      <c r="S177" s="13">
        <v>3.2</v>
      </c>
    </row>
    <row r="178" spans="1:19" s="10" customFormat="1" ht="13.2" x14ac:dyDescent="0.25">
      <c r="A178" s="11" t="s">
        <v>23</v>
      </c>
      <c r="B178" s="12" t="s">
        <v>24</v>
      </c>
      <c r="C178" s="13">
        <v>540</v>
      </c>
      <c r="D178" s="13">
        <v>495</v>
      </c>
      <c r="E178" s="13">
        <v>26905</v>
      </c>
      <c r="F178" s="13">
        <v>24467</v>
      </c>
      <c r="G178" s="13">
        <v>32247</v>
      </c>
      <c r="H178" s="13">
        <v>-78.2</v>
      </c>
      <c r="I178" s="13">
        <v>29138</v>
      </c>
      <c r="J178" s="13">
        <v>3109</v>
      </c>
      <c r="K178" s="13">
        <v>-78</v>
      </c>
      <c r="L178" s="13">
        <v>-79.8</v>
      </c>
      <c r="M178" s="13">
        <v>118519</v>
      </c>
      <c r="N178" s="13">
        <v>-64.2</v>
      </c>
      <c r="O178" s="13">
        <v>105197</v>
      </c>
      <c r="P178" s="13">
        <v>13322</v>
      </c>
      <c r="Q178" s="13">
        <v>-64.7</v>
      </c>
      <c r="R178" s="13">
        <v>-59.6</v>
      </c>
      <c r="S178" s="13">
        <v>3.7</v>
      </c>
    </row>
    <row r="179" spans="1:19" s="10" customFormat="1" ht="13.2" x14ac:dyDescent="0.25">
      <c r="A179" s="11" t="s">
        <v>25</v>
      </c>
      <c r="B179" s="12" t="s">
        <v>26</v>
      </c>
      <c r="C179" s="13">
        <v>685</v>
      </c>
      <c r="D179" s="13">
        <v>617</v>
      </c>
      <c r="E179" s="13">
        <v>38025</v>
      </c>
      <c r="F179" s="13">
        <v>35304</v>
      </c>
      <c r="G179" s="13">
        <v>39381</v>
      </c>
      <c r="H179" s="13">
        <v>-78.599999999999994</v>
      </c>
      <c r="I179" s="13">
        <v>36952</v>
      </c>
      <c r="J179" s="13">
        <v>2429</v>
      </c>
      <c r="K179" s="13">
        <v>-77.599999999999994</v>
      </c>
      <c r="L179" s="13">
        <v>-87.7</v>
      </c>
      <c r="M179" s="13">
        <v>261809</v>
      </c>
      <c r="N179" s="13">
        <v>-53.4</v>
      </c>
      <c r="O179" s="13">
        <v>251897</v>
      </c>
      <c r="P179" s="13">
        <v>9912</v>
      </c>
      <c r="Q179" s="13">
        <v>-51.5</v>
      </c>
      <c r="R179" s="13">
        <v>-76.900000000000006</v>
      </c>
      <c r="S179" s="13">
        <v>6.6</v>
      </c>
    </row>
    <row r="180" spans="1:19" s="10" customFormat="1" ht="13.2" x14ac:dyDescent="0.25">
      <c r="A180" s="11" t="s">
        <v>27</v>
      </c>
      <c r="B180" s="12" t="s">
        <v>28</v>
      </c>
      <c r="C180" s="13">
        <v>826</v>
      </c>
      <c r="D180" s="13">
        <v>697</v>
      </c>
      <c r="E180" s="13">
        <v>43331</v>
      </c>
      <c r="F180" s="13">
        <v>37361</v>
      </c>
      <c r="G180" s="13">
        <v>21724</v>
      </c>
      <c r="H180" s="13">
        <v>-85.8</v>
      </c>
      <c r="I180" s="13">
        <v>20324</v>
      </c>
      <c r="J180" s="13">
        <v>1400</v>
      </c>
      <c r="K180" s="13">
        <v>-84.9</v>
      </c>
      <c r="L180" s="13">
        <v>-92.4</v>
      </c>
      <c r="M180" s="13">
        <v>133576</v>
      </c>
      <c r="N180" s="13">
        <v>-68.7</v>
      </c>
      <c r="O180" s="13">
        <v>125342</v>
      </c>
      <c r="P180" s="13">
        <v>8234</v>
      </c>
      <c r="Q180" s="13">
        <v>-66.7</v>
      </c>
      <c r="R180" s="13">
        <v>-83.8</v>
      </c>
      <c r="S180" s="13">
        <v>6.1</v>
      </c>
    </row>
    <row r="181" spans="1:19" s="10" customFormat="1" ht="13.2" x14ac:dyDescent="0.25">
      <c r="A181" s="11" t="s">
        <v>29</v>
      </c>
      <c r="B181" s="12" t="s">
        <v>109</v>
      </c>
      <c r="C181" s="13">
        <v>102</v>
      </c>
      <c r="D181" s="13">
        <v>89</v>
      </c>
      <c r="E181" s="13">
        <v>4925</v>
      </c>
      <c r="F181" s="13">
        <v>4207</v>
      </c>
      <c r="G181" s="13">
        <v>5089</v>
      </c>
      <c r="H181" s="13">
        <v>-76.599999999999994</v>
      </c>
      <c r="I181" s="13">
        <v>4761</v>
      </c>
      <c r="J181" s="13">
        <v>328</v>
      </c>
      <c r="K181" s="13">
        <v>-73.3</v>
      </c>
      <c r="L181" s="13">
        <v>-91.6</v>
      </c>
      <c r="M181" s="13">
        <v>31631</v>
      </c>
      <c r="N181" s="13">
        <v>-52.3</v>
      </c>
      <c r="O181" s="13">
        <v>30882</v>
      </c>
      <c r="P181" s="13">
        <v>749</v>
      </c>
      <c r="Q181" s="13">
        <v>-47</v>
      </c>
      <c r="R181" s="13">
        <v>-90.7</v>
      </c>
      <c r="S181" s="13">
        <v>6.2</v>
      </c>
    </row>
    <row r="182" spans="1:19" s="10" customFormat="1" ht="13.2" x14ac:dyDescent="0.25">
      <c r="A182" s="11" t="s">
        <v>30</v>
      </c>
      <c r="B182" s="12" t="s">
        <v>31</v>
      </c>
      <c r="C182" s="13">
        <v>201</v>
      </c>
      <c r="D182" s="13">
        <v>171</v>
      </c>
      <c r="E182" s="13">
        <v>11228</v>
      </c>
      <c r="F182" s="13">
        <v>9298</v>
      </c>
      <c r="G182" s="13">
        <v>8955</v>
      </c>
      <c r="H182" s="13">
        <v>-85.1</v>
      </c>
      <c r="I182" s="13">
        <v>8331</v>
      </c>
      <c r="J182" s="13">
        <v>624</v>
      </c>
      <c r="K182" s="13">
        <v>-84</v>
      </c>
      <c r="L182" s="13">
        <v>-92.2</v>
      </c>
      <c r="M182" s="13">
        <v>46771</v>
      </c>
      <c r="N182" s="13">
        <v>-66.3</v>
      </c>
      <c r="O182" s="13">
        <v>44050</v>
      </c>
      <c r="P182" s="13">
        <v>2721</v>
      </c>
      <c r="Q182" s="13">
        <v>-64.099999999999994</v>
      </c>
      <c r="R182" s="13">
        <v>-83</v>
      </c>
      <c r="S182" s="13">
        <v>5.2</v>
      </c>
    </row>
    <row r="183" spans="1:19" s="10" customFormat="1" ht="13.2" x14ac:dyDescent="0.25">
      <c r="A183" s="11" t="s">
        <v>32</v>
      </c>
      <c r="B183" s="12" t="s">
        <v>33</v>
      </c>
      <c r="C183" s="13">
        <v>78</v>
      </c>
      <c r="D183" s="13">
        <v>67</v>
      </c>
      <c r="E183" s="13">
        <v>6207</v>
      </c>
      <c r="F183" s="13">
        <v>4804</v>
      </c>
      <c r="G183" s="13">
        <v>8534</v>
      </c>
      <c r="H183" s="13">
        <v>-77.5</v>
      </c>
      <c r="I183" s="13">
        <v>7857</v>
      </c>
      <c r="J183" s="13">
        <v>677</v>
      </c>
      <c r="K183" s="13">
        <v>-75.400000000000006</v>
      </c>
      <c r="L183" s="13">
        <v>-88.5</v>
      </c>
      <c r="M183" s="13">
        <v>32615</v>
      </c>
      <c r="N183" s="13">
        <v>-60.4</v>
      </c>
      <c r="O183" s="13">
        <v>30317</v>
      </c>
      <c r="P183" s="13">
        <v>2298</v>
      </c>
      <c r="Q183" s="13">
        <v>-57.2</v>
      </c>
      <c r="R183" s="13">
        <v>-80</v>
      </c>
      <c r="S183" s="13">
        <v>3.8</v>
      </c>
    </row>
    <row r="184" spans="1:19" s="10" customFormat="1" ht="13.2" x14ac:dyDescent="0.25">
      <c r="A184" s="11" t="s">
        <v>34</v>
      </c>
      <c r="B184" s="12" t="s">
        <v>35</v>
      </c>
      <c r="C184" s="13">
        <v>245</v>
      </c>
      <c r="D184" s="13">
        <v>217</v>
      </c>
      <c r="E184" s="13">
        <v>19587</v>
      </c>
      <c r="F184" s="13">
        <v>16816</v>
      </c>
      <c r="G184" s="13">
        <v>23392</v>
      </c>
      <c r="H184" s="13">
        <v>-83.9</v>
      </c>
      <c r="I184" s="13">
        <v>21845</v>
      </c>
      <c r="J184" s="13">
        <v>1547</v>
      </c>
      <c r="K184" s="13">
        <v>-82.5</v>
      </c>
      <c r="L184" s="13">
        <v>-92.5</v>
      </c>
      <c r="M184" s="13">
        <v>68501</v>
      </c>
      <c r="N184" s="13">
        <v>-75.099999999999994</v>
      </c>
      <c r="O184" s="13">
        <v>62812</v>
      </c>
      <c r="P184" s="13">
        <v>5689</v>
      </c>
      <c r="Q184" s="13">
        <v>-73.099999999999994</v>
      </c>
      <c r="R184" s="13">
        <v>-86.4</v>
      </c>
      <c r="S184" s="13">
        <v>2.9</v>
      </c>
    </row>
    <row r="185" spans="1:19" s="10" customFormat="1" ht="13.2" x14ac:dyDescent="0.25">
      <c r="A185" s="11" t="s">
        <v>36</v>
      </c>
      <c r="B185" s="12" t="s">
        <v>37</v>
      </c>
      <c r="C185" s="13">
        <v>391</v>
      </c>
      <c r="D185" s="13">
        <v>346</v>
      </c>
      <c r="E185" s="13">
        <v>42212</v>
      </c>
      <c r="F185" s="13">
        <v>36477</v>
      </c>
      <c r="G185" s="13">
        <v>45096</v>
      </c>
      <c r="H185" s="13">
        <v>-88.7</v>
      </c>
      <c r="I185" s="13">
        <v>38045</v>
      </c>
      <c r="J185" s="13">
        <v>7051</v>
      </c>
      <c r="K185" s="13">
        <v>-86.4</v>
      </c>
      <c r="L185" s="13">
        <v>-94</v>
      </c>
      <c r="M185" s="13">
        <v>128112</v>
      </c>
      <c r="N185" s="13">
        <v>-82.1</v>
      </c>
      <c r="O185" s="13">
        <v>106626</v>
      </c>
      <c r="P185" s="13">
        <v>21486</v>
      </c>
      <c r="Q185" s="13">
        <v>-78.099999999999994</v>
      </c>
      <c r="R185" s="13">
        <v>-90.5</v>
      </c>
      <c r="S185" s="13">
        <v>2.8</v>
      </c>
    </row>
    <row r="186" spans="1:19" s="10" customFormat="1" ht="13.2" x14ac:dyDescent="0.25">
      <c r="A186" s="11" t="s">
        <v>38</v>
      </c>
      <c r="B186" s="12" t="s">
        <v>39</v>
      </c>
      <c r="C186" s="13">
        <v>315</v>
      </c>
      <c r="D186" s="13">
        <v>276</v>
      </c>
      <c r="E186" s="13">
        <v>35804</v>
      </c>
      <c r="F186" s="13">
        <v>31451</v>
      </c>
      <c r="G186" s="13">
        <v>36055</v>
      </c>
      <c r="H186" s="13">
        <v>-89.1</v>
      </c>
      <c r="I186" s="13">
        <v>30145</v>
      </c>
      <c r="J186" s="13">
        <v>5910</v>
      </c>
      <c r="K186" s="13">
        <v>-85.4</v>
      </c>
      <c r="L186" s="13">
        <v>-95.3</v>
      </c>
      <c r="M186" s="13">
        <v>75000</v>
      </c>
      <c r="N186" s="13">
        <v>-86.5</v>
      </c>
      <c r="O186" s="13">
        <v>62606</v>
      </c>
      <c r="P186" s="13">
        <v>12394</v>
      </c>
      <c r="Q186" s="13">
        <v>-80.7</v>
      </c>
      <c r="R186" s="13">
        <v>-94.6</v>
      </c>
      <c r="S186" s="13">
        <v>2.1</v>
      </c>
    </row>
    <row r="187" spans="1:19" s="10" customFormat="1" ht="13.2" x14ac:dyDescent="0.25">
      <c r="A187" s="11" t="s">
        <v>40</v>
      </c>
      <c r="B187" s="12" t="s">
        <v>41</v>
      </c>
      <c r="C187" s="13">
        <v>562</v>
      </c>
      <c r="D187" s="13">
        <v>513</v>
      </c>
      <c r="E187" s="13">
        <v>46005</v>
      </c>
      <c r="F187" s="13">
        <v>40695</v>
      </c>
      <c r="G187" s="13">
        <v>61250</v>
      </c>
      <c r="H187" s="13">
        <v>-82.6</v>
      </c>
      <c r="I187" s="13">
        <v>55474</v>
      </c>
      <c r="J187" s="13">
        <v>5776</v>
      </c>
      <c r="K187" s="13">
        <v>-81.2</v>
      </c>
      <c r="L187" s="13">
        <v>-89.9</v>
      </c>
      <c r="M187" s="13">
        <v>191637</v>
      </c>
      <c r="N187" s="13">
        <v>-71.099999999999994</v>
      </c>
      <c r="O187" s="13">
        <v>174449</v>
      </c>
      <c r="P187" s="13">
        <v>17188</v>
      </c>
      <c r="Q187" s="13">
        <v>-68.599999999999994</v>
      </c>
      <c r="R187" s="13">
        <v>-84</v>
      </c>
      <c r="S187" s="13">
        <v>3.1</v>
      </c>
    </row>
    <row r="188" spans="1:19" s="10" customFormat="1" ht="33.75" customHeight="1" x14ac:dyDescent="0.3">
      <c r="A188" s="65" t="s">
        <v>52</v>
      </c>
      <c r="B188" s="70"/>
      <c r="C188" s="70"/>
      <c r="D188" s="70"/>
      <c r="E188" s="70"/>
      <c r="F188" s="70"/>
      <c r="G188" s="42"/>
      <c r="H188" s="70"/>
      <c r="I188" s="42"/>
      <c r="J188" s="70"/>
      <c r="K188" s="70"/>
      <c r="L188" s="70"/>
      <c r="M188" s="42"/>
      <c r="N188" s="70"/>
      <c r="O188" s="42"/>
      <c r="P188" s="70"/>
      <c r="Q188" s="70"/>
      <c r="R188" s="70"/>
      <c r="S188" s="70"/>
    </row>
    <row r="189" spans="1:19" s="10" customFormat="1" ht="13.2" x14ac:dyDescent="0.25">
      <c r="A189" s="11" t="s">
        <v>17</v>
      </c>
      <c r="B189" s="12" t="s">
        <v>18</v>
      </c>
      <c r="C189" s="13">
        <v>4924</v>
      </c>
      <c r="D189" s="13">
        <v>3721</v>
      </c>
      <c r="E189" s="13">
        <v>324999</v>
      </c>
      <c r="F189" s="13">
        <v>244537</v>
      </c>
      <c r="G189" s="13">
        <v>218868</v>
      </c>
      <c r="H189" s="13">
        <v>-88</v>
      </c>
      <c r="I189" s="13">
        <v>194008</v>
      </c>
      <c r="J189" s="13">
        <v>24860</v>
      </c>
      <c r="K189" s="13">
        <v>-85.6</v>
      </c>
      <c r="L189" s="13">
        <v>-94.8</v>
      </c>
      <c r="M189" s="13">
        <v>931808</v>
      </c>
      <c r="N189" s="13">
        <v>-75.8</v>
      </c>
      <c r="O189" s="13">
        <v>847384</v>
      </c>
      <c r="P189" s="13">
        <v>84424</v>
      </c>
      <c r="Q189" s="13">
        <v>-71.099999999999994</v>
      </c>
      <c r="R189" s="13">
        <v>-90.8</v>
      </c>
      <c r="S189" s="13">
        <v>4.3</v>
      </c>
    </row>
    <row r="190" spans="1:19" s="10" customFormat="1" ht="13.2" x14ac:dyDescent="0.25">
      <c r="A190" s="11"/>
      <c r="B190" s="12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19" s="10" customFormat="1" ht="13.2" x14ac:dyDescent="0.25">
      <c r="A191" s="11" t="s">
        <v>19</v>
      </c>
      <c r="B191" s="12" t="s">
        <v>20</v>
      </c>
      <c r="C191" s="13">
        <v>440</v>
      </c>
      <c r="D191" s="13">
        <v>292</v>
      </c>
      <c r="E191" s="13">
        <v>21269</v>
      </c>
      <c r="F191" s="13">
        <v>15428</v>
      </c>
      <c r="G191" s="13">
        <v>10276</v>
      </c>
      <c r="H191" s="13">
        <v>-90.3</v>
      </c>
      <c r="I191" s="13">
        <v>8972</v>
      </c>
      <c r="J191" s="13">
        <v>1304</v>
      </c>
      <c r="K191" s="13">
        <v>-87.4</v>
      </c>
      <c r="L191" s="13">
        <v>-96.2</v>
      </c>
      <c r="M191" s="13">
        <v>31854</v>
      </c>
      <c r="N191" s="13">
        <v>-86.4</v>
      </c>
      <c r="O191" s="13">
        <v>28281</v>
      </c>
      <c r="P191" s="13">
        <v>3573</v>
      </c>
      <c r="Q191" s="13">
        <v>-82.5</v>
      </c>
      <c r="R191" s="13">
        <v>-95.1</v>
      </c>
      <c r="S191" s="13">
        <v>3.1</v>
      </c>
    </row>
    <row r="192" spans="1:19" s="10" customFormat="1" ht="13.2" x14ac:dyDescent="0.25">
      <c r="A192" s="11" t="s">
        <v>21</v>
      </c>
      <c r="B192" s="12" t="s">
        <v>22</v>
      </c>
      <c r="C192" s="13">
        <v>550</v>
      </c>
      <c r="D192" s="13">
        <v>422</v>
      </c>
      <c r="E192" s="13">
        <v>29661</v>
      </c>
      <c r="F192" s="13">
        <v>22219</v>
      </c>
      <c r="G192" s="13">
        <v>25559</v>
      </c>
      <c r="H192" s="13">
        <v>-82.2</v>
      </c>
      <c r="I192" s="13">
        <v>22819</v>
      </c>
      <c r="J192" s="13">
        <v>2740</v>
      </c>
      <c r="K192" s="13">
        <v>-79.3</v>
      </c>
      <c r="L192" s="13">
        <v>-91.7</v>
      </c>
      <c r="M192" s="13">
        <v>91836</v>
      </c>
      <c r="N192" s="13">
        <v>-66.900000000000006</v>
      </c>
      <c r="O192" s="13">
        <v>82177</v>
      </c>
      <c r="P192" s="13">
        <v>9659</v>
      </c>
      <c r="Q192" s="13">
        <v>-62.4</v>
      </c>
      <c r="R192" s="13">
        <v>-83.5</v>
      </c>
      <c r="S192" s="13">
        <v>3.6</v>
      </c>
    </row>
    <row r="193" spans="1:19" s="10" customFormat="1" ht="13.2" x14ac:dyDescent="0.25">
      <c r="A193" s="11" t="s">
        <v>23</v>
      </c>
      <c r="B193" s="12" t="s">
        <v>24</v>
      </c>
      <c r="C193" s="13">
        <v>540</v>
      </c>
      <c r="D193" s="13">
        <v>438</v>
      </c>
      <c r="E193" s="13">
        <v>26903</v>
      </c>
      <c r="F193" s="13">
        <v>21872</v>
      </c>
      <c r="G193" s="13">
        <v>19832</v>
      </c>
      <c r="H193" s="13">
        <v>-83.8</v>
      </c>
      <c r="I193" s="13">
        <v>18077</v>
      </c>
      <c r="J193" s="13">
        <v>1755</v>
      </c>
      <c r="K193" s="13">
        <v>-83</v>
      </c>
      <c r="L193" s="13">
        <v>-88.8</v>
      </c>
      <c r="M193" s="13">
        <v>80089</v>
      </c>
      <c r="N193" s="13">
        <v>-69.8</v>
      </c>
      <c r="O193" s="13">
        <v>68721</v>
      </c>
      <c r="P193" s="13">
        <v>11368</v>
      </c>
      <c r="Q193" s="13">
        <v>-70.5</v>
      </c>
      <c r="R193" s="13">
        <v>-64</v>
      </c>
      <c r="S193" s="13">
        <v>4</v>
      </c>
    </row>
    <row r="194" spans="1:19" s="10" customFormat="1" ht="13.2" x14ac:dyDescent="0.25">
      <c r="A194" s="11" t="s">
        <v>25</v>
      </c>
      <c r="B194" s="12" t="s">
        <v>26</v>
      </c>
      <c r="C194" s="13">
        <v>682</v>
      </c>
      <c r="D194" s="13">
        <v>550</v>
      </c>
      <c r="E194" s="13">
        <v>37935</v>
      </c>
      <c r="F194" s="13">
        <v>31196</v>
      </c>
      <c r="G194" s="13">
        <v>25501</v>
      </c>
      <c r="H194" s="13">
        <v>-81.900000000000006</v>
      </c>
      <c r="I194" s="13">
        <v>23987</v>
      </c>
      <c r="J194" s="13">
        <v>1514</v>
      </c>
      <c r="K194" s="13">
        <v>-81</v>
      </c>
      <c r="L194" s="13">
        <v>-89.6</v>
      </c>
      <c r="M194" s="13">
        <v>208982</v>
      </c>
      <c r="N194" s="13">
        <v>-56.2</v>
      </c>
      <c r="O194" s="13">
        <v>201980</v>
      </c>
      <c r="P194" s="13">
        <v>7002</v>
      </c>
      <c r="Q194" s="13">
        <v>-54.5</v>
      </c>
      <c r="R194" s="13">
        <v>-78.5</v>
      </c>
      <c r="S194" s="13">
        <v>8.1999999999999993</v>
      </c>
    </row>
    <row r="195" spans="1:19" s="10" customFormat="1" ht="13.2" x14ac:dyDescent="0.25">
      <c r="A195" s="11" t="s">
        <v>27</v>
      </c>
      <c r="B195" s="12" t="s">
        <v>28</v>
      </c>
      <c r="C195" s="13">
        <v>825</v>
      </c>
      <c r="D195" s="13">
        <v>579</v>
      </c>
      <c r="E195" s="13">
        <v>43286</v>
      </c>
      <c r="F195" s="13">
        <v>27782</v>
      </c>
      <c r="G195" s="13">
        <v>14533</v>
      </c>
      <c r="H195" s="13">
        <v>-90</v>
      </c>
      <c r="I195" s="13">
        <v>13397</v>
      </c>
      <c r="J195" s="13">
        <v>1136</v>
      </c>
      <c r="K195" s="13">
        <v>-88.3</v>
      </c>
      <c r="L195" s="13">
        <v>-96.3</v>
      </c>
      <c r="M195" s="13">
        <v>103079</v>
      </c>
      <c r="N195" s="13">
        <v>-78.2</v>
      </c>
      <c r="O195" s="13">
        <v>97775</v>
      </c>
      <c r="P195" s="13">
        <v>5304</v>
      </c>
      <c r="Q195" s="13">
        <v>-73.400000000000006</v>
      </c>
      <c r="R195" s="13">
        <v>-94.9</v>
      </c>
      <c r="S195" s="13">
        <v>7.1</v>
      </c>
    </row>
    <row r="196" spans="1:19" s="10" customFormat="1" ht="13.2" x14ac:dyDescent="0.25">
      <c r="A196" s="11" t="s">
        <v>29</v>
      </c>
      <c r="B196" s="12" t="s">
        <v>109</v>
      </c>
      <c r="C196" s="13">
        <v>102</v>
      </c>
      <c r="D196" s="13">
        <v>69</v>
      </c>
      <c r="E196" s="13">
        <v>4903</v>
      </c>
      <c r="F196" s="13">
        <v>3591</v>
      </c>
      <c r="G196" s="13">
        <v>3029</v>
      </c>
      <c r="H196" s="13">
        <v>-81.7</v>
      </c>
      <c r="I196" s="13">
        <v>2832</v>
      </c>
      <c r="J196" s="13">
        <v>197</v>
      </c>
      <c r="K196" s="13">
        <v>-78.8</v>
      </c>
      <c r="L196" s="13">
        <v>-93.9</v>
      </c>
      <c r="M196" s="13">
        <v>27029</v>
      </c>
      <c r="N196" s="13">
        <v>-47.9</v>
      </c>
      <c r="O196" s="13">
        <v>25074</v>
      </c>
      <c r="P196" s="13">
        <v>1955</v>
      </c>
      <c r="Q196" s="13">
        <v>-44</v>
      </c>
      <c r="R196" s="13">
        <v>-72.5</v>
      </c>
      <c r="S196" s="13">
        <v>8.9</v>
      </c>
    </row>
    <row r="197" spans="1:19" s="10" customFormat="1" ht="13.2" x14ac:dyDescent="0.25">
      <c r="A197" s="11" t="s">
        <v>30</v>
      </c>
      <c r="B197" s="12" t="s">
        <v>31</v>
      </c>
      <c r="C197" s="13">
        <v>201</v>
      </c>
      <c r="D197" s="13">
        <v>149</v>
      </c>
      <c r="E197" s="13">
        <v>11229</v>
      </c>
      <c r="F197" s="13">
        <v>7918</v>
      </c>
      <c r="G197" s="13">
        <v>6043</v>
      </c>
      <c r="H197" s="13">
        <v>-85.7</v>
      </c>
      <c r="I197" s="13">
        <v>5539</v>
      </c>
      <c r="J197" s="13">
        <v>504</v>
      </c>
      <c r="K197" s="13">
        <v>-84.2</v>
      </c>
      <c r="L197" s="13">
        <v>-93.2</v>
      </c>
      <c r="M197" s="13">
        <v>38183</v>
      </c>
      <c r="N197" s="13">
        <v>-65.7</v>
      </c>
      <c r="O197" s="13">
        <v>36038</v>
      </c>
      <c r="P197" s="13">
        <v>2145</v>
      </c>
      <c r="Q197" s="13">
        <v>-62.5</v>
      </c>
      <c r="R197" s="13">
        <v>-85.9</v>
      </c>
      <c r="S197" s="13">
        <v>6.3</v>
      </c>
    </row>
    <row r="198" spans="1:19" s="10" customFormat="1" ht="13.2" x14ac:dyDescent="0.25">
      <c r="A198" s="11" t="s">
        <v>32</v>
      </c>
      <c r="B198" s="12" t="s">
        <v>33</v>
      </c>
      <c r="C198" s="13">
        <v>77</v>
      </c>
      <c r="D198" s="13">
        <v>58</v>
      </c>
      <c r="E198" s="13">
        <v>6178</v>
      </c>
      <c r="F198" s="13">
        <v>4123</v>
      </c>
      <c r="G198" s="13">
        <v>5034</v>
      </c>
      <c r="H198" s="13">
        <v>-82.7</v>
      </c>
      <c r="I198" s="13">
        <v>4723</v>
      </c>
      <c r="J198" s="13">
        <v>311</v>
      </c>
      <c r="K198" s="13">
        <v>-81.099999999999994</v>
      </c>
      <c r="L198" s="13">
        <v>-92.5</v>
      </c>
      <c r="M198" s="13">
        <v>20720</v>
      </c>
      <c r="N198" s="13">
        <v>-66</v>
      </c>
      <c r="O198" s="13">
        <v>19452</v>
      </c>
      <c r="P198" s="13">
        <v>1268</v>
      </c>
      <c r="Q198" s="13">
        <v>-63.2</v>
      </c>
      <c r="R198" s="13">
        <v>-84.3</v>
      </c>
      <c r="S198" s="13">
        <v>4.0999999999999996</v>
      </c>
    </row>
    <row r="199" spans="1:19" s="10" customFormat="1" ht="13.2" x14ac:dyDescent="0.25">
      <c r="A199" s="11" t="s">
        <v>34</v>
      </c>
      <c r="B199" s="12" t="s">
        <v>35</v>
      </c>
      <c r="C199" s="13">
        <v>245</v>
      </c>
      <c r="D199" s="13">
        <v>185</v>
      </c>
      <c r="E199" s="13">
        <v>19584</v>
      </c>
      <c r="F199" s="13">
        <v>14103</v>
      </c>
      <c r="G199" s="13">
        <v>12542</v>
      </c>
      <c r="H199" s="13">
        <v>-89.1</v>
      </c>
      <c r="I199" s="13">
        <v>11231</v>
      </c>
      <c r="J199" s="13">
        <v>1311</v>
      </c>
      <c r="K199" s="13">
        <v>-88.1</v>
      </c>
      <c r="L199" s="13">
        <v>-93.6</v>
      </c>
      <c r="M199" s="13">
        <v>41062</v>
      </c>
      <c r="N199" s="13">
        <v>-81.3</v>
      </c>
      <c r="O199" s="13">
        <v>36560</v>
      </c>
      <c r="P199" s="13">
        <v>4502</v>
      </c>
      <c r="Q199" s="13">
        <v>-79.3</v>
      </c>
      <c r="R199" s="13">
        <v>-89.4</v>
      </c>
      <c r="S199" s="13">
        <v>3.3</v>
      </c>
    </row>
    <row r="200" spans="1:19" s="10" customFormat="1" ht="13.2" x14ac:dyDescent="0.25">
      <c r="A200" s="11" t="s">
        <v>36</v>
      </c>
      <c r="B200" s="12" t="s">
        <v>37</v>
      </c>
      <c r="C200" s="13">
        <v>387</v>
      </c>
      <c r="D200" s="13">
        <v>281</v>
      </c>
      <c r="E200" s="13">
        <v>42105</v>
      </c>
      <c r="F200" s="13">
        <v>32242</v>
      </c>
      <c r="G200" s="13">
        <v>30650</v>
      </c>
      <c r="H200" s="13">
        <v>-91.7</v>
      </c>
      <c r="I200" s="13">
        <v>25247</v>
      </c>
      <c r="J200" s="13">
        <v>5403</v>
      </c>
      <c r="K200" s="13">
        <v>-89.3</v>
      </c>
      <c r="L200" s="13">
        <v>-96</v>
      </c>
      <c r="M200" s="13">
        <v>96639</v>
      </c>
      <c r="N200" s="13">
        <v>-85.2</v>
      </c>
      <c r="O200" s="13">
        <v>79822</v>
      </c>
      <c r="P200" s="13">
        <v>16817</v>
      </c>
      <c r="Q200" s="13">
        <v>-80.5</v>
      </c>
      <c r="R200" s="13">
        <v>-93.1</v>
      </c>
      <c r="S200" s="13">
        <v>3.2</v>
      </c>
    </row>
    <row r="201" spans="1:19" s="10" customFormat="1" ht="13.2" x14ac:dyDescent="0.25">
      <c r="A201" s="11" t="s">
        <v>38</v>
      </c>
      <c r="B201" s="12" t="s">
        <v>39</v>
      </c>
      <c r="C201" s="13">
        <v>315</v>
      </c>
      <c r="D201" s="13">
        <v>234</v>
      </c>
      <c r="E201" s="13">
        <v>35796</v>
      </c>
      <c r="F201" s="13">
        <v>26883</v>
      </c>
      <c r="G201" s="13">
        <v>26396</v>
      </c>
      <c r="H201" s="13">
        <v>-91.4</v>
      </c>
      <c r="I201" s="13">
        <v>21855</v>
      </c>
      <c r="J201" s="13">
        <v>4541</v>
      </c>
      <c r="K201" s="13">
        <v>-88.3</v>
      </c>
      <c r="L201" s="13">
        <v>-96.2</v>
      </c>
      <c r="M201" s="13">
        <v>57147</v>
      </c>
      <c r="N201" s="13">
        <v>-88.1</v>
      </c>
      <c r="O201" s="13">
        <v>47229</v>
      </c>
      <c r="P201" s="13">
        <v>9918</v>
      </c>
      <c r="Q201" s="13">
        <v>-83.4</v>
      </c>
      <c r="R201" s="13">
        <v>-95</v>
      </c>
      <c r="S201" s="13">
        <v>2.2000000000000002</v>
      </c>
    </row>
    <row r="202" spans="1:19" s="10" customFormat="1" ht="13.2" x14ac:dyDescent="0.25">
      <c r="A202" s="11" t="s">
        <v>40</v>
      </c>
      <c r="B202" s="12" t="s">
        <v>41</v>
      </c>
      <c r="C202" s="13">
        <v>560</v>
      </c>
      <c r="D202" s="13">
        <v>464</v>
      </c>
      <c r="E202" s="13">
        <v>46150</v>
      </c>
      <c r="F202" s="13">
        <v>37180</v>
      </c>
      <c r="G202" s="13">
        <v>39473</v>
      </c>
      <c r="H202" s="13">
        <v>-86.2</v>
      </c>
      <c r="I202" s="13">
        <v>35329</v>
      </c>
      <c r="J202" s="13">
        <v>4144</v>
      </c>
      <c r="K202" s="13">
        <v>-84.5</v>
      </c>
      <c r="L202" s="13">
        <v>-93</v>
      </c>
      <c r="M202" s="13">
        <v>135188</v>
      </c>
      <c r="N202" s="13">
        <v>-75.2</v>
      </c>
      <c r="O202" s="13">
        <v>124275</v>
      </c>
      <c r="P202" s="13">
        <v>10913</v>
      </c>
      <c r="Q202" s="13">
        <v>-71.8</v>
      </c>
      <c r="R202" s="13">
        <v>-89.6</v>
      </c>
      <c r="S202" s="13">
        <v>3.4</v>
      </c>
    </row>
    <row r="203" spans="1:19" s="10" customFormat="1" x14ac:dyDescent="0.3">
      <c r="A203" s="11" t="s">
        <v>53</v>
      </c>
      <c r="G203"/>
      <c r="I203"/>
      <c r="M203"/>
      <c r="O203"/>
    </row>
    <row r="204" spans="1:19" s="10" customFormat="1" x14ac:dyDescent="0.3">
      <c r="A204" s="11" t="s">
        <v>54</v>
      </c>
      <c r="G204"/>
      <c r="I204"/>
      <c r="M204"/>
      <c r="O204"/>
    </row>
    <row r="205" spans="1:19" s="10" customFormat="1" x14ac:dyDescent="0.3">
      <c r="A205" s="11" t="s">
        <v>55</v>
      </c>
      <c r="G205"/>
      <c r="I205"/>
      <c r="M205"/>
      <c r="O205"/>
    </row>
    <row r="206" spans="1:19" s="10" customFormat="1" x14ac:dyDescent="0.3">
      <c r="A206" s="11" t="s">
        <v>56</v>
      </c>
      <c r="G206"/>
      <c r="I206"/>
      <c r="M206"/>
      <c r="O206"/>
    </row>
    <row r="207" spans="1:19" s="10" customFormat="1" x14ac:dyDescent="0.3">
      <c r="A207" s="11" t="s">
        <v>57</v>
      </c>
      <c r="G207"/>
      <c r="I207"/>
      <c r="M207"/>
      <c r="O207"/>
    </row>
    <row r="208" spans="1:19" s="10" customFormat="1" x14ac:dyDescent="0.3">
      <c r="A208" s="11" t="s">
        <v>58</v>
      </c>
      <c r="G208"/>
      <c r="I208"/>
      <c r="M208"/>
      <c r="O208"/>
    </row>
    <row r="209" spans="1:15" s="10" customFormat="1" x14ac:dyDescent="0.3">
      <c r="A209" s="11" t="s">
        <v>59</v>
      </c>
      <c r="G209"/>
      <c r="I209"/>
      <c r="M209"/>
      <c r="O209"/>
    </row>
    <row r="210" spans="1:15" s="10" customFormat="1" x14ac:dyDescent="0.3">
      <c r="G210"/>
      <c r="I210"/>
      <c r="M210"/>
      <c r="O210"/>
    </row>
    <row r="211" spans="1:15" s="10" customFormat="1" x14ac:dyDescent="0.3">
      <c r="A211" s="11" t="s">
        <v>60</v>
      </c>
      <c r="G211"/>
      <c r="I211"/>
      <c r="M211"/>
      <c r="O211"/>
    </row>
    <row r="212" spans="1:15" x14ac:dyDescent="0.3">
      <c r="A212" s="2"/>
    </row>
    <row r="213" spans="1:15" x14ac:dyDescent="0.3">
      <c r="A213" s="2"/>
    </row>
    <row r="214" spans="1:15" x14ac:dyDescent="0.3">
      <c r="A214" s="2"/>
    </row>
    <row r="215" spans="1:15" x14ac:dyDescent="0.3">
      <c r="A215" s="2"/>
    </row>
    <row r="216" spans="1:15" x14ac:dyDescent="0.3">
      <c r="A216" s="2"/>
    </row>
    <row r="217" spans="1:15" x14ac:dyDescent="0.3">
      <c r="A217" s="2"/>
    </row>
    <row r="218" spans="1:15" x14ac:dyDescent="0.3">
      <c r="A218" s="2"/>
    </row>
    <row r="219" spans="1:15" x14ac:dyDescent="0.3">
      <c r="A219" s="2"/>
    </row>
    <row r="220" spans="1:15" x14ac:dyDescent="0.3">
      <c r="A220" s="4"/>
    </row>
  </sheetData>
  <mergeCells count="28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98:S98"/>
    <mergeCell ref="O3:R3"/>
    <mergeCell ref="S3:S5"/>
    <mergeCell ref="I4:L4"/>
    <mergeCell ref="O4:R4"/>
    <mergeCell ref="A7:S7"/>
    <mergeCell ref="A8:S8"/>
    <mergeCell ref="A23:S23"/>
    <mergeCell ref="A38:S38"/>
    <mergeCell ref="A53:S53"/>
    <mergeCell ref="A68:S68"/>
    <mergeCell ref="A83:S83"/>
    <mergeCell ref="A188:S188"/>
    <mergeCell ref="A113:S113"/>
    <mergeCell ref="A128:S128"/>
    <mergeCell ref="A143:S143"/>
    <mergeCell ref="A158:S158"/>
    <mergeCell ref="A173:S173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209"/>
  <sheetViews>
    <sheetView topLeftCell="B1" zoomScaleNormal="100" workbookViewId="0">
      <selection activeCell="U20" sqref="U20"/>
    </sheetView>
  </sheetViews>
  <sheetFormatPr baseColWidth="10" defaultColWidth="11.44140625" defaultRowHeight="13.8" x14ac:dyDescent="0.3"/>
  <cols>
    <col min="1" max="1" width="9.109375" style="1" customWidth="1"/>
    <col min="2" max="2" width="30.332031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0.88671875" style="1" bestFit="1" customWidth="1" collapsed="1"/>
    <col min="8" max="8" width="9.109375" style="1" customWidth="1" collapsed="1"/>
    <col min="9" max="9" width="10.88671875" style="1" bestFit="1" customWidth="1" collapsed="1"/>
    <col min="10" max="10" width="10.44140625" style="1" bestFit="1" customWidth="1" collapsed="1"/>
    <col min="11" max="12" width="9.109375" style="1" customWidth="1" collapsed="1"/>
    <col min="13" max="14" width="15.5546875" style="1" customWidth="1" collapsed="1"/>
    <col min="15" max="15" width="10.88671875" style="1" bestFit="1" customWidth="1" collapsed="1"/>
    <col min="16" max="16" width="10.44140625" style="1" bestFit="1" customWidth="1" collapsed="1"/>
    <col min="17" max="18" width="9.109375" style="1" customWidth="1" collapsed="1"/>
    <col min="19" max="19" width="17" style="1" customWidth="1" collapsed="1"/>
  </cols>
  <sheetData>
    <row r="1" spans="1:21" s="1" customFormat="1" ht="38.25" customHeight="1" x14ac:dyDescent="0.25">
      <c r="A1" s="46" t="s">
        <v>85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</row>
    <row r="2" spans="1:21" s="1" customFormat="1" ht="13.5" customHeight="1" thickBot="1" x14ac:dyDescent="0.3">
      <c r="A2" s="46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</row>
    <row r="3" spans="1:21" s="1" customFormat="1" ht="25.5" customHeight="1" x14ac:dyDescent="0.25">
      <c r="A3" s="47" t="s">
        <v>2</v>
      </c>
      <c r="B3" s="48"/>
      <c r="C3" s="53" t="s">
        <v>3</v>
      </c>
      <c r="D3" s="53" t="s">
        <v>4</v>
      </c>
      <c r="E3" s="53" t="s">
        <v>5</v>
      </c>
      <c r="F3" s="53" t="s">
        <v>6</v>
      </c>
      <c r="G3" s="53" t="s">
        <v>7</v>
      </c>
      <c r="H3" s="48"/>
      <c r="I3" s="53" t="s">
        <v>7</v>
      </c>
      <c r="J3" s="48"/>
      <c r="K3" s="48"/>
      <c r="L3" s="48"/>
      <c r="M3" s="53" t="s">
        <v>8</v>
      </c>
      <c r="N3" s="48"/>
      <c r="O3" s="53" t="s">
        <v>8</v>
      </c>
      <c r="P3" s="48"/>
      <c r="Q3" s="48"/>
      <c r="R3" s="48"/>
      <c r="S3" s="60" t="s">
        <v>9</v>
      </c>
    </row>
    <row r="4" spans="1:21" s="1" customFormat="1" ht="12.75" customHeight="1" x14ac:dyDescent="0.25">
      <c r="A4" s="49"/>
      <c r="B4" s="50"/>
      <c r="C4" s="50"/>
      <c r="D4" s="50"/>
      <c r="E4" s="50"/>
      <c r="F4" s="50"/>
      <c r="G4" s="50"/>
      <c r="H4" s="50"/>
      <c r="I4" s="71" t="s">
        <v>10</v>
      </c>
      <c r="J4" s="50"/>
      <c r="K4" s="50"/>
      <c r="L4" s="50"/>
      <c r="M4" s="50"/>
      <c r="N4" s="50"/>
      <c r="O4" s="71" t="s">
        <v>10</v>
      </c>
      <c r="P4" s="50"/>
      <c r="Q4" s="50"/>
      <c r="R4" s="50"/>
      <c r="S4" s="62"/>
    </row>
    <row r="5" spans="1:21" s="1" customFormat="1" ht="25.5" customHeight="1" x14ac:dyDescent="0.25">
      <c r="A5" s="49"/>
      <c r="B5" s="50"/>
      <c r="C5" s="50"/>
      <c r="D5" s="50"/>
      <c r="E5" s="50"/>
      <c r="F5" s="50"/>
      <c r="G5" s="50"/>
      <c r="H5" s="50"/>
      <c r="I5" s="6" t="s">
        <v>11</v>
      </c>
      <c r="J5" s="6" t="s">
        <v>12</v>
      </c>
      <c r="K5" s="6" t="s">
        <v>11</v>
      </c>
      <c r="L5" s="6" t="s">
        <v>12</v>
      </c>
      <c r="M5" s="50"/>
      <c r="N5" s="50"/>
      <c r="O5" s="6" t="s">
        <v>11</v>
      </c>
      <c r="P5" s="6" t="s">
        <v>12</v>
      </c>
      <c r="Q5" s="6" t="s">
        <v>11</v>
      </c>
      <c r="R5" s="6" t="s">
        <v>12</v>
      </c>
      <c r="S5" s="62"/>
    </row>
    <row r="6" spans="1:21" s="1" customFormat="1" ht="38.25" customHeight="1" thickBot="1" x14ac:dyDescent="0.3">
      <c r="A6" s="51"/>
      <c r="B6" s="52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7" t="s">
        <v>14</v>
      </c>
      <c r="I6" s="7" t="s">
        <v>13</v>
      </c>
      <c r="J6" s="7" t="s">
        <v>13</v>
      </c>
      <c r="K6" s="7" t="s">
        <v>14</v>
      </c>
      <c r="L6" s="7" t="s">
        <v>14</v>
      </c>
      <c r="M6" s="7" t="s">
        <v>13</v>
      </c>
      <c r="N6" s="7" t="s">
        <v>14</v>
      </c>
      <c r="O6" s="7" t="s">
        <v>13</v>
      </c>
      <c r="P6" s="7" t="s">
        <v>13</v>
      </c>
      <c r="Q6" s="7" t="s">
        <v>14</v>
      </c>
      <c r="R6" s="7" t="s">
        <v>14</v>
      </c>
      <c r="S6" s="8" t="s">
        <v>13</v>
      </c>
    </row>
    <row r="7" spans="1:21" s="1" customFormat="1" ht="13.2" x14ac:dyDescent="0.25">
      <c r="A7" s="65" t="s">
        <v>86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</row>
    <row r="8" spans="1:21" s="1" customFormat="1" ht="13.2" x14ac:dyDescent="0.25">
      <c r="A8" s="44" t="s">
        <v>111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</row>
    <row r="9" spans="1:21" s="1" customFormat="1" ht="13.2" x14ac:dyDescent="0.25">
      <c r="A9" s="2" t="s">
        <v>17</v>
      </c>
      <c r="B9" s="5" t="s">
        <v>18</v>
      </c>
      <c r="C9" s="3"/>
      <c r="D9" s="3"/>
      <c r="E9" s="3"/>
      <c r="F9" s="3"/>
      <c r="G9" s="9">
        <f>G24+G39+G54+G69+G84+G99+G114+G129</f>
        <v>15889782</v>
      </c>
      <c r="H9" s="9"/>
      <c r="I9" s="9">
        <f>I24+I39+I54+I69+I84+I99+I114+I129</f>
        <v>12387734</v>
      </c>
      <c r="J9" s="9">
        <f>J24+J39+J54+J69+J84+J99+J114+J129</f>
        <v>3502048</v>
      </c>
      <c r="K9" s="9"/>
      <c r="L9" s="9"/>
      <c r="M9" s="9">
        <f>M24+M39+M54+M69+M84+M99+M114+M129</f>
        <v>35116783</v>
      </c>
      <c r="N9" s="9"/>
      <c r="O9" s="9">
        <f>O24+O39+O54+O69+O84+O99+O114+O129</f>
        <v>27821665</v>
      </c>
      <c r="P9" s="9">
        <f>P24+P39+P54+P69+P84+P99+P114+P129</f>
        <v>7295118</v>
      </c>
      <c r="Q9" s="3"/>
      <c r="R9" s="3"/>
      <c r="S9" s="14">
        <f>M9/G9</f>
        <v>2.2100229568914163</v>
      </c>
    </row>
    <row r="10" spans="1:21" s="1" customFormat="1" ht="13.2" x14ac:dyDescent="0.25">
      <c r="A10" s="2"/>
      <c r="B10" s="5"/>
      <c r="C10" s="3"/>
      <c r="D10" s="3"/>
      <c r="E10" s="3"/>
      <c r="F10" s="3"/>
      <c r="G10" s="9"/>
      <c r="H10" s="9"/>
      <c r="I10" s="9"/>
      <c r="J10" s="9"/>
      <c r="K10" s="9"/>
      <c r="L10" s="9"/>
      <c r="M10" s="9"/>
      <c r="N10" s="9"/>
      <c r="O10" s="9"/>
      <c r="P10" s="9"/>
      <c r="Q10" s="3"/>
      <c r="R10" s="3"/>
      <c r="S10" s="14"/>
    </row>
    <row r="11" spans="1:21" s="1" customFormat="1" ht="13.2" x14ac:dyDescent="0.25">
      <c r="A11" s="2" t="s">
        <v>19</v>
      </c>
      <c r="B11" s="5" t="s">
        <v>20</v>
      </c>
      <c r="C11" s="3"/>
      <c r="D11" s="3"/>
      <c r="E11" s="3"/>
      <c r="F11" s="3"/>
      <c r="G11" s="9">
        <f t="shared" ref="G11:I22" si="0">G26+G41+G56+G71+G86+G101+G116+G131</f>
        <v>891889</v>
      </c>
      <c r="H11" s="9"/>
      <c r="I11" s="9">
        <f t="shared" si="0"/>
        <v>661660</v>
      </c>
      <c r="J11" s="9">
        <f t="shared" ref="J11" si="1">J26+J41+J56+J71+J86+J101+J116+J131</f>
        <v>230229</v>
      </c>
      <c r="K11" s="9"/>
      <c r="L11" s="9"/>
      <c r="M11" s="9">
        <f t="shared" ref="M11" si="2">M26+M41+M56+M71+M86+M101+M116+M131</f>
        <v>2076441</v>
      </c>
      <c r="N11" s="9"/>
      <c r="O11" s="9">
        <f t="shared" ref="O11:P11" si="3">O26+O41+O56+O71+O86+O101+O116+O131</f>
        <v>1522925</v>
      </c>
      <c r="P11" s="9">
        <f t="shared" si="3"/>
        <v>553516</v>
      </c>
      <c r="Q11" s="3"/>
      <c r="R11" s="3"/>
      <c r="S11" s="14">
        <f t="shared" ref="S11:S22" si="4">M11/G11</f>
        <v>2.3281383669940992</v>
      </c>
    </row>
    <row r="12" spans="1:21" s="1" customFormat="1" ht="13.2" x14ac:dyDescent="0.25">
      <c r="A12" s="2" t="s">
        <v>21</v>
      </c>
      <c r="B12" s="5" t="s">
        <v>22</v>
      </c>
      <c r="C12" s="3"/>
      <c r="D12" s="3"/>
      <c r="E12" s="3"/>
      <c r="F12" s="3"/>
      <c r="G12" s="9">
        <f t="shared" si="0"/>
        <v>1499044</v>
      </c>
      <c r="H12" s="9"/>
      <c r="I12" s="9">
        <f t="shared" si="0"/>
        <v>1207193</v>
      </c>
      <c r="J12" s="9">
        <f t="shared" ref="J12" si="5">J27+J42+J57+J72+J87+J102+J117+J132</f>
        <v>291851</v>
      </c>
      <c r="K12" s="9"/>
      <c r="L12" s="9"/>
      <c r="M12" s="9">
        <f t="shared" ref="M12" si="6">M27+M42+M57+M72+M87+M102+M117+M132</f>
        <v>3040258</v>
      </c>
      <c r="N12" s="9"/>
      <c r="O12" s="9">
        <f t="shared" ref="O12:P12" si="7">O27+O42+O57+O72+O87+O102+O117+O132</f>
        <v>2486650</v>
      </c>
      <c r="P12" s="9">
        <f t="shared" si="7"/>
        <v>553608</v>
      </c>
      <c r="Q12" s="3"/>
      <c r="R12" s="3"/>
      <c r="S12" s="14">
        <f t="shared" si="4"/>
        <v>2.0281312623245213</v>
      </c>
    </row>
    <row r="13" spans="1:21" s="1" customFormat="1" ht="13.2" x14ac:dyDescent="0.25">
      <c r="A13" s="2" t="s">
        <v>23</v>
      </c>
      <c r="B13" s="5" t="s">
        <v>24</v>
      </c>
      <c r="C13" s="3"/>
      <c r="D13" s="3"/>
      <c r="E13" s="3"/>
      <c r="F13" s="3"/>
      <c r="G13" s="9">
        <f t="shared" si="0"/>
        <v>1157527</v>
      </c>
      <c r="H13" s="9"/>
      <c r="I13" s="9">
        <f t="shared" si="0"/>
        <v>1026996</v>
      </c>
      <c r="J13" s="9">
        <f t="shared" ref="J13" si="8">J28+J43+J58+J73+J88+J103+J118+J133</f>
        <v>130531</v>
      </c>
      <c r="K13" s="9"/>
      <c r="L13" s="9"/>
      <c r="M13" s="9">
        <f t="shared" ref="M13" si="9">M28+M43+M58+M73+M88+M103+M118+M133</f>
        <v>2659259</v>
      </c>
      <c r="N13" s="9"/>
      <c r="O13" s="9">
        <f t="shared" ref="O13:P13" si="10">O28+O43+O58+O73+O88+O103+O118+O133</f>
        <v>2369187</v>
      </c>
      <c r="P13" s="9">
        <f t="shared" si="10"/>
        <v>290072</v>
      </c>
      <c r="Q13" s="3"/>
      <c r="R13" s="3"/>
      <c r="S13" s="14">
        <f t="shared" si="4"/>
        <v>2.2973623941385384</v>
      </c>
    </row>
    <row r="14" spans="1:21" s="1" customFormat="1" ht="13.2" x14ac:dyDescent="0.25">
      <c r="A14" s="2" t="s">
        <v>25</v>
      </c>
      <c r="B14" s="5" t="s">
        <v>26</v>
      </c>
      <c r="C14" s="3"/>
      <c r="D14" s="3"/>
      <c r="E14" s="3"/>
      <c r="F14" s="3"/>
      <c r="G14" s="9">
        <f t="shared" si="0"/>
        <v>1423934</v>
      </c>
      <c r="H14" s="9"/>
      <c r="I14" s="9">
        <f t="shared" si="0"/>
        <v>1257248</v>
      </c>
      <c r="J14" s="9">
        <f t="shared" ref="J14" si="11">J29+J44+J59+J74+J89+J104+J119+J134</f>
        <v>166686</v>
      </c>
      <c r="K14" s="9"/>
      <c r="L14" s="9"/>
      <c r="M14" s="9">
        <f t="shared" ref="M14" si="12">M29+M44+M59+M74+M89+M104+M119+M134</f>
        <v>4708770</v>
      </c>
      <c r="N14" s="9"/>
      <c r="O14" s="9">
        <f t="shared" ref="O14:P14" si="13">O29+O44+O59+O74+O89+O104+O119+O134</f>
        <v>4298205</v>
      </c>
      <c r="P14" s="9">
        <f t="shared" si="13"/>
        <v>410565</v>
      </c>
      <c r="Q14" s="3"/>
      <c r="R14" s="3"/>
      <c r="S14" s="14">
        <f>M14/G14</f>
        <v>3.306873773644003</v>
      </c>
    </row>
    <row r="15" spans="1:21" s="1" customFormat="1" ht="13.2" x14ac:dyDescent="0.25">
      <c r="A15" s="2" t="s">
        <v>27</v>
      </c>
      <c r="B15" s="5" t="s">
        <v>28</v>
      </c>
      <c r="C15" s="3"/>
      <c r="D15" s="3"/>
      <c r="E15" s="3"/>
      <c r="F15" s="3"/>
      <c r="G15" s="9">
        <f t="shared" si="0"/>
        <v>1489042</v>
      </c>
      <c r="H15" s="9"/>
      <c r="I15" s="9">
        <f t="shared" si="0"/>
        <v>1183446</v>
      </c>
      <c r="J15" s="9">
        <f t="shared" ref="J15" si="14">J30+J45+J60+J75+J90+J105+J120+J135</f>
        <v>305596</v>
      </c>
      <c r="K15" s="9"/>
      <c r="L15" s="9"/>
      <c r="M15" s="9">
        <f t="shared" ref="M15" si="15">M30+M45+M60+M75+M90+M105+M120+M135</f>
        <v>4653558</v>
      </c>
      <c r="N15" s="9"/>
      <c r="O15" s="9">
        <f t="shared" ref="O15:P15" si="16">O30+O45+O60+O75+O90+O105+O120+O135</f>
        <v>3643834</v>
      </c>
      <c r="P15" s="9">
        <f t="shared" si="16"/>
        <v>1009724</v>
      </c>
      <c r="Q15" s="3"/>
      <c r="R15" s="3"/>
      <c r="S15" s="14">
        <f t="shared" si="4"/>
        <v>3.1252026470710699</v>
      </c>
      <c r="T15" s="19"/>
      <c r="U15" s="19"/>
    </row>
    <row r="16" spans="1:21" s="1" customFormat="1" ht="13.2" x14ac:dyDescent="0.25">
      <c r="A16" s="2" t="s">
        <v>29</v>
      </c>
      <c r="B16" s="5" t="s">
        <v>109</v>
      </c>
      <c r="C16" s="3"/>
      <c r="D16" s="3"/>
      <c r="E16" s="3"/>
      <c r="F16" s="3"/>
      <c r="G16" s="9">
        <f t="shared" si="0"/>
        <v>168719</v>
      </c>
      <c r="H16" s="9"/>
      <c r="I16" s="9">
        <f t="shared" si="0"/>
        <v>133116</v>
      </c>
      <c r="J16" s="9">
        <f t="shared" ref="J16" si="17">J31+J46+J61+J76+J91+J106+J121+J136</f>
        <v>35603</v>
      </c>
      <c r="K16" s="9"/>
      <c r="L16" s="9"/>
      <c r="M16" s="9">
        <f t="shared" ref="M16" si="18">M31+M46+M61+M76+M91+M106+M121+M136</f>
        <v>550831</v>
      </c>
      <c r="N16" s="9"/>
      <c r="O16" s="9">
        <f t="shared" ref="O16:P16" si="19">O31+O46+O61+O76+O91+O106+O121+O136</f>
        <v>470976</v>
      </c>
      <c r="P16" s="9">
        <f t="shared" si="19"/>
        <v>79855</v>
      </c>
      <c r="Q16" s="3"/>
      <c r="R16" s="3"/>
      <c r="S16" s="14">
        <f t="shared" si="4"/>
        <v>3.2647834565164562</v>
      </c>
      <c r="T16" s="39"/>
      <c r="U16" s="39"/>
    </row>
    <row r="17" spans="1:19" s="1" customFormat="1" ht="13.2" x14ac:dyDescent="0.25">
      <c r="A17" s="2" t="s">
        <v>30</v>
      </c>
      <c r="B17" s="5" t="s">
        <v>31</v>
      </c>
      <c r="C17" s="3"/>
      <c r="D17" s="3"/>
      <c r="E17" s="3"/>
      <c r="F17" s="3"/>
      <c r="G17" s="9">
        <f t="shared" si="0"/>
        <v>434665</v>
      </c>
      <c r="H17" s="9"/>
      <c r="I17" s="9">
        <f t="shared" si="0"/>
        <v>375606</v>
      </c>
      <c r="J17" s="9">
        <f t="shared" ref="J17" si="20">J32+J47+J62+J77+J92+J107+J122+J137</f>
        <v>59059</v>
      </c>
      <c r="K17" s="9"/>
      <c r="L17" s="9"/>
      <c r="M17" s="9">
        <f t="shared" ref="M17" si="21">M32+M47+M62+M77+M92+M107+M122+M137</f>
        <v>1117288</v>
      </c>
      <c r="N17" s="9"/>
      <c r="O17" s="9">
        <f t="shared" ref="O17:P17" si="22">O32+O47+O62+O77+O92+O107+O122+O137</f>
        <v>984683</v>
      </c>
      <c r="P17" s="9">
        <f t="shared" si="22"/>
        <v>132605</v>
      </c>
      <c r="Q17" s="3"/>
      <c r="R17" s="3"/>
      <c r="S17" s="14">
        <f t="shared" si="4"/>
        <v>2.5704577088102334</v>
      </c>
    </row>
    <row r="18" spans="1:19" s="1" customFormat="1" ht="13.2" x14ac:dyDescent="0.25">
      <c r="A18" s="2" t="s">
        <v>32</v>
      </c>
      <c r="B18" s="5" t="s">
        <v>33</v>
      </c>
      <c r="C18" s="3"/>
      <c r="D18" s="3"/>
      <c r="E18" s="3"/>
      <c r="F18" s="3"/>
      <c r="G18" s="9">
        <f t="shared" si="0"/>
        <v>247433</v>
      </c>
      <c r="H18" s="9"/>
      <c r="I18" s="9">
        <f t="shared" si="0"/>
        <v>205981</v>
      </c>
      <c r="J18" s="9">
        <f t="shared" ref="J18" si="23">J33+J48+J63+J78+J93+J108+J123+J138</f>
        <v>41452</v>
      </c>
      <c r="K18" s="9"/>
      <c r="L18" s="9"/>
      <c r="M18" s="9">
        <f t="shared" ref="M18" si="24">M33+M48+M63+M78+M93+M108+M123+M138</f>
        <v>556911</v>
      </c>
      <c r="N18" s="9"/>
      <c r="O18" s="9">
        <f t="shared" ref="O18:P18" si="25">O33+O48+O63+O78+O93+O108+O123+O138</f>
        <v>475861</v>
      </c>
      <c r="P18" s="9">
        <f t="shared" si="25"/>
        <v>81050</v>
      </c>
      <c r="Q18" s="3"/>
      <c r="R18" s="3"/>
      <c r="S18" s="14">
        <f t="shared" si="4"/>
        <v>2.2507547497706448</v>
      </c>
    </row>
    <row r="19" spans="1:19" s="1" customFormat="1" ht="13.2" x14ac:dyDescent="0.25">
      <c r="A19" s="2" t="s">
        <v>34</v>
      </c>
      <c r="B19" s="5" t="s">
        <v>35</v>
      </c>
      <c r="C19" s="3"/>
      <c r="D19" s="3"/>
      <c r="E19" s="3"/>
      <c r="F19" s="3"/>
      <c r="G19" s="9">
        <f t="shared" si="0"/>
        <v>1022580</v>
      </c>
      <c r="H19" s="9"/>
      <c r="I19" s="9">
        <f t="shared" si="0"/>
        <v>847338</v>
      </c>
      <c r="J19" s="9">
        <f t="shared" ref="J19" si="26">J34+J49+J64+J79+J94+J109+J124+J139</f>
        <v>175242</v>
      </c>
      <c r="K19" s="9"/>
      <c r="L19" s="9"/>
      <c r="M19" s="9">
        <f t="shared" ref="M19" si="27">M34+M49+M64+M79+M94+M109+M124+M139</f>
        <v>2009127</v>
      </c>
      <c r="N19" s="9"/>
      <c r="O19" s="9">
        <f t="shared" ref="O19:P19" si="28">O34+O49+O64+O79+O94+O109+O124+O139</f>
        <v>1633759</v>
      </c>
      <c r="P19" s="9">
        <f t="shared" si="28"/>
        <v>375368</v>
      </c>
      <c r="Q19" s="3"/>
      <c r="R19" s="3"/>
      <c r="S19" s="14">
        <f t="shared" si="4"/>
        <v>1.9647626591562519</v>
      </c>
    </row>
    <row r="20" spans="1:19" s="1" customFormat="1" ht="13.2" x14ac:dyDescent="0.25">
      <c r="A20" s="2" t="s">
        <v>36</v>
      </c>
      <c r="B20" s="5" t="s">
        <v>37</v>
      </c>
      <c r="C20" s="3"/>
      <c r="D20" s="3"/>
      <c r="E20" s="3"/>
      <c r="F20" s="3"/>
      <c r="G20" s="9">
        <f t="shared" si="0"/>
        <v>2817114</v>
      </c>
      <c r="H20" s="9"/>
      <c r="I20" s="9">
        <f t="shared" si="0"/>
        <v>1955666</v>
      </c>
      <c r="J20" s="9">
        <f t="shared" ref="J20" si="29">J35+J50+J65+J80+J95+J110+J125+J140</f>
        <v>861448</v>
      </c>
      <c r="K20" s="9"/>
      <c r="L20" s="9"/>
      <c r="M20" s="9">
        <f t="shared" ref="M20" si="30">M35+M50+M65+M80+M95+M110+M125+M140</f>
        <v>5173469</v>
      </c>
      <c r="N20" s="9"/>
      <c r="O20" s="9">
        <f t="shared" ref="O20:P20" si="31">O35+O50+O65+O80+O95+O110+O125+O140</f>
        <v>3573100</v>
      </c>
      <c r="P20" s="9">
        <f t="shared" si="31"/>
        <v>1600369</v>
      </c>
      <c r="Q20" s="3"/>
      <c r="R20" s="3"/>
      <c r="S20" s="14">
        <f t="shared" si="4"/>
        <v>1.8364428986544385</v>
      </c>
    </row>
    <row r="21" spans="1:19" s="1" customFormat="1" ht="13.2" x14ac:dyDescent="0.25">
      <c r="A21" s="2" t="s">
        <v>38</v>
      </c>
      <c r="B21" s="5" t="s">
        <v>39</v>
      </c>
      <c r="C21" s="3"/>
      <c r="D21" s="3"/>
      <c r="E21" s="3"/>
      <c r="F21" s="3"/>
      <c r="G21" s="9">
        <f t="shared" si="0"/>
        <v>2354017</v>
      </c>
      <c r="H21" s="9"/>
      <c r="I21" s="9">
        <f t="shared" si="0"/>
        <v>1561770</v>
      </c>
      <c r="J21" s="9">
        <f t="shared" ref="J21" si="32">J36+J51+J66+J81+J96+J111+J126+J141</f>
        <v>792247</v>
      </c>
      <c r="K21" s="9"/>
      <c r="L21" s="9"/>
      <c r="M21" s="9">
        <f t="shared" ref="M21" si="33">M36+M51+M66+M81+M96+M111+M126+M141</f>
        <v>3906743</v>
      </c>
      <c r="N21" s="9"/>
      <c r="O21" s="9">
        <f t="shared" ref="O21:P21" si="34">O36+O51+O66+O81+O96+O111+O126+O141</f>
        <v>2486478</v>
      </c>
      <c r="P21" s="9">
        <f t="shared" si="34"/>
        <v>1420265</v>
      </c>
      <c r="Q21" s="3"/>
      <c r="R21" s="3"/>
      <c r="S21" s="14">
        <f t="shared" si="4"/>
        <v>1.659606961207162</v>
      </c>
    </row>
    <row r="22" spans="1:19" s="1" customFormat="1" ht="13.2" x14ac:dyDescent="0.25">
      <c r="A22" s="2" t="s">
        <v>40</v>
      </c>
      <c r="B22" s="5" t="s">
        <v>41</v>
      </c>
      <c r="C22" s="3"/>
      <c r="D22" s="3"/>
      <c r="E22" s="3"/>
      <c r="F22" s="3"/>
      <c r="G22" s="9">
        <f t="shared" si="0"/>
        <v>2383818</v>
      </c>
      <c r="H22" s="9"/>
      <c r="I22" s="9">
        <f t="shared" si="0"/>
        <v>1971714</v>
      </c>
      <c r="J22" s="9">
        <f t="shared" ref="J22" si="35">J37+J52+J67+J82+J97+J112+J127+J142</f>
        <v>412104</v>
      </c>
      <c r="K22" s="9"/>
      <c r="L22" s="9"/>
      <c r="M22" s="9">
        <f t="shared" ref="M22" si="36">M37+M52+M67+M82+M97+M112+M127+M142</f>
        <v>4664128</v>
      </c>
      <c r="N22" s="9"/>
      <c r="O22" s="9">
        <f t="shared" ref="O22:P22" si="37">O37+O52+O67+O82+O97+O112+O127+O142</f>
        <v>3876007</v>
      </c>
      <c r="P22" s="9">
        <f t="shared" si="37"/>
        <v>788121</v>
      </c>
      <c r="Q22" s="3"/>
      <c r="R22" s="3"/>
      <c r="S22" s="14">
        <f t="shared" si="4"/>
        <v>1.9565788998992373</v>
      </c>
    </row>
    <row r="23" spans="1:19" s="10" customFormat="1" ht="33.75" customHeight="1" x14ac:dyDescent="0.3">
      <c r="A23" s="65" t="s">
        <v>16</v>
      </c>
      <c r="B23" s="70"/>
      <c r="C23" s="70"/>
      <c r="D23" s="70"/>
      <c r="E23" s="70"/>
      <c r="F23" s="70"/>
      <c r="G23" s="42"/>
      <c r="H23" s="70"/>
      <c r="I23" s="42"/>
      <c r="J23" s="70"/>
      <c r="K23" s="70"/>
      <c r="L23" s="70"/>
      <c r="M23" s="42"/>
      <c r="N23" s="70"/>
      <c r="O23" s="42"/>
      <c r="P23" s="70"/>
      <c r="Q23" s="70"/>
      <c r="R23" s="70"/>
      <c r="S23" s="70"/>
    </row>
    <row r="24" spans="1:19" s="10" customFormat="1" ht="13.2" x14ac:dyDescent="0.25">
      <c r="A24" s="2" t="s">
        <v>17</v>
      </c>
      <c r="B24" s="5" t="s">
        <v>18</v>
      </c>
      <c r="C24" s="13">
        <v>5086</v>
      </c>
      <c r="D24" s="13">
        <v>4859</v>
      </c>
      <c r="E24" s="13">
        <v>324307</v>
      </c>
      <c r="F24" s="13">
        <v>314305</v>
      </c>
      <c r="G24" s="13">
        <v>1626411</v>
      </c>
      <c r="H24" s="13">
        <v>-0.2</v>
      </c>
      <c r="I24" s="13">
        <v>1238088</v>
      </c>
      <c r="J24" s="13">
        <v>388323</v>
      </c>
      <c r="K24" s="13">
        <v>-0.4</v>
      </c>
      <c r="L24" s="13">
        <v>0.7</v>
      </c>
      <c r="M24" s="13">
        <v>3624078</v>
      </c>
      <c r="N24" s="13">
        <v>-0.3</v>
      </c>
      <c r="O24" s="13">
        <v>2811164</v>
      </c>
      <c r="P24" s="13">
        <v>812914</v>
      </c>
      <c r="Q24" s="13">
        <v>-0.3</v>
      </c>
      <c r="R24" s="13">
        <v>-0.2</v>
      </c>
      <c r="S24" s="13">
        <v>2.2000000000000002</v>
      </c>
    </row>
    <row r="25" spans="1:19" s="10" customFormat="1" ht="13.2" x14ac:dyDescent="0.25">
      <c r="A25" s="2"/>
      <c r="B25" s="5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</row>
    <row r="26" spans="1:19" s="10" customFormat="1" ht="13.2" x14ac:dyDescent="0.25">
      <c r="A26" s="2" t="s">
        <v>19</v>
      </c>
      <c r="B26" s="5" t="s">
        <v>20</v>
      </c>
      <c r="C26" s="13">
        <v>420</v>
      </c>
      <c r="D26" s="13">
        <v>392</v>
      </c>
      <c r="E26" s="13">
        <v>20438</v>
      </c>
      <c r="F26" s="13">
        <v>19436</v>
      </c>
      <c r="G26" s="13">
        <v>69091</v>
      </c>
      <c r="H26" s="13">
        <v>1.7</v>
      </c>
      <c r="I26" s="13">
        <v>53071</v>
      </c>
      <c r="J26" s="13">
        <v>16020</v>
      </c>
      <c r="K26" s="13">
        <v>3.3</v>
      </c>
      <c r="L26" s="13">
        <v>-3</v>
      </c>
      <c r="M26" s="13">
        <v>157076</v>
      </c>
      <c r="N26" s="13">
        <v>0.4</v>
      </c>
      <c r="O26" s="13">
        <v>121634</v>
      </c>
      <c r="P26" s="13">
        <v>35442</v>
      </c>
      <c r="Q26" s="13">
        <v>2.9</v>
      </c>
      <c r="R26" s="13">
        <v>-7.3</v>
      </c>
      <c r="S26" s="13">
        <v>2.2999999999999998</v>
      </c>
    </row>
    <row r="27" spans="1:19" s="10" customFormat="1" ht="13.2" x14ac:dyDescent="0.25">
      <c r="A27" s="2" t="s">
        <v>21</v>
      </c>
      <c r="B27" s="5" t="s">
        <v>22</v>
      </c>
      <c r="C27" s="13">
        <v>561</v>
      </c>
      <c r="D27" s="13">
        <v>534</v>
      </c>
      <c r="E27" s="13">
        <v>29310</v>
      </c>
      <c r="F27" s="13">
        <v>28280</v>
      </c>
      <c r="G27" s="13">
        <v>134020</v>
      </c>
      <c r="H27" s="13">
        <v>-4.9000000000000004</v>
      </c>
      <c r="I27" s="13">
        <v>107547</v>
      </c>
      <c r="J27" s="13">
        <v>26473</v>
      </c>
      <c r="K27" s="13">
        <v>-4.7</v>
      </c>
      <c r="L27" s="13">
        <v>-5.7</v>
      </c>
      <c r="M27" s="13">
        <v>272217</v>
      </c>
      <c r="N27" s="13">
        <v>-2.9</v>
      </c>
      <c r="O27" s="13">
        <v>222144</v>
      </c>
      <c r="P27" s="13">
        <v>50073</v>
      </c>
      <c r="Q27" s="13">
        <v>-2.2000000000000002</v>
      </c>
      <c r="R27" s="13">
        <v>-5.7</v>
      </c>
      <c r="S27" s="13">
        <v>2</v>
      </c>
    </row>
    <row r="28" spans="1:19" s="10" customFormat="1" ht="13.2" x14ac:dyDescent="0.25">
      <c r="A28" s="2" t="s">
        <v>23</v>
      </c>
      <c r="B28" s="5" t="s">
        <v>24</v>
      </c>
      <c r="C28" s="13">
        <v>548</v>
      </c>
      <c r="D28" s="13">
        <v>528</v>
      </c>
      <c r="E28" s="13">
        <v>26103</v>
      </c>
      <c r="F28" s="13">
        <v>25131</v>
      </c>
      <c r="G28" s="13">
        <v>99773</v>
      </c>
      <c r="H28" s="13">
        <v>-4.7</v>
      </c>
      <c r="I28" s="13">
        <v>89717</v>
      </c>
      <c r="J28" s="13">
        <v>10056</v>
      </c>
      <c r="K28" s="13">
        <v>-4.3</v>
      </c>
      <c r="L28" s="13">
        <v>-7.8</v>
      </c>
      <c r="M28" s="13">
        <v>248390</v>
      </c>
      <c r="N28" s="13">
        <v>-6.5</v>
      </c>
      <c r="O28" s="13">
        <v>224436</v>
      </c>
      <c r="P28" s="13">
        <v>23954</v>
      </c>
      <c r="Q28" s="13">
        <v>-6.7</v>
      </c>
      <c r="R28" s="13">
        <v>-4.7</v>
      </c>
      <c r="S28" s="13">
        <v>2.5</v>
      </c>
    </row>
    <row r="29" spans="1:19" s="10" customFormat="1" ht="13.2" x14ac:dyDescent="0.25">
      <c r="A29" s="2" t="s">
        <v>25</v>
      </c>
      <c r="B29" s="5" t="s">
        <v>26</v>
      </c>
      <c r="C29" s="13">
        <v>737</v>
      </c>
      <c r="D29" s="13">
        <v>687</v>
      </c>
      <c r="E29" s="13">
        <v>39309</v>
      </c>
      <c r="F29" s="13">
        <v>37659</v>
      </c>
      <c r="G29" s="13">
        <v>131573</v>
      </c>
      <c r="H29" s="13">
        <v>-1</v>
      </c>
      <c r="I29" s="13">
        <v>116774</v>
      </c>
      <c r="J29" s="13">
        <v>14799</v>
      </c>
      <c r="K29" s="13">
        <v>-1.4</v>
      </c>
      <c r="L29" s="13">
        <v>2.2999999999999998</v>
      </c>
      <c r="M29" s="13">
        <v>440441</v>
      </c>
      <c r="N29" s="13">
        <v>-1.9</v>
      </c>
      <c r="O29" s="13">
        <v>405823</v>
      </c>
      <c r="P29" s="13">
        <v>34618</v>
      </c>
      <c r="Q29" s="13">
        <v>-2.1</v>
      </c>
      <c r="R29" s="13">
        <v>-0.2</v>
      </c>
      <c r="S29" s="13">
        <v>3.3</v>
      </c>
    </row>
    <row r="30" spans="1:19" s="10" customFormat="1" ht="13.2" x14ac:dyDescent="0.25">
      <c r="A30" s="2" t="s">
        <v>27</v>
      </c>
      <c r="B30" s="5" t="s">
        <v>28</v>
      </c>
      <c r="C30" s="13">
        <v>856</v>
      </c>
      <c r="D30" s="13">
        <v>823</v>
      </c>
      <c r="E30" s="13">
        <v>44463</v>
      </c>
      <c r="F30" s="13">
        <v>42706</v>
      </c>
      <c r="G30" s="13">
        <v>166881</v>
      </c>
      <c r="H30" s="13">
        <v>-0.9</v>
      </c>
      <c r="I30" s="13">
        <v>124657</v>
      </c>
      <c r="J30" s="13">
        <v>42224</v>
      </c>
      <c r="K30" s="13">
        <v>3.6</v>
      </c>
      <c r="L30" s="13">
        <v>-12.4</v>
      </c>
      <c r="M30" s="13">
        <v>501685</v>
      </c>
      <c r="N30" s="13">
        <v>-2.7</v>
      </c>
      <c r="O30" s="13">
        <v>377237</v>
      </c>
      <c r="P30" s="13">
        <v>124448</v>
      </c>
      <c r="Q30" s="13">
        <v>0.6</v>
      </c>
      <c r="R30" s="13">
        <v>-11.7</v>
      </c>
      <c r="S30" s="13">
        <v>3</v>
      </c>
    </row>
    <row r="31" spans="1:19" s="10" customFormat="1" ht="13.2" x14ac:dyDescent="0.25">
      <c r="A31" s="2" t="s">
        <v>29</v>
      </c>
      <c r="B31" s="5" t="s">
        <v>109</v>
      </c>
      <c r="C31" s="13">
        <v>111</v>
      </c>
      <c r="D31" s="13">
        <v>106</v>
      </c>
      <c r="E31" s="13">
        <v>5099</v>
      </c>
      <c r="F31" s="13">
        <v>4912</v>
      </c>
      <c r="G31" s="13">
        <v>16549</v>
      </c>
      <c r="H31" s="13">
        <v>-2.6</v>
      </c>
      <c r="I31" s="13">
        <v>13097</v>
      </c>
      <c r="J31" s="13">
        <v>3452</v>
      </c>
      <c r="K31" s="13">
        <v>-5.5</v>
      </c>
      <c r="L31" s="13">
        <v>10.4</v>
      </c>
      <c r="M31" s="13">
        <v>55839</v>
      </c>
      <c r="N31" s="13">
        <v>-3.1</v>
      </c>
      <c r="O31" s="13">
        <v>48533</v>
      </c>
      <c r="P31" s="13">
        <v>7306</v>
      </c>
      <c r="Q31" s="13">
        <v>-4.5999999999999996</v>
      </c>
      <c r="R31" s="13">
        <v>8.1</v>
      </c>
      <c r="S31" s="13">
        <v>3.4</v>
      </c>
    </row>
    <row r="32" spans="1:19" s="10" customFormat="1" ht="13.2" x14ac:dyDescent="0.25">
      <c r="A32" s="2" t="s">
        <v>30</v>
      </c>
      <c r="B32" s="5" t="s">
        <v>31</v>
      </c>
      <c r="C32" s="13">
        <v>201</v>
      </c>
      <c r="D32" s="13">
        <v>193</v>
      </c>
      <c r="E32" s="13">
        <v>11186</v>
      </c>
      <c r="F32" s="13">
        <v>10806</v>
      </c>
      <c r="G32" s="13">
        <v>41655</v>
      </c>
      <c r="H32" s="13">
        <v>-0.9</v>
      </c>
      <c r="I32" s="13">
        <v>35617</v>
      </c>
      <c r="J32" s="13">
        <v>6038</v>
      </c>
      <c r="K32" s="13">
        <v>-0.9</v>
      </c>
      <c r="L32" s="13">
        <v>-0.8</v>
      </c>
      <c r="M32" s="13">
        <v>110982</v>
      </c>
      <c r="N32" s="13">
        <v>-3.4</v>
      </c>
      <c r="O32" s="13">
        <v>97548</v>
      </c>
      <c r="P32" s="13">
        <v>13434</v>
      </c>
      <c r="Q32" s="13">
        <v>-3.2</v>
      </c>
      <c r="R32" s="13">
        <v>-5</v>
      </c>
      <c r="S32" s="13">
        <v>2.7</v>
      </c>
    </row>
    <row r="33" spans="1:19" s="10" customFormat="1" ht="13.2" x14ac:dyDescent="0.25">
      <c r="A33" s="2" t="s">
        <v>32</v>
      </c>
      <c r="B33" s="5" t="s">
        <v>33</v>
      </c>
      <c r="C33" s="13">
        <v>79</v>
      </c>
      <c r="D33" s="13">
        <v>77</v>
      </c>
      <c r="E33" s="13">
        <v>5664</v>
      </c>
      <c r="F33" s="13">
        <v>5553</v>
      </c>
      <c r="G33" s="13">
        <v>26007</v>
      </c>
      <c r="H33" s="13">
        <v>-1.9</v>
      </c>
      <c r="I33" s="13">
        <v>21949</v>
      </c>
      <c r="J33" s="13">
        <v>4058</v>
      </c>
      <c r="K33" s="13">
        <v>-3</v>
      </c>
      <c r="L33" s="13">
        <v>4.7</v>
      </c>
      <c r="M33" s="13">
        <v>62501</v>
      </c>
      <c r="N33" s="13">
        <v>0.9</v>
      </c>
      <c r="O33" s="13">
        <v>54481</v>
      </c>
      <c r="P33" s="13">
        <v>8020</v>
      </c>
      <c r="Q33" s="13">
        <v>0.9</v>
      </c>
      <c r="R33" s="13">
        <v>0.8</v>
      </c>
      <c r="S33" s="13">
        <v>2.4</v>
      </c>
    </row>
    <row r="34" spans="1:19" s="10" customFormat="1" ht="13.2" x14ac:dyDescent="0.25">
      <c r="A34" s="2" t="s">
        <v>34</v>
      </c>
      <c r="B34" s="5" t="s">
        <v>35</v>
      </c>
      <c r="C34" s="13">
        <v>250</v>
      </c>
      <c r="D34" s="13">
        <v>241</v>
      </c>
      <c r="E34" s="13">
        <v>19347</v>
      </c>
      <c r="F34" s="13">
        <v>19012</v>
      </c>
      <c r="G34" s="13">
        <v>101159</v>
      </c>
      <c r="H34" s="13">
        <v>1.8</v>
      </c>
      <c r="I34" s="13">
        <v>85720</v>
      </c>
      <c r="J34" s="13">
        <v>15439</v>
      </c>
      <c r="K34" s="13">
        <v>2</v>
      </c>
      <c r="L34" s="13">
        <v>0.7</v>
      </c>
      <c r="M34" s="13">
        <v>192902</v>
      </c>
      <c r="N34" s="13">
        <v>-0.6</v>
      </c>
      <c r="O34" s="13">
        <v>163042</v>
      </c>
      <c r="P34" s="13">
        <v>29860</v>
      </c>
      <c r="Q34" s="13">
        <v>0.8</v>
      </c>
      <c r="R34" s="13">
        <v>-7.6</v>
      </c>
      <c r="S34" s="13">
        <v>1.9</v>
      </c>
    </row>
    <row r="35" spans="1:19" s="10" customFormat="1" ht="13.2" x14ac:dyDescent="0.25">
      <c r="A35" s="2" t="s">
        <v>36</v>
      </c>
      <c r="B35" s="5" t="s">
        <v>37</v>
      </c>
      <c r="C35" s="13">
        <v>414</v>
      </c>
      <c r="D35" s="13">
        <v>396</v>
      </c>
      <c r="E35" s="13">
        <v>42664</v>
      </c>
      <c r="F35" s="13">
        <v>41547</v>
      </c>
      <c r="G35" s="13">
        <v>307418</v>
      </c>
      <c r="H35" s="13">
        <v>-0.2</v>
      </c>
      <c r="I35" s="13">
        <v>208943</v>
      </c>
      <c r="J35" s="13">
        <v>98475</v>
      </c>
      <c r="K35" s="13">
        <v>-2.1</v>
      </c>
      <c r="L35" s="13">
        <v>4.2</v>
      </c>
      <c r="M35" s="13">
        <v>587316</v>
      </c>
      <c r="N35" s="13">
        <v>1.1000000000000001</v>
      </c>
      <c r="O35" s="13">
        <v>391322</v>
      </c>
      <c r="P35" s="13">
        <v>195994</v>
      </c>
      <c r="Q35" s="13">
        <v>0.2</v>
      </c>
      <c r="R35" s="13">
        <v>3</v>
      </c>
      <c r="S35" s="13">
        <v>1.9</v>
      </c>
    </row>
    <row r="36" spans="1:19" s="10" customFormat="1" ht="13.2" x14ac:dyDescent="0.25">
      <c r="A36" s="2" t="s">
        <v>38</v>
      </c>
      <c r="B36" s="5" t="s">
        <v>39</v>
      </c>
      <c r="C36" s="13">
        <v>333</v>
      </c>
      <c r="D36" s="13">
        <v>325</v>
      </c>
      <c r="E36" s="13">
        <v>36448</v>
      </c>
      <c r="F36" s="13">
        <v>35777</v>
      </c>
      <c r="G36" s="13">
        <v>285655</v>
      </c>
      <c r="H36" s="13">
        <v>3.5</v>
      </c>
      <c r="I36" s="13">
        <v>177652</v>
      </c>
      <c r="J36" s="13">
        <v>108003</v>
      </c>
      <c r="K36" s="13">
        <v>1.9</v>
      </c>
      <c r="L36" s="13">
        <v>6.1</v>
      </c>
      <c r="M36" s="13">
        <v>500507</v>
      </c>
      <c r="N36" s="13">
        <v>5.4</v>
      </c>
      <c r="O36" s="13">
        <v>294484</v>
      </c>
      <c r="P36" s="13">
        <v>206023</v>
      </c>
      <c r="Q36" s="13">
        <v>3.7</v>
      </c>
      <c r="R36" s="13">
        <v>7.9</v>
      </c>
      <c r="S36" s="13">
        <v>1.8</v>
      </c>
    </row>
    <row r="37" spans="1:19" s="10" customFormat="1" ht="13.2" x14ac:dyDescent="0.25">
      <c r="A37" s="2" t="s">
        <v>40</v>
      </c>
      <c r="B37" s="5" t="s">
        <v>41</v>
      </c>
      <c r="C37" s="13">
        <v>576</v>
      </c>
      <c r="D37" s="13">
        <v>557</v>
      </c>
      <c r="E37" s="13">
        <v>44276</v>
      </c>
      <c r="F37" s="13">
        <v>43486</v>
      </c>
      <c r="G37" s="13">
        <v>246630</v>
      </c>
      <c r="H37" s="13">
        <v>0.6</v>
      </c>
      <c r="I37" s="13">
        <v>203344</v>
      </c>
      <c r="J37" s="13">
        <v>43286</v>
      </c>
      <c r="K37" s="13">
        <v>0.6</v>
      </c>
      <c r="L37" s="13">
        <v>0.9</v>
      </c>
      <c r="M37" s="13">
        <v>494222</v>
      </c>
      <c r="N37" s="13">
        <v>2.6</v>
      </c>
      <c r="O37" s="13">
        <v>410480</v>
      </c>
      <c r="P37" s="13">
        <v>83742</v>
      </c>
      <c r="Q37" s="13">
        <v>2.2000000000000002</v>
      </c>
      <c r="R37" s="13">
        <v>4.5999999999999996</v>
      </c>
      <c r="S37" s="13">
        <v>2</v>
      </c>
    </row>
    <row r="38" spans="1:19" s="10" customFormat="1" ht="33.75" customHeight="1" x14ac:dyDescent="0.3">
      <c r="A38" s="65" t="s">
        <v>42</v>
      </c>
      <c r="B38" s="70"/>
      <c r="C38" s="70"/>
      <c r="D38" s="70"/>
      <c r="E38" s="70"/>
      <c r="F38" s="70"/>
      <c r="G38" s="42"/>
      <c r="H38" s="70"/>
      <c r="I38" s="42"/>
      <c r="J38" s="70"/>
      <c r="K38" s="70"/>
      <c r="L38" s="70"/>
      <c r="M38" s="42"/>
      <c r="N38" s="70"/>
      <c r="O38" s="42"/>
      <c r="P38" s="70"/>
      <c r="Q38" s="70"/>
      <c r="R38" s="70"/>
      <c r="S38" s="70"/>
    </row>
    <row r="39" spans="1:19" s="10" customFormat="1" ht="13.2" x14ac:dyDescent="0.25">
      <c r="A39" s="2" t="s">
        <v>17</v>
      </c>
      <c r="B39" s="5" t="s">
        <v>18</v>
      </c>
      <c r="C39" s="13">
        <v>5087</v>
      </c>
      <c r="D39" s="13">
        <v>4857</v>
      </c>
      <c r="E39" s="13">
        <v>323624</v>
      </c>
      <c r="F39" s="13">
        <v>313850</v>
      </c>
      <c r="G39" s="13">
        <v>1666541</v>
      </c>
      <c r="H39" s="13">
        <v>2</v>
      </c>
      <c r="I39" s="13">
        <v>1307358</v>
      </c>
      <c r="J39" s="13">
        <v>359183</v>
      </c>
      <c r="K39" s="13">
        <v>2.2999999999999998</v>
      </c>
      <c r="L39" s="13">
        <v>1.1000000000000001</v>
      </c>
      <c r="M39" s="13">
        <v>3594398</v>
      </c>
      <c r="N39" s="13">
        <v>0.4</v>
      </c>
      <c r="O39" s="13">
        <v>2835696</v>
      </c>
      <c r="P39" s="13">
        <v>758702</v>
      </c>
      <c r="Q39" s="13">
        <v>0.3</v>
      </c>
      <c r="R39" s="13">
        <v>0.6</v>
      </c>
      <c r="S39" s="13">
        <v>2.2000000000000002</v>
      </c>
    </row>
    <row r="40" spans="1:19" s="10" customFormat="1" ht="13.2" x14ac:dyDescent="0.25">
      <c r="A40" s="2"/>
      <c r="B40" s="5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</row>
    <row r="41" spans="1:19" s="10" customFormat="1" ht="13.2" x14ac:dyDescent="0.25">
      <c r="A41" s="2" t="s">
        <v>19</v>
      </c>
      <c r="B41" s="5" t="s">
        <v>20</v>
      </c>
      <c r="C41" s="13">
        <v>421</v>
      </c>
      <c r="D41" s="13">
        <v>390</v>
      </c>
      <c r="E41" s="13">
        <v>20468</v>
      </c>
      <c r="F41" s="13">
        <v>19371</v>
      </c>
      <c r="G41" s="13">
        <v>70204</v>
      </c>
      <c r="H41" s="13">
        <v>-0.2</v>
      </c>
      <c r="I41" s="13">
        <v>52745</v>
      </c>
      <c r="J41" s="13">
        <v>17459</v>
      </c>
      <c r="K41" s="13">
        <v>1.5</v>
      </c>
      <c r="L41" s="13">
        <v>-4.8</v>
      </c>
      <c r="M41" s="13">
        <v>155033</v>
      </c>
      <c r="N41" s="13">
        <v>-6.3</v>
      </c>
      <c r="O41" s="13">
        <v>118736</v>
      </c>
      <c r="P41" s="13">
        <v>36297</v>
      </c>
      <c r="Q41" s="13">
        <v>-1.5</v>
      </c>
      <c r="R41" s="13">
        <v>-19.2</v>
      </c>
      <c r="S41" s="13">
        <v>2.2000000000000002</v>
      </c>
    </row>
    <row r="42" spans="1:19" s="10" customFormat="1" ht="13.2" x14ac:dyDescent="0.25">
      <c r="A42" s="2" t="s">
        <v>21</v>
      </c>
      <c r="B42" s="5" t="s">
        <v>22</v>
      </c>
      <c r="C42" s="13">
        <v>562</v>
      </c>
      <c r="D42" s="13">
        <v>535</v>
      </c>
      <c r="E42" s="13">
        <v>29272</v>
      </c>
      <c r="F42" s="13">
        <v>28367</v>
      </c>
      <c r="G42" s="13">
        <v>138732</v>
      </c>
      <c r="H42" s="13">
        <v>3.5</v>
      </c>
      <c r="I42" s="13">
        <v>113393</v>
      </c>
      <c r="J42" s="13">
        <v>25339</v>
      </c>
      <c r="K42" s="13">
        <v>4.7</v>
      </c>
      <c r="L42" s="13">
        <v>-1.6</v>
      </c>
      <c r="M42" s="13">
        <v>273272</v>
      </c>
      <c r="N42" s="13">
        <v>1.8</v>
      </c>
      <c r="O42" s="13">
        <v>227399</v>
      </c>
      <c r="P42" s="13">
        <v>45873</v>
      </c>
      <c r="Q42" s="13">
        <v>3.1</v>
      </c>
      <c r="R42" s="13">
        <v>-4.0999999999999996</v>
      </c>
      <c r="S42" s="13">
        <v>2</v>
      </c>
    </row>
    <row r="43" spans="1:19" s="10" customFormat="1" ht="13.2" x14ac:dyDescent="0.25">
      <c r="A43" s="2" t="s">
        <v>23</v>
      </c>
      <c r="B43" s="5" t="s">
        <v>24</v>
      </c>
      <c r="C43" s="13">
        <v>548</v>
      </c>
      <c r="D43" s="13">
        <v>529</v>
      </c>
      <c r="E43" s="13">
        <v>26073</v>
      </c>
      <c r="F43" s="13">
        <v>25172</v>
      </c>
      <c r="G43" s="13">
        <v>109401</v>
      </c>
      <c r="H43" s="13">
        <v>3.5</v>
      </c>
      <c r="I43" s="13">
        <v>98693</v>
      </c>
      <c r="J43" s="13">
        <v>10708</v>
      </c>
      <c r="K43" s="13">
        <v>3.7</v>
      </c>
      <c r="L43" s="13">
        <v>2.4</v>
      </c>
      <c r="M43" s="13">
        <v>251480</v>
      </c>
      <c r="N43" s="13">
        <v>-0.8</v>
      </c>
      <c r="O43" s="13">
        <v>227322</v>
      </c>
      <c r="P43" s="13">
        <v>24158</v>
      </c>
      <c r="Q43" s="13">
        <v>-0.7</v>
      </c>
      <c r="R43" s="13">
        <v>-0.9</v>
      </c>
      <c r="S43" s="13">
        <v>2.2999999999999998</v>
      </c>
    </row>
    <row r="44" spans="1:19" s="10" customFormat="1" ht="13.2" x14ac:dyDescent="0.25">
      <c r="A44" s="2" t="s">
        <v>25</v>
      </c>
      <c r="B44" s="5" t="s">
        <v>26</v>
      </c>
      <c r="C44" s="13">
        <v>737</v>
      </c>
      <c r="D44" s="13">
        <v>684</v>
      </c>
      <c r="E44" s="13">
        <v>39245</v>
      </c>
      <c r="F44" s="13">
        <v>37538</v>
      </c>
      <c r="G44" s="13">
        <v>140732</v>
      </c>
      <c r="H44" s="13">
        <v>0.5</v>
      </c>
      <c r="I44" s="13">
        <v>124371</v>
      </c>
      <c r="J44" s="13">
        <v>16361</v>
      </c>
      <c r="K44" s="13">
        <v>-0.3</v>
      </c>
      <c r="L44" s="13">
        <v>7.1</v>
      </c>
      <c r="M44" s="13">
        <v>471901</v>
      </c>
      <c r="N44" s="13">
        <v>1.4</v>
      </c>
      <c r="O44" s="13">
        <v>431055</v>
      </c>
      <c r="P44" s="13">
        <v>40846</v>
      </c>
      <c r="Q44" s="13">
        <v>0.4</v>
      </c>
      <c r="R44" s="13">
        <v>13.4</v>
      </c>
      <c r="S44" s="13">
        <v>3.4</v>
      </c>
    </row>
    <row r="45" spans="1:19" s="10" customFormat="1" ht="13.2" x14ac:dyDescent="0.25">
      <c r="A45" s="2" t="s">
        <v>27</v>
      </c>
      <c r="B45" s="5" t="s">
        <v>28</v>
      </c>
      <c r="C45" s="13">
        <v>855</v>
      </c>
      <c r="D45" s="13">
        <v>820</v>
      </c>
      <c r="E45" s="13">
        <v>43827</v>
      </c>
      <c r="F45" s="13">
        <v>42164</v>
      </c>
      <c r="G45" s="13">
        <v>179687</v>
      </c>
      <c r="H45" s="13">
        <v>-5.9</v>
      </c>
      <c r="I45" s="13">
        <v>119747</v>
      </c>
      <c r="J45" s="13">
        <v>59940</v>
      </c>
      <c r="K45" s="13">
        <v>-4.3</v>
      </c>
      <c r="L45" s="13">
        <v>-9.1</v>
      </c>
      <c r="M45" s="13">
        <v>550181</v>
      </c>
      <c r="N45" s="13">
        <v>-5.9</v>
      </c>
      <c r="O45" s="13">
        <v>351373</v>
      </c>
      <c r="P45" s="13">
        <v>198808</v>
      </c>
      <c r="Q45" s="13">
        <v>-6.5</v>
      </c>
      <c r="R45" s="13">
        <v>-5</v>
      </c>
      <c r="S45" s="13">
        <v>3.1</v>
      </c>
    </row>
    <row r="46" spans="1:19" s="10" customFormat="1" ht="13.2" x14ac:dyDescent="0.25">
      <c r="A46" s="2" t="s">
        <v>29</v>
      </c>
      <c r="B46" s="5" t="s">
        <v>109</v>
      </c>
      <c r="C46" s="13">
        <v>111</v>
      </c>
      <c r="D46" s="13">
        <v>106</v>
      </c>
      <c r="E46" s="13">
        <v>5100</v>
      </c>
      <c r="F46" s="13">
        <v>4891</v>
      </c>
      <c r="G46" s="13">
        <v>18225</v>
      </c>
      <c r="H46" s="13">
        <v>3</v>
      </c>
      <c r="I46" s="13">
        <v>14355</v>
      </c>
      <c r="J46" s="13">
        <v>3870</v>
      </c>
      <c r="K46" s="13">
        <v>4.8</v>
      </c>
      <c r="L46" s="13">
        <v>-3.3</v>
      </c>
      <c r="M46" s="13">
        <v>59260</v>
      </c>
      <c r="N46" s="13">
        <v>-0.1</v>
      </c>
      <c r="O46" s="13">
        <v>51042</v>
      </c>
      <c r="P46" s="13">
        <v>8218</v>
      </c>
      <c r="Q46" s="13">
        <v>0.6</v>
      </c>
      <c r="R46" s="13">
        <v>-4.0999999999999996</v>
      </c>
      <c r="S46" s="13">
        <v>3.3</v>
      </c>
    </row>
    <row r="47" spans="1:19" s="10" customFormat="1" ht="13.2" x14ac:dyDescent="0.25">
      <c r="A47" s="2" t="s">
        <v>30</v>
      </c>
      <c r="B47" s="5" t="s">
        <v>31</v>
      </c>
      <c r="C47" s="13">
        <v>202</v>
      </c>
      <c r="D47" s="13">
        <v>196</v>
      </c>
      <c r="E47" s="13">
        <v>11212</v>
      </c>
      <c r="F47" s="13">
        <v>10851</v>
      </c>
      <c r="G47" s="13">
        <v>40677</v>
      </c>
      <c r="H47" s="13">
        <v>-1</v>
      </c>
      <c r="I47" s="13">
        <v>36431</v>
      </c>
      <c r="J47" s="13">
        <v>4246</v>
      </c>
      <c r="K47" s="13">
        <v>1.9</v>
      </c>
      <c r="L47" s="13">
        <v>-20.399999999999999</v>
      </c>
      <c r="M47" s="13">
        <v>104771</v>
      </c>
      <c r="N47" s="13">
        <v>-1.7</v>
      </c>
      <c r="O47" s="13">
        <v>94662</v>
      </c>
      <c r="P47" s="13">
        <v>10109</v>
      </c>
      <c r="Q47" s="13">
        <v>0.1</v>
      </c>
      <c r="R47" s="13">
        <v>-16</v>
      </c>
      <c r="S47" s="13">
        <v>2.6</v>
      </c>
    </row>
    <row r="48" spans="1:19" s="10" customFormat="1" ht="13.2" x14ac:dyDescent="0.25">
      <c r="A48" s="2" t="s">
        <v>32</v>
      </c>
      <c r="B48" s="5" t="s">
        <v>33</v>
      </c>
      <c r="C48" s="13">
        <v>79</v>
      </c>
      <c r="D48" s="13">
        <v>77</v>
      </c>
      <c r="E48" s="13">
        <v>5666</v>
      </c>
      <c r="F48" s="13">
        <v>5546</v>
      </c>
      <c r="G48" s="13">
        <v>26105</v>
      </c>
      <c r="H48" s="13">
        <v>5.7</v>
      </c>
      <c r="I48" s="13">
        <v>21933</v>
      </c>
      <c r="J48" s="13">
        <v>4172</v>
      </c>
      <c r="K48" s="13">
        <v>4.7</v>
      </c>
      <c r="L48" s="13">
        <v>11.2</v>
      </c>
      <c r="M48" s="13">
        <v>61335</v>
      </c>
      <c r="N48" s="13">
        <v>4.5</v>
      </c>
      <c r="O48" s="13">
        <v>53016</v>
      </c>
      <c r="P48" s="13">
        <v>8319</v>
      </c>
      <c r="Q48" s="13">
        <v>2.2000000000000002</v>
      </c>
      <c r="R48" s="13">
        <v>22</v>
      </c>
      <c r="S48" s="13">
        <v>2.2999999999999998</v>
      </c>
    </row>
    <row r="49" spans="1:19" s="10" customFormat="1" ht="13.2" x14ac:dyDescent="0.25">
      <c r="A49" s="2" t="s">
        <v>34</v>
      </c>
      <c r="B49" s="5" t="s">
        <v>35</v>
      </c>
      <c r="C49" s="13">
        <v>249</v>
      </c>
      <c r="D49" s="13">
        <v>241</v>
      </c>
      <c r="E49" s="13">
        <v>19346</v>
      </c>
      <c r="F49" s="13">
        <v>19035</v>
      </c>
      <c r="G49" s="13">
        <v>107439</v>
      </c>
      <c r="H49" s="13">
        <v>10.8</v>
      </c>
      <c r="I49" s="13">
        <v>92963</v>
      </c>
      <c r="J49" s="13">
        <v>14476</v>
      </c>
      <c r="K49" s="13">
        <v>13.2</v>
      </c>
      <c r="L49" s="13">
        <v>-2.7</v>
      </c>
      <c r="M49" s="13">
        <v>201687</v>
      </c>
      <c r="N49" s="13">
        <v>6.4</v>
      </c>
      <c r="O49" s="13">
        <v>173382</v>
      </c>
      <c r="P49" s="13">
        <v>28305</v>
      </c>
      <c r="Q49" s="13">
        <v>9.3000000000000007</v>
      </c>
      <c r="R49" s="13">
        <v>-8.6</v>
      </c>
      <c r="S49" s="13">
        <v>1.9</v>
      </c>
    </row>
    <row r="50" spans="1:19" s="10" customFormat="1" ht="13.2" x14ac:dyDescent="0.25">
      <c r="A50" s="2" t="s">
        <v>36</v>
      </c>
      <c r="B50" s="5" t="s">
        <v>37</v>
      </c>
      <c r="C50" s="13">
        <v>414</v>
      </c>
      <c r="D50" s="13">
        <v>395</v>
      </c>
      <c r="E50" s="13">
        <v>42670</v>
      </c>
      <c r="F50" s="13">
        <v>41553</v>
      </c>
      <c r="G50" s="13">
        <v>311293</v>
      </c>
      <c r="H50" s="13">
        <v>3.3</v>
      </c>
      <c r="I50" s="13">
        <v>236995</v>
      </c>
      <c r="J50" s="13">
        <v>74298</v>
      </c>
      <c r="K50" s="13">
        <v>2.5</v>
      </c>
      <c r="L50" s="13">
        <v>6.1</v>
      </c>
      <c r="M50" s="13">
        <v>542368</v>
      </c>
      <c r="N50" s="13">
        <v>1.7</v>
      </c>
      <c r="O50" s="13">
        <v>409397</v>
      </c>
      <c r="P50" s="13">
        <v>132971</v>
      </c>
      <c r="Q50" s="13">
        <v>0.7</v>
      </c>
      <c r="R50" s="13">
        <v>5.2</v>
      </c>
      <c r="S50" s="13">
        <v>1.7</v>
      </c>
    </row>
    <row r="51" spans="1:19" s="10" customFormat="1" ht="13.2" x14ac:dyDescent="0.25">
      <c r="A51" s="2" t="s">
        <v>38</v>
      </c>
      <c r="B51" s="5" t="s">
        <v>39</v>
      </c>
      <c r="C51" s="13">
        <v>333</v>
      </c>
      <c r="D51" s="13">
        <v>325</v>
      </c>
      <c r="E51" s="13">
        <v>36472</v>
      </c>
      <c r="F51" s="13">
        <v>35820</v>
      </c>
      <c r="G51" s="13">
        <v>261155</v>
      </c>
      <c r="H51" s="13">
        <v>3.1</v>
      </c>
      <c r="I51" s="13">
        <v>175997</v>
      </c>
      <c r="J51" s="13">
        <v>85158</v>
      </c>
      <c r="K51" s="13">
        <v>2.4</v>
      </c>
      <c r="L51" s="13">
        <v>4.4000000000000004</v>
      </c>
      <c r="M51" s="13">
        <v>413343</v>
      </c>
      <c r="N51" s="13">
        <v>3.3</v>
      </c>
      <c r="O51" s="13">
        <v>270783</v>
      </c>
      <c r="P51" s="13">
        <v>142560</v>
      </c>
      <c r="Q51" s="13">
        <v>1.6</v>
      </c>
      <c r="R51" s="13">
        <v>6.9</v>
      </c>
      <c r="S51" s="13">
        <v>1.6</v>
      </c>
    </row>
    <row r="52" spans="1:19" s="10" customFormat="1" ht="13.2" x14ac:dyDescent="0.25">
      <c r="A52" s="2" t="s">
        <v>40</v>
      </c>
      <c r="B52" s="5" t="s">
        <v>41</v>
      </c>
      <c r="C52" s="13">
        <v>576</v>
      </c>
      <c r="D52" s="13">
        <v>559</v>
      </c>
      <c r="E52" s="13">
        <v>44273</v>
      </c>
      <c r="F52" s="13">
        <v>43542</v>
      </c>
      <c r="G52" s="13">
        <v>262891</v>
      </c>
      <c r="H52" s="13">
        <v>2</v>
      </c>
      <c r="I52" s="13">
        <v>219735</v>
      </c>
      <c r="J52" s="13">
        <v>43156</v>
      </c>
      <c r="K52" s="13">
        <v>1</v>
      </c>
      <c r="L52" s="13">
        <v>7.4</v>
      </c>
      <c r="M52" s="13">
        <v>509767</v>
      </c>
      <c r="N52" s="13">
        <v>2.6</v>
      </c>
      <c r="O52" s="13">
        <v>427529</v>
      </c>
      <c r="P52" s="13">
        <v>82238</v>
      </c>
      <c r="Q52" s="13">
        <v>0.9</v>
      </c>
      <c r="R52" s="13">
        <v>12.3</v>
      </c>
      <c r="S52" s="13">
        <v>1.9</v>
      </c>
    </row>
    <row r="53" spans="1:19" s="10" customFormat="1" ht="33.75" customHeight="1" x14ac:dyDescent="0.3">
      <c r="A53" s="65" t="s">
        <v>43</v>
      </c>
      <c r="B53" s="70"/>
      <c r="C53" s="70"/>
      <c r="D53" s="70"/>
      <c r="E53" s="70"/>
      <c r="F53" s="70"/>
      <c r="G53" s="42"/>
      <c r="H53" s="70"/>
      <c r="I53" s="42"/>
      <c r="J53" s="70"/>
      <c r="K53" s="70"/>
      <c r="L53" s="70"/>
      <c r="M53" s="42"/>
      <c r="N53" s="70"/>
      <c r="O53" s="42"/>
      <c r="P53" s="70"/>
      <c r="Q53" s="70"/>
      <c r="R53" s="70"/>
      <c r="S53" s="70"/>
    </row>
    <row r="54" spans="1:19" s="10" customFormat="1" ht="13.2" x14ac:dyDescent="0.25">
      <c r="A54" s="2" t="s">
        <v>17</v>
      </c>
      <c r="B54" s="5" t="s">
        <v>18</v>
      </c>
      <c r="C54" s="13">
        <v>5081</v>
      </c>
      <c r="D54" s="13">
        <v>4888</v>
      </c>
      <c r="E54" s="13">
        <v>323555</v>
      </c>
      <c r="F54" s="13">
        <v>314322</v>
      </c>
      <c r="G54" s="13">
        <v>1978946</v>
      </c>
      <c r="H54" s="13">
        <v>5.2</v>
      </c>
      <c r="I54" s="13">
        <v>1550286</v>
      </c>
      <c r="J54" s="13">
        <v>428660</v>
      </c>
      <c r="K54" s="13">
        <v>6.5</v>
      </c>
      <c r="L54" s="13">
        <v>0.6</v>
      </c>
      <c r="M54" s="13">
        <v>4260353</v>
      </c>
      <c r="N54" s="13">
        <v>2.7</v>
      </c>
      <c r="O54" s="13">
        <v>3383996</v>
      </c>
      <c r="P54" s="13">
        <v>876357</v>
      </c>
      <c r="Q54" s="13">
        <v>2.7</v>
      </c>
      <c r="R54" s="13">
        <v>2.5</v>
      </c>
      <c r="S54" s="13">
        <v>2.2000000000000002</v>
      </c>
    </row>
    <row r="55" spans="1:19" s="10" customFormat="1" ht="13.2" x14ac:dyDescent="0.25">
      <c r="A55" s="2"/>
      <c r="B55" s="5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</row>
    <row r="56" spans="1:19" s="10" customFormat="1" ht="13.2" x14ac:dyDescent="0.25">
      <c r="A56" s="2" t="s">
        <v>19</v>
      </c>
      <c r="B56" s="5" t="s">
        <v>20</v>
      </c>
      <c r="C56" s="13">
        <v>420</v>
      </c>
      <c r="D56" s="13">
        <v>399</v>
      </c>
      <c r="E56" s="13">
        <v>20458</v>
      </c>
      <c r="F56" s="13">
        <v>19528</v>
      </c>
      <c r="G56" s="13">
        <v>93333</v>
      </c>
      <c r="H56" s="13">
        <v>1.3</v>
      </c>
      <c r="I56" s="13">
        <v>72467</v>
      </c>
      <c r="J56" s="13">
        <v>20866</v>
      </c>
      <c r="K56" s="13">
        <v>2.8</v>
      </c>
      <c r="L56" s="13">
        <v>-3.6</v>
      </c>
      <c r="M56" s="13">
        <v>202652</v>
      </c>
      <c r="N56" s="13">
        <v>-4</v>
      </c>
      <c r="O56" s="13">
        <v>160416</v>
      </c>
      <c r="P56" s="13">
        <v>42236</v>
      </c>
      <c r="Q56" s="13">
        <v>-2.7</v>
      </c>
      <c r="R56" s="13">
        <v>-8.5</v>
      </c>
      <c r="S56" s="13">
        <v>2.2000000000000002</v>
      </c>
    </row>
    <row r="57" spans="1:19" s="10" customFormat="1" ht="13.2" x14ac:dyDescent="0.25">
      <c r="A57" s="2" t="s">
        <v>21</v>
      </c>
      <c r="B57" s="5" t="s">
        <v>22</v>
      </c>
      <c r="C57" s="13">
        <v>564</v>
      </c>
      <c r="D57" s="13">
        <v>540</v>
      </c>
      <c r="E57" s="13">
        <v>29307</v>
      </c>
      <c r="F57" s="13">
        <v>28495</v>
      </c>
      <c r="G57" s="13">
        <v>175762</v>
      </c>
      <c r="H57" s="13">
        <v>3.6</v>
      </c>
      <c r="I57" s="13">
        <v>142479</v>
      </c>
      <c r="J57" s="13">
        <v>33283</v>
      </c>
      <c r="K57" s="13">
        <v>5.4</v>
      </c>
      <c r="L57" s="13">
        <v>-3.6</v>
      </c>
      <c r="M57" s="13">
        <v>350627</v>
      </c>
      <c r="N57" s="13">
        <v>2.2999999999999998</v>
      </c>
      <c r="O57" s="13">
        <v>286007</v>
      </c>
      <c r="P57" s="13">
        <v>64620</v>
      </c>
      <c r="Q57" s="13">
        <v>2.8</v>
      </c>
      <c r="R57" s="13">
        <v>0.4</v>
      </c>
      <c r="S57" s="13">
        <v>2</v>
      </c>
    </row>
    <row r="58" spans="1:19" s="10" customFormat="1" ht="13.2" x14ac:dyDescent="0.25">
      <c r="A58" s="2" t="s">
        <v>23</v>
      </c>
      <c r="B58" s="5" t="s">
        <v>24</v>
      </c>
      <c r="C58" s="13">
        <v>548</v>
      </c>
      <c r="D58" s="13">
        <v>532</v>
      </c>
      <c r="E58" s="13">
        <v>26087</v>
      </c>
      <c r="F58" s="13">
        <v>25239</v>
      </c>
      <c r="G58" s="13">
        <v>131043</v>
      </c>
      <c r="H58" s="13">
        <v>7.1</v>
      </c>
      <c r="I58" s="13">
        <v>117620</v>
      </c>
      <c r="J58" s="13">
        <v>13423</v>
      </c>
      <c r="K58" s="13">
        <v>7</v>
      </c>
      <c r="L58" s="13">
        <v>8.1999999999999993</v>
      </c>
      <c r="M58" s="13">
        <v>294985</v>
      </c>
      <c r="N58" s="13">
        <v>3.6</v>
      </c>
      <c r="O58" s="13">
        <v>266246</v>
      </c>
      <c r="P58" s="13">
        <v>28739</v>
      </c>
      <c r="Q58" s="13">
        <v>3.8</v>
      </c>
      <c r="R58" s="13">
        <v>1.7</v>
      </c>
      <c r="S58" s="13">
        <v>2.2999999999999998</v>
      </c>
    </row>
    <row r="59" spans="1:19" s="10" customFormat="1" ht="13.2" x14ac:dyDescent="0.25">
      <c r="A59" s="2" t="s">
        <v>25</v>
      </c>
      <c r="B59" s="5" t="s">
        <v>26</v>
      </c>
      <c r="C59" s="13">
        <v>737</v>
      </c>
      <c r="D59" s="13">
        <v>690</v>
      </c>
      <c r="E59" s="13">
        <v>39256</v>
      </c>
      <c r="F59" s="13">
        <v>37569</v>
      </c>
      <c r="G59" s="13">
        <v>169007</v>
      </c>
      <c r="H59" s="13">
        <v>6.7</v>
      </c>
      <c r="I59" s="13">
        <v>150172</v>
      </c>
      <c r="J59" s="13">
        <v>18835</v>
      </c>
      <c r="K59" s="13">
        <v>5.6</v>
      </c>
      <c r="L59" s="13">
        <v>15.9</v>
      </c>
      <c r="M59" s="13">
        <v>550008</v>
      </c>
      <c r="N59" s="13">
        <v>1.1000000000000001</v>
      </c>
      <c r="O59" s="13">
        <v>508403</v>
      </c>
      <c r="P59" s="13">
        <v>41605</v>
      </c>
      <c r="Q59" s="13">
        <v>0.6</v>
      </c>
      <c r="R59" s="13">
        <v>7</v>
      </c>
      <c r="S59" s="13">
        <v>3.3</v>
      </c>
    </row>
    <row r="60" spans="1:19" s="10" customFormat="1" ht="13.2" x14ac:dyDescent="0.25">
      <c r="A60" s="2" t="s">
        <v>27</v>
      </c>
      <c r="B60" s="5" t="s">
        <v>28</v>
      </c>
      <c r="C60" s="13">
        <v>851</v>
      </c>
      <c r="D60" s="13">
        <v>824</v>
      </c>
      <c r="E60" s="13">
        <v>43702</v>
      </c>
      <c r="F60" s="13">
        <v>42140</v>
      </c>
      <c r="G60" s="13">
        <v>170200</v>
      </c>
      <c r="H60" s="13">
        <v>0</v>
      </c>
      <c r="I60" s="13">
        <v>131938</v>
      </c>
      <c r="J60" s="13">
        <v>38262</v>
      </c>
      <c r="K60" s="13">
        <v>-0.7</v>
      </c>
      <c r="L60" s="13">
        <v>2.4</v>
      </c>
      <c r="M60" s="13">
        <v>503020</v>
      </c>
      <c r="N60" s="13">
        <v>-4</v>
      </c>
      <c r="O60" s="13">
        <v>392045</v>
      </c>
      <c r="P60" s="13">
        <v>110975</v>
      </c>
      <c r="Q60" s="13">
        <v>-7.8</v>
      </c>
      <c r="R60" s="13">
        <v>12.5</v>
      </c>
      <c r="S60" s="13">
        <v>3</v>
      </c>
    </row>
    <row r="61" spans="1:19" s="10" customFormat="1" ht="13.2" x14ac:dyDescent="0.25">
      <c r="A61" s="2" t="s">
        <v>29</v>
      </c>
      <c r="B61" s="5" t="s">
        <v>109</v>
      </c>
      <c r="C61" s="13">
        <v>114</v>
      </c>
      <c r="D61" s="13">
        <v>108</v>
      </c>
      <c r="E61" s="13">
        <v>5155</v>
      </c>
      <c r="F61" s="13">
        <v>4924</v>
      </c>
      <c r="G61" s="13">
        <v>21265</v>
      </c>
      <c r="H61" s="13">
        <v>7.5</v>
      </c>
      <c r="I61" s="13">
        <v>17119</v>
      </c>
      <c r="J61" s="13">
        <v>4146</v>
      </c>
      <c r="K61" s="13">
        <v>6.6</v>
      </c>
      <c r="L61" s="13">
        <v>11.2</v>
      </c>
      <c r="M61" s="13">
        <v>69189</v>
      </c>
      <c r="N61" s="13">
        <v>1.9</v>
      </c>
      <c r="O61" s="13">
        <v>60456</v>
      </c>
      <c r="P61" s="13">
        <v>8733</v>
      </c>
      <c r="Q61" s="13">
        <v>1.2</v>
      </c>
      <c r="R61" s="13">
        <v>7.2</v>
      </c>
      <c r="S61" s="13">
        <v>3.3</v>
      </c>
    </row>
    <row r="62" spans="1:19" s="10" customFormat="1" ht="13.2" x14ac:dyDescent="0.25">
      <c r="A62" s="2" t="s">
        <v>30</v>
      </c>
      <c r="B62" s="5" t="s">
        <v>31</v>
      </c>
      <c r="C62" s="13">
        <v>201</v>
      </c>
      <c r="D62" s="13">
        <v>195</v>
      </c>
      <c r="E62" s="13">
        <v>11218</v>
      </c>
      <c r="F62" s="13">
        <v>10871</v>
      </c>
      <c r="G62" s="13">
        <v>56685</v>
      </c>
      <c r="H62" s="13">
        <v>-0.3</v>
      </c>
      <c r="I62" s="13">
        <v>48216</v>
      </c>
      <c r="J62" s="13">
        <v>8469</v>
      </c>
      <c r="K62" s="13">
        <v>-2.2000000000000002</v>
      </c>
      <c r="L62" s="13">
        <v>12</v>
      </c>
      <c r="M62" s="13">
        <v>141701</v>
      </c>
      <c r="N62" s="13">
        <v>-2.2000000000000002</v>
      </c>
      <c r="O62" s="13">
        <v>122756</v>
      </c>
      <c r="P62" s="13">
        <v>18945</v>
      </c>
      <c r="Q62" s="13">
        <v>-4.0999999999999996</v>
      </c>
      <c r="R62" s="13">
        <v>12.2</v>
      </c>
      <c r="S62" s="13">
        <v>2.5</v>
      </c>
    </row>
    <row r="63" spans="1:19" s="10" customFormat="1" ht="13.2" x14ac:dyDescent="0.25">
      <c r="A63" s="2" t="s">
        <v>32</v>
      </c>
      <c r="B63" s="5" t="s">
        <v>33</v>
      </c>
      <c r="C63" s="13">
        <v>79</v>
      </c>
      <c r="D63" s="13">
        <v>78</v>
      </c>
      <c r="E63" s="13">
        <v>5666</v>
      </c>
      <c r="F63" s="13">
        <v>5578</v>
      </c>
      <c r="G63" s="13">
        <v>31608</v>
      </c>
      <c r="H63" s="13">
        <v>4.0999999999999996</v>
      </c>
      <c r="I63" s="13">
        <v>26742</v>
      </c>
      <c r="J63" s="13">
        <v>4866</v>
      </c>
      <c r="K63" s="13">
        <v>5.2</v>
      </c>
      <c r="L63" s="13">
        <v>-1.3</v>
      </c>
      <c r="M63" s="13">
        <v>73864</v>
      </c>
      <c r="N63" s="13">
        <v>5.2</v>
      </c>
      <c r="O63" s="13">
        <v>63396</v>
      </c>
      <c r="P63" s="13">
        <v>10468</v>
      </c>
      <c r="Q63" s="13">
        <v>4.8</v>
      </c>
      <c r="R63" s="13">
        <v>7.6</v>
      </c>
      <c r="S63" s="13">
        <v>2.2999999999999998</v>
      </c>
    </row>
    <row r="64" spans="1:19" s="10" customFormat="1" ht="13.2" x14ac:dyDescent="0.25">
      <c r="A64" s="2" t="s">
        <v>34</v>
      </c>
      <c r="B64" s="5" t="s">
        <v>35</v>
      </c>
      <c r="C64" s="13">
        <v>249</v>
      </c>
      <c r="D64" s="13">
        <v>241</v>
      </c>
      <c r="E64" s="13">
        <v>19346</v>
      </c>
      <c r="F64" s="13">
        <v>19017</v>
      </c>
      <c r="G64" s="13">
        <v>126750</v>
      </c>
      <c r="H64" s="13">
        <v>8.9</v>
      </c>
      <c r="I64" s="13">
        <v>105699</v>
      </c>
      <c r="J64" s="13">
        <v>21051</v>
      </c>
      <c r="K64" s="13">
        <v>9</v>
      </c>
      <c r="L64" s="13">
        <v>8.3000000000000007</v>
      </c>
      <c r="M64" s="13">
        <v>253380</v>
      </c>
      <c r="N64" s="13">
        <v>8.6</v>
      </c>
      <c r="O64" s="13">
        <v>205490</v>
      </c>
      <c r="P64" s="13">
        <v>47890</v>
      </c>
      <c r="Q64" s="13">
        <v>8.4</v>
      </c>
      <c r="R64" s="13">
        <v>9.6</v>
      </c>
      <c r="S64" s="13">
        <v>2</v>
      </c>
    </row>
    <row r="65" spans="1:19" s="10" customFormat="1" ht="13.2" x14ac:dyDescent="0.25">
      <c r="A65" s="2" t="s">
        <v>36</v>
      </c>
      <c r="B65" s="5" t="s">
        <v>37</v>
      </c>
      <c r="C65" s="13">
        <v>414</v>
      </c>
      <c r="D65" s="13">
        <v>397</v>
      </c>
      <c r="E65" s="13">
        <v>42661</v>
      </c>
      <c r="F65" s="13">
        <v>41562</v>
      </c>
      <c r="G65" s="13">
        <v>357008</v>
      </c>
      <c r="H65" s="13">
        <v>6.1</v>
      </c>
      <c r="I65" s="13">
        <v>257738</v>
      </c>
      <c r="J65" s="13">
        <v>99270</v>
      </c>
      <c r="K65" s="13">
        <v>13.8</v>
      </c>
      <c r="L65" s="13">
        <v>-9.8000000000000007</v>
      </c>
      <c r="M65" s="13">
        <v>670502</v>
      </c>
      <c r="N65" s="13">
        <v>6.4</v>
      </c>
      <c r="O65" s="13">
        <v>476621</v>
      </c>
      <c r="P65" s="13">
        <v>193881</v>
      </c>
      <c r="Q65" s="13">
        <v>14</v>
      </c>
      <c r="R65" s="13">
        <v>-8.6</v>
      </c>
      <c r="S65" s="13">
        <v>1.9</v>
      </c>
    </row>
    <row r="66" spans="1:19" s="10" customFormat="1" ht="13.2" x14ac:dyDescent="0.25">
      <c r="A66" s="2" t="s">
        <v>38</v>
      </c>
      <c r="B66" s="5" t="s">
        <v>39</v>
      </c>
      <c r="C66" s="13">
        <v>329</v>
      </c>
      <c r="D66" s="13">
        <v>324</v>
      </c>
      <c r="E66" s="13">
        <v>36397</v>
      </c>
      <c r="F66" s="13">
        <v>35781</v>
      </c>
      <c r="G66" s="13">
        <v>326606</v>
      </c>
      <c r="H66" s="13">
        <v>3.3</v>
      </c>
      <c r="I66" s="13">
        <v>213304</v>
      </c>
      <c r="J66" s="13">
        <v>113302</v>
      </c>
      <c r="K66" s="13">
        <v>2.9</v>
      </c>
      <c r="L66" s="13">
        <v>4</v>
      </c>
      <c r="M66" s="13">
        <v>542674</v>
      </c>
      <c r="N66" s="13">
        <v>4.3</v>
      </c>
      <c r="O66" s="13">
        <v>335550</v>
      </c>
      <c r="P66" s="13">
        <v>207124</v>
      </c>
      <c r="Q66" s="13">
        <v>3.2</v>
      </c>
      <c r="R66" s="13">
        <v>6.1</v>
      </c>
      <c r="S66" s="13">
        <v>1.7</v>
      </c>
    </row>
    <row r="67" spans="1:19" s="10" customFormat="1" ht="13.2" x14ac:dyDescent="0.25">
      <c r="A67" s="2" t="s">
        <v>40</v>
      </c>
      <c r="B67" s="5" t="s">
        <v>41</v>
      </c>
      <c r="C67" s="13">
        <v>575</v>
      </c>
      <c r="D67" s="13">
        <v>560</v>
      </c>
      <c r="E67" s="13">
        <v>44302</v>
      </c>
      <c r="F67" s="13">
        <v>43618</v>
      </c>
      <c r="G67" s="13">
        <v>319679</v>
      </c>
      <c r="H67" s="13">
        <v>9.1999999999999993</v>
      </c>
      <c r="I67" s="13">
        <v>266792</v>
      </c>
      <c r="J67" s="13">
        <v>52887</v>
      </c>
      <c r="K67" s="13">
        <v>9.6</v>
      </c>
      <c r="L67" s="13">
        <v>7.5</v>
      </c>
      <c r="M67" s="13">
        <v>607751</v>
      </c>
      <c r="N67" s="13">
        <v>5.6</v>
      </c>
      <c r="O67" s="13">
        <v>506610</v>
      </c>
      <c r="P67" s="13">
        <v>101141</v>
      </c>
      <c r="Q67" s="13">
        <v>4.8</v>
      </c>
      <c r="R67" s="13">
        <v>9.6</v>
      </c>
      <c r="S67" s="13">
        <v>1.9</v>
      </c>
    </row>
    <row r="68" spans="1:19" s="10" customFormat="1" ht="33.75" customHeight="1" x14ac:dyDescent="0.3">
      <c r="A68" s="65" t="s">
        <v>44</v>
      </c>
      <c r="B68" s="70"/>
      <c r="C68" s="70"/>
      <c r="D68" s="70"/>
      <c r="E68" s="70"/>
      <c r="F68" s="70"/>
      <c r="G68" s="42"/>
      <c r="H68" s="70"/>
      <c r="I68" s="42"/>
      <c r="J68" s="70"/>
      <c r="K68" s="70"/>
      <c r="L68" s="70"/>
      <c r="M68" s="42"/>
      <c r="N68" s="70"/>
      <c r="O68" s="42"/>
      <c r="P68" s="70"/>
      <c r="Q68" s="70"/>
      <c r="R68" s="70"/>
      <c r="S68" s="70"/>
    </row>
    <row r="69" spans="1:19" s="10" customFormat="1" ht="13.2" x14ac:dyDescent="0.25">
      <c r="A69" s="2" t="s">
        <v>17</v>
      </c>
      <c r="B69" s="5" t="s">
        <v>18</v>
      </c>
      <c r="C69" s="13">
        <v>5089</v>
      </c>
      <c r="D69" s="13">
        <v>4971</v>
      </c>
      <c r="E69" s="13">
        <v>324018</v>
      </c>
      <c r="F69" s="13">
        <v>316589</v>
      </c>
      <c r="G69" s="13">
        <v>1906579</v>
      </c>
      <c r="H69" s="13">
        <v>-2.8</v>
      </c>
      <c r="I69" s="13">
        <v>1493146</v>
      </c>
      <c r="J69" s="13">
        <v>413433</v>
      </c>
      <c r="K69" s="13">
        <v>-1.9</v>
      </c>
      <c r="L69" s="13">
        <v>-5.8</v>
      </c>
      <c r="M69" s="13">
        <v>4258839</v>
      </c>
      <c r="N69" s="13">
        <v>-0.4</v>
      </c>
      <c r="O69" s="13">
        <v>3432201</v>
      </c>
      <c r="P69" s="13">
        <v>826638</v>
      </c>
      <c r="Q69" s="13">
        <v>1</v>
      </c>
      <c r="R69" s="13">
        <v>-5.8</v>
      </c>
      <c r="S69" s="13">
        <v>2.2000000000000002</v>
      </c>
    </row>
    <row r="70" spans="1:19" s="10" customFormat="1" ht="13.2" x14ac:dyDescent="0.25">
      <c r="A70" s="2"/>
      <c r="B70" s="5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</row>
    <row r="71" spans="1:19" s="10" customFormat="1" ht="13.2" x14ac:dyDescent="0.25">
      <c r="A71" s="2" t="s">
        <v>19</v>
      </c>
      <c r="B71" s="5" t="s">
        <v>20</v>
      </c>
      <c r="C71" s="13">
        <v>421</v>
      </c>
      <c r="D71" s="13">
        <v>408</v>
      </c>
      <c r="E71" s="13">
        <v>20479</v>
      </c>
      <c r="F71" s="13">
        <v>19885</v>
      </c>
      <c r="G71" s="13">
        <v>111521</v>
      </c>
      <c r="H71" s="13">
        <v>3.4</v>
      </c>
      <c r="I71" s="13">
        <v>80627</v>
      </c>
      <c r="J71" s="13">
        <v>30894</v>
      </c>
      <c r="K71" s="13">
        <v>-0.1</v>
      </c>
      <c r="L71" s="13">
        <v>13.8</v>
      </c>
      <c r="M71" s="13">
        <v>262487</v>
      </c>
      <c r="N71" s="13">
        <v>6.2</v>
      </c>
      <c r="O71" s="13">
        <v>188329</v>
      </c>
      <c r="P71" s="13">
        <v>74158</v>
      </c>
      <c r="Q71" s="13">
        <v>4.4000000000000004</v>
      </c>
      <c r="R71" s="13">
        <v>11.2</v>
      </c>
      <c r="S71" s="13">
        <v>2.4</v>
      </c>
    </row>
    <row r="72" spans="1:19" s="10" customFormat="1" ht="13.2" x14ac:dyDescent="0.25">
      <c r="A72" s="2" t="s">
        <v>21</v>
      </c>
      <c r="B72" s="5" t="s">
        <v>22</v>
      </c>
      <c r="C72" s="13">
        <v>570</v>
      </c>
      <c r="D72" s="13">
        <v>559</v>
      </c>
      <c r="E72" s="13">
        <v>29369</v>
      </c>
      <c r="F72" s="13">
        <v>28689</v>
      </c>
      <c r="G72" s="13">
        <v>182756</v>
      </c>
      <c r="H72" s="13">
        <v>-3.2</v>
      </c>
      <c r="I72" s="13">
        <v>147095</v>
      </c>
      <c r="J72" s="13">
        <v>35661</v>
      </c>
      <c r="K72" s="13">
        <v>-1.5</v>
      </c>
      <c r="L72" s="13">
        <v>-9.5</v>
      </c>
      <c r="M72" s="13">
        <v>373613</v>
      </c>
      <c r="N72" s="13">
        <v>-2.2999999999999998</v>
      </c>
      <c r="O72" s="13">
        <v>309135</v>
      </c>
      <c r="P72" s="13">
        <v>64478</v>
      </c>
      <c r="Q72" s="13">
        <v>0.6</v>
      </c>
      <c r="R72" s="13">
        <v>-14</v>
      </c>
      <c r="S72" s="13">
        <v>2</v>
      </c>
    </row>
    <row r="73" spans="1:19" s="10" customFormat="1" ht="13.2" x14ac:dyDescent="0.25">
      <c r="A73" s="2" t="s">
        <v>23</v>
      </c>
      <c r="B73" s="5" t="s">
        <v>24</v>
      </c>
      <c r="C73" s="13">
        <v>548</v>
      </c>
      <c r="D73" s="13">
        <v>540</v>
      </c>
      <c r="E73" s="13">
        <v>26123</v>
      </c>
      <c r="F73" s="13">
        <v>25516</v>
      </c>
      <c r="G73" s="13">
        <v>136864</v>
      </c>
      <c r="H73" s="13">
        <v>-3.1</v>
      </c>
      <c r="I73" s="13">
        <v>120852</v>
      </c>
      <c r="J73" s="13">
        <v>16012</v>
      </c>
      <c r="K73" s="13">
        <v>-2.4</v>
      </c>
      <c r="L73" s="13">
        <v>-8</v>
      </c>
      <c r="M73" s="13">
        <v>334148</v>
      </c>
      <c r="N73" s="13">
        <v>2.1</v>
      </c>
      <c r="O73" s="13">
        <v>300207</v>
      </c>
      <c r="P73" s="13">
        <v>33941</v>
      </c>
      <c r="Q73" s="13">
        <v>2.9</v>
      </c>
      <c r="R73" s="13">
        <v>-4.2</v>
      </c>
      <c r="S73" s="13">
        <v>2.4</v>
      </c>
    </row>
    <row r="74" spans="1:19" s="10" customFormat="1" ht="13.2" x14ac:dyDescent="0.25">
      <c r="A74" s="2" t="s">
        <v>25</v>
      </c>
      <c r="B74" s="5" t="s">
        <v>26</v>
      </c>
      <c r="C74" s="13">
        <v>735</v>
      </c>
      <c r="D74" s="13">
        <v>713</v>
      </c>
      <c r="E74" s="13">
        <v>39260</v>
      </c>
      <c r="F74" s="13">
        <v>38197</v>
      </c>
      <c r="G74" s="13">
        <v>171512</v>
      </c>
      <c r="H74" s="13">
        <v>-1.8</v>
      </c>
      <c r="I74" s="13">
        <v>150775</v>
      </c>
      <c r="J74" s="13">
        <v>20737</v>
      </c>
      <c r="K74" s="13">
        <v>-1.6</v>
      </c>
      <c r="L74" s="13">
        <v>-3.5</v>
      </c>
      <c r="M74" s="13">
        <v>584928</v>
      </c>
      <c r="N74" s="13">
        <v>2.5</v>
      </c>
      <c r="O74" s="13">
        <v>535277</v>
      </c>
      <c r="P74" s="13">
        <v>49651</v>
      </c>
      <c r="Q74" s="13">
        <v>2.9</v>
      </c>
      <c r="R74" s="13">
        <v>-1.9</v>
      </c>
      <c r="S74" s="13">
        <v>3.4</v>
      </c>
    </row>
    <row r="75" spans="1:19" s="10" customFormat="1" ht="13.2" x14ac:dyDescent="0.25">
      <c r="A75" s="2" t="s">
        <v>27</v>
      </c>
      <c r="B75" s="5" t="s">
        <v>28</v>
      </c>
      <c r="C75" s="13">
        <v>854</v>
      </c>
      <c r="D75" s="13">
        <v>834</v>
      </c>
      <c r="E75" s="13">
        <v>43802</v>
      </c>
      <c r="F75" s="13">
        <v>42530</v>
      </c>
      <c r="G75" s="13">
        <v>168330</v>
      </c>
      <c r="H75" s="13">
        <v>0</v>
      </c>
      <c r="I75" s="13">
        <v>142647</v>
      </c>
      <c r="J75" s="13">
        <v>25683</v>
      </c>
      <c r="K75" s="13">
        <v>1.2</v>
      </c>
      <c r="L75" s="13">
        <v>-5.7</v>
      </c>
      <c r="M75" s="13">
        <v>546402</v>
      </c>
      <c r="N75" s="13">
        <v>5.2</v>
      </c>
      <c r="O75" s="13">
        <v>463080</v>
      </c>
      <c r="P75" s="13">
        <v>83322</v>
      </c>
      <c r="Q75" s="13">
        <v>6</v>
      </c>
      <c r="R75" s="13">
        <v>0.9</v>
      </c>
      <c r="S75" s="13">
        <v>3.2</v>
      </c>
    </row>
    <row r="76" spans="1:19" s="10" customFormat="1" ht="13.2" x14ac:dyDescent="0.25">
      <c r="A76" s="2" t="s">
        <v>29</v>
      </c>
      <c r="B76" s="5" t="s">
        <v>109</v>
      </c>
      <c r="C76" s="13">
        <v>113</v>
      </c>
      <c r="D76" s="13">
        <v>108</v>
      </c>
      <c r="E76" s="13">
        <v>5145</v>
      </c>
      <c r="F76" s="13">
        <v>4926</v>
      </c>
      <c r="G76" s="13">
        <v>20952</v>
      </c>
      <c r="H76" s="13">
        <v>-6.3</v>
      </c>
      <c r="I76" s="13">
        <v>16577</v>
      </c>
      <c r="J76" s="13">
        <v>4375</v>
      </c>
      <c r="K76" s="13">
        <v>-11.4</v>
      </c>
      <c r="L76" s="13">
        <v>19.8</v>
      </c>
      <c r="M76" s="13">
        <v>69538</v>
      </c>
      <c r="N76" s="13">
        <v>-2.5</v>
      </c>
      <c r="O76" s="13">
        <v>59544</v>
      </c>
      <c r="P76" s="13">
        <v>9994</v>
      </c>
      <c r="Q76" s="13">
        <v>-5.7</v>
      </c>
      <c r="R76" s="13">
        <v>21.8</v>
      </c>
      <c r="S76" s="13">
        <v>3.3</v>
      </c>
    </row>
    <row r="77" spans="1:19" s="10" customFormat="1" ht="13.2" x14ac:dyDescent="0.25">
      <c r="A77" s="2" t="s">
        <v>30</v>
      </c>
      <c r="B77" s="5" t="s">
        <v>31</v>
      </c>
      <c r="C77" s="13">
        <v>202</v>
      </c>
      <c r="D77" s="13">
        <v>198</v>
      </c>
      <c r="E77" s="13">
        <v>11232</v>
      </c>
      <c r="F77" s="13">
        <v>10893</v>
      </c>
      <c r="G77" s="13">
        <v>54061</v>
      </c>
      <c r="H77" s="13">
        <v>-4.2</v>
      </c>
      <c r="I77" s="13">
        <v>47008</v>
      </c>
      <c r="J77" s="13">
        <v>7053</v>
      </c>
      <c r="K77" s="13">
        <v>-2.2000000000000002</v>
      </c>
      <c r="L77" s="13">
        <v>-15.6</v>
      </c>
      <c r="M77" s="13">
        <v>142249</v>
      </c>
      <c r="N77" s="13">
        <v>-1.5</v>
      </c>
      <c r="O77" s="13">
        <v>126988</v>
      </c>
      <c r="P77" s="13">
        <v>15261</v>
      </c>
      <c r="Q77" s="13">
        <v>0.7</v>
      </c>
      <c r="R77" s="13">
        <v>-17.2</v>
      </c>
      <c r="S77" s="13">
        <v>2.6</v>
      </c>
    </row>
    <row r="78" spans="1:19" s="10" customFormat="1" ht="13.2" x14ac:dyDescent="0.25">
      <c r="A78" s="2" t="s">
        <v>32</v>
      </c>
      <c r="B78" s="5" t="s">
        <v>33</v>
      </c>
      <c r="C78" s="13">
        <v>80</v>
      </c>
      <c r="D78" s="13">
        <v>79</v>
      </c>
      <c r="E78" s="13">
        <v>5986</v>
      </c>
      <c r="F78" s="13">
        <v>5901</v>
      </c>
      <c r="G78" s="13">
        <v>30346</v>
      </c>
      <c r="H78" s="13">
        <v>-0.7</v>
      </c>
      <c r="I78" s="13">
        <v>25988</v>
      </c>
      <c r="J78" s="13">
        <v>4358</v>
      </c>
      <c r="K78" s="13">
        <v>2</v>
      </c>
      <c r="L78" s="13">
        <v>-14.3</v>
      </c>
      <c r="M78" s="13">
        <v>65448</v>
      </c>
      <c r="N78" s="13">
        <v>-4.0999999999999996</v>
      </c>
      <c r="O78" s="13">
        <v>56933</v>
      </c>
      <c r="P78" s="13">
        <v>8515</v>
      </c>
      <c r="Q78" s="13">
        <v>-2.4</v>
      </c>
      <c r="R78" s="13">
        <v>-14.2</v>
      </c>
      <c r="S78" s="13">
        <v>2.2000000000000002</v>
      </c>
    </row>
    <row r="79" spans="1:19" s="10" customFormat="1" ht="13.2" x14ac:dyDescent="0.25">
      <c r="A79" s="2" t="s">
        <v>34</v>
      </c>
      <c r="B79" s="5" t="s">
        <v>35</v>
      </c>
      <c r="C79" s="13">
        <v>249</v>
      </c>
      <c r="D79" s="13">
        <v>245</v>
      </c>
      <c r="E79" s="13">
        <v>19429</v>
      </c>
      <c r="F79" s="13">
        <v>19103</v>
      </c>
      <c r="G79" s="13">
        <v>120576</v>
      </c>
      <c r="H79" s="13">
        <v>-4.5</v>
      </c>
      <c r="I79" s="13">
        <v>100229</v>
      </c>
      <c r="J79" s="13">
        <v>20347</v>
      </c>
      <c r="K79" s="13">
        <v>-3.9</v>
      </c>
      <c r="L79" s="13">
        <v>-7</v>
      </c>
      <c r="M79" s="13">
        <v>241192</v>
      </c>
      <c r="N79" s="13">
        <v>-1.8</v>
      </c>
      <c r="O79" s="13">
        <v>198533</v>
      </c>
      <c r="P79" s="13">
        <v>42659</v>
      </c>
      <c r="Q79" s="13">
        <v>-0.7</v>
      </c>
      <c r="R79" s="13">
        <v>-6.5</v>
      </c>
      <c r="S79" s="13">
        <v>2</v>
      </c>
    </row>
    <row r="80" spans="1:19" s="10" customFormat="1" ht="13.2" x14ac:dyDescent="0.25">
      <c r="A80" s="2" t="s">
        <v>36</v>
      </c>
      <c r="B80" s="5" t="s">
        <v>37</v>
      </c>
      <c r="C80" s="13">
        <v>414</v>
      </c>
      <c r="D80" s="13">
        <v>399</v>
      </c>
      <c r="E80" s="13">
        <v>42611</v>
      </c>
      <c r="F80" s="13">
        <v>41423</v>
      </c>
      <c r="G80" s="13">
        <v>344325</v>
      </c>
      <c r="H80" s="13">
        <v>-3.9</v>
      </c>
      <c r="I80" s="13">
        <v>238603</v>
      </c>
      <c r="J80" s="13">
        <v>105722</v>
      </c>
      <c r="K80" s="13">
        <v>-4.0999999999999996</v>
      </c>
      <c r="L80" s="13">
        <v>-3.6</v>
      </c>
      <c r="M80" s="13">
        <v>630378</v>
      </c>
      <c r="N80" s="13">
        <v>-3</v>
      </c>
      <c r="O80" s="13">
        <v>437640</v>
      </c>
      <c r="P80" s="13">
        <v>192738</v>
      </c>
      <c r="Q80" s="13">
        <v>-2.6</v>
      </c>
      <c r="R80" s="13">
        <v>-3.8</v>
      </c>
      <c r="S80" s="13">
        <v>1.8</v>
      </c>
    </row>
    <row r="81" spans="1:19" s="10" customFormat="1" ht="13.2" x14ac:dyDescent="0.25">
      <c r="A81" s="2" t="s">
        <v>38</v>
      </c>
      <c r="B81" s="5" t="s">
        <v>39</v>
      </c>
      <c r="C81" s="13">
        <v>329</v>
      </c>
      <c r="D81" s="13">
        <v>326</v>
      </c>
      <c r="E81" s="13">
        <v>36127</v>
      </c>
      <c r="F81" s="13">
        <v>35831</v>
      </c>
      <c r="G81" s="13">
        <v>277665</v>
      </c>
      <c r="H81" s="13">
        <v>-4.2</v>
      </c>
      <c r="I81" s="13">
        <v>186426</v>
      </c>
      <c r="J81" s="13">
        <v>91239</v>
      </c>
      <c r="K81" s="13">
        <v>2</v>
      </c>
      <c r="L81" s="13">
        <v>-14.9</v>
      </c>
      <c r="M81" s="13">
        <v>445487</v>
      </c>
      <c r="N81" s="13">
        <v>-7.1</v>
      </c>
      <c r="O81" s="13">
        <v>289451</v>
      </c>
      <c r="P81" s="13">
        <v>156036</v>
      </c>
      <c r="Q81" s="13">
        <v>0.2</v>
      </c>
      <c r="R81" s="13">
        <v>-18.100000000000001</v>
      </c>
      <c r="S81" s="13">
        <v>1.6</v>
      </c>
    </row>
    <row r="82" spans="1:19" s="10" customFormat="1" ht="13.2" x14ac:dyDescent="0.25">
      <c r="A82" s="2" t="s">
        <v>40</v>
      </c>
      <c r="B82" s="5" t="s">
        <v>41</v>
      </c>
      <c r="C82" s="13">
        <v>574</v>
      </c>
      <c r="D82" s="13">
        <v>562</v>
      </c>
      <c r="E82" s="13">
        <v>44455</v>
      </c>
      <c r="F82" s="13">
        <v>43695</v>
      </c>
      <c r="G82" s="13">
        <v>287671</v>
      </c>
      <c r="H82" s="13">
        <v>-2.8</v>
      </c>
      <c r="I82" s="13">
        <v>236319</v>
      </c>
      <c r="J82" s="13">
        <v>51352</v>
      </c>
      <c r="K82" s="13">
        <v>-3.8</v>
      </c>
      <c r="L82" s="13">
        <v>2</v>
      </c>
      <c r="M82" s="13">
        <v>562969</v>
      </c>
      <c r="N82" s="13">
        <v>-1.2</v>
      </c>
      <c r="O82" s="13">
        <v>467084</v>
      </c>
      <c r="P82" s="13">
        <v>95885</v>
      </c>
      <c r="Q82" s="13">
        <v>-1.8</v>
      </c>
      <c r="R82" s="13">
        <v>1.4</v>
      </c>
      <c r="S82" s="13">
        <v>2</v>
      </c>
    </row>
    <row r="83" spans="1:19" s="10" customFormat="1" ht="33.75" customHeight="1" x14ac:dyDescent="0.3">
      <c r="A83" s="65" t="s">
        <v>45</v>
      </c>
      <c r="B83" s="70"/>
      <c r="C83" s="70"/>
      <c r="D83" s="70"/>
      <c r="E83" s="70"/>
      <c r="F83" s="70"/>
      <c r="G83" s="42"/>
      <c r="H83" s="70"/>
      <c r="I83" s="42"/>
      <c r="J83" s="70"/>
      <c r="K83" s="70"/>
      <c r="L83" s="70"/>
      <c r="M83" s="42"/>
      <c r="N83" s="70"/>
      <c r="O83" s="42"/>
      <c r="P83" s="70"/>
      <c r="Q83" s="70"/>
      <c r="R83" s="70"/>
      <c r="S83" s="70"/>
    </row>
    <row r="84" spans="1:19" s="10" customFormat="1" ht="13.2" x14ac:dyDescent="0.25">
      <c r="A84" s="2" t="s">
        <v>17</v>
      </c>
      <c r="B84" s="5" t="s">
        <v>18</v>
      </c>
      <c r="C84" s="13">
        <v>5075</v>
      </c>
      <c r="D84" s="13">
        <v>4978</v>
      </c>
      <c r="E84" s="13">
        <v>323679</v>
      </c>
      <c r="F84" s="13">
        <v>316445</v>
      </c>
      <c r="G84" s="13">
        <v>2227835</v>
      </c>
      <c r="H84" s="13">
        <v>6.9</v>
      </c>
      <c r="I84" s="13">
        <v>1774670</v>
      </c>
      <c r="J84" s="13">
        <v>453165</v>
      </c>
      <c r="K84" s="13">
        <v>7.6</v>
      </c>
      <c r="L84" s="13">
        <v>4.5</v>
      </c>
      <c r="M84" s="13">
        <v>4682314</v>
      </c>
      <c r="N84" s="13">
        <v>2.2999999999999998</v>
      </c>
      <c r="O84" s="13">
        <v>3797490</v>
      </c>
      <c r="P84" s="13">
        <v>884824</v>
      </c>
      <c r="Q84" s="13">
        <v>2.5</v>
      </c>
      <c r="R84" s="13">
        <v>1.4</v>
      </c>
      <c r="S84" s="13">
        <v>2.1</v>
      </c>
    </row>
    <row r="85" spans="1:19" s="10" customFormat="1" ht="13.2" x14ac:dyDescent="0.25">
      <c r="A85" s="2"/>
      <c r="B85" s="5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</row>
    <row r="86" spans="1:19" s="10" customFormat="1" ht="13.2" x14ac:dyDescent="0.25">
      <c r="A86" s="2" t="s">
        <v>19</v>
      </c>
      <c r="B86" s="5" t="s">
        <v>20</v>
      </c>
      <c r="C86" s="13">
        <v>420</v>
      </c>
      <c r="D86" s="13">
        <v>411</v>
      </c>
      <c r="E86" s="13">
        <v>20477</v>
      </c>
      <c r="F86" s="13">
        <v>19902</v>
      </c>
      <c r="G86" s="13">
        <v>128973</v>
      </c>
      <c r="H86" s="13">
        <v>0.8</v>
      </c>
      <c r="I86" s="13">
        <v>99802</v>
      </c>
      <c r="J86" s="13">
        <v>29171</v>
      </c>
      <c r="K86" s="13">
        <v>4.0999999999999996</v>
      </c>
      <c r="L86" s="13">
        <v>-9</v>
      </c>
      <c r="M86" s="13">
        <v>274903</v>
      </c>
      <c r="N86" s="13">
        <v>-5.3</v>
      </c>
      <c r="O86" s="13">
        <v>211249</v>
      </c>
      <c r="P86" s="13">
        <v>63654</v>
      </c>
      <c r="Q86" s="13">
        <v>-1.3</v>
      </c>
      <c r="R86" s="13">
        <v>-16.3</v>
      </c>
      <c r="S86" s="13">
        <v>2.1</v>
      </c>
    </row>
    <row r="87" spans="1:19" s="10" customFormat="1" ht="13.2" x14ac:dyDescent="0.25">
      <c r="A87" s="2" t="s">
        <v>21</v>
      </c>
      <c r="B87" s="5" t="s">
        <v>22</v>
      </c>
      <c r="C87" s="13">
        <v>571</v>
      </c>
      <c r="D87" s="13">
        <v>564</v>
      </c>
      <c r="E87" s="13">
        <v>29438</v>
      </c>
      <c r="F87" s="13">
        <v>28761</v>
      </c>
      <c r="G87" s="13">
        <v>217266</v>
      </c>
      <c r="H87" s="13">
        <v>1.3</v>
      </c>
      <c r="I87" s="13">
        <v>178178</v>
      </c>
      <c r="J87" s="13">
        <v>39088</v>
      </c>
      <c r="K87" s="13">
        <v>3.3</v>
      </c>
      <c r="L87" s="13">
        <v>-6.9</v>
      </c>
      <c r="M87" s="13">
        <v>422793</v>
      </c>
      <c r="N87" s="13">
        <v>-0.9</v>
      </c>
      <c r="O87" s="13">
        <v>351877</v>
      </c>
      <c r="P87" s="13">
        <v>70916</v>
      </c>
      <c r="Q87" s="13">
        <v>1.3</v>
      </c>
      <c r="R87" s="13">
        <v>-10.4</v>
      </c>
      <c r="S87" s="13">
        <v>1.9</v>
      </c>
    </row>
    <row r="88" spans="1:19" s="10" customFormat="1" ht="13.2" x14ac:dyDescent="0.25">
      <c r="A88" s="2" t="s">
        <v>23</v>
      </c>
      <c r="B88" s="5" t="s">
        <v>24</v>
      </c>
      <c r="C88" s="13">
        <v>549</v>
      </c>
      <c r="D88" s="13">
        <v>544</v>
      </c>
      <c r="E88" s="13">
        <v>26138</v>
      </c>
      <c r="F88" s="13">
        <v>25567</v>
      </c>
      <c r="G88" s="13">
        <v>172227</v>
      </c>
      <c r="H88" s="13">
        <v>3.7</v>
      </c>
      <c r="I88" s="13">
        <v>153567</v>
      </c>
      <c r="J88" s="13">
        <v>18660</v>
      </c>
      <c r="K88" s="13">
        <v>3.1</v>
      </c>
      <c r="L88" s="13">
        <v>8.9</v>
      </c>
      <c r="M88" s="13">
        <v>385236</v>
      </c>
      <c r="N88" s="13">
        <v>-2.2999999999999998</v>
      </c>
      <c r="O88" s="13">
        <v>345660</v>
      </c>
      <c r="P88" s="13">
        <v>39576</v>
      </c>
      <c r="Q88" s="13">
        <v>-3.2</v>
      </c>
      <c r="R88" s="13">
        <v>6.3</v>
      </c>
      <c r="S88" s="13">
        <v>2.2000000000000002</v>
      </c>
    </row>
    <row r="89" spans="1:19" s="10" customFormat="1" ht="13.2" x14ac:dyDescent="0.25">
      <c r="A89" s="2" t="s">
        <v>25</v>
      </c>
      <c r="B89" s="5" t="s">
        <v>26</v>
      </c>
      <c r="C89" s="13">
        <v>732</v>
      </c>
      <c r="D89" s="13">
        <v>711</v>
      </c>
      <c r="E89" s="13">
        <v>39068</v>
      </c>
      <c r="F89" s="13">
        <v>37989</v>
      </c>
      <c r="G89" s="13">
        <v>203378</v>
      </c>
      <c r="H89" s="13">
        <v>3.6</v>
      </c>
      <c r="I89" s="13">
        <v>179701</v>
      </c>
      <c r="J89" s="13">
        <v>23677</v>
      </c>
      <c r="K89" s="13">
        <v>2.6</v>
      </c>
      <c r="L89" s="13">
        <v>12</v>
      </c>
      <c r="M89" s="13">
        <v>636875</v>
      </c>
      <c r="N89" s="13">
        <v>0.5</v>
      </c>
      <c r="O89" s="13">
        <v>582596</v>
      </c>
      <c r="P89" s="13">
        <v>54279</v>
      </c>
      <c r="Q89" s="13">
        <v>0.2</v>
      </c>
      <c r="R89" s="13">
        <v>3.9</v>
      </c>
      <c r="S89" s="13">
        <v>3.1</v>
      </c>
    </row>
    <row r="90" spans="1:19" s="10" customFormat="1" ht="13.2" x14ac:dyDescent="0.25">
      <c r="A90" s="2" t="s">
        <v>27</v>
      </c>
      <c r="B90" s="5" t="s">
        <v>28</v>
      </c>
      <c r="C90" s="13">
        <v>850</v>
      </c>
      <c r="D90" s="13">
        <v>838</v>
      </c>
      <c r="E90" s="13">
        <v>43680</v>
      </c>
      <c r="F90" s="13">
        <v>42518</v>
      </c>
      <c r="G90" s="13">
        <v>198000</v>
      </c>
      <c r="H90" s="13">
        <v>-4.3</v>
      </c>
      <c r="I90" s="13">
        <v>166999</v>
      </c>
      <c r="J90" s="13">
        <v>31001</v>
      </c>
      <c r="K90" s="13">
        <v>-3.8</v>
      </c>
      <c r="L90" s="13">
        <v>-7</v>
      </c>
      <c r="M90" s="13">
        <v>554061</v>
      </c>
      <c r="N90" s="13">
        <v>-12.4</v>
      </c>
      <c r="O90" s="13">
        <v>465127</v>
      </c>
      <c r="P90" s="13">
        <v>88934</v>
      </c>
      <c r="Q90" s="13">
        <v>-11.9</v>
      </c>
      <c r="R90" s="13">
        <v>-15.1</v>
      </c>
      <c r="S90" s="13">
        <v>2.8</v>
      </c>
    </row>
    <row r="91" spans="1:19" s="10" customFormat="1" ht="13.2" x14ac:dyDescent="0.25">
      <c r="A91" s="2" t="s">
        <v>29</v>
      </c>
      <c r="B91" s="5" t="s">
        <v>109</v>
      </c>
      <c r="C91" s="13">
        <v>113</v>
      </c>
      <c r="D91" s="13">
        <v>108</v>
      </c>
      <c r="E91" s="13">
        <v>5156</v>
      </c>
      <c r="F91" s="13">
        <v>4958</v>
      </c>
      <c r="G91" s="13">
        <v>25601</v>
      </c>
      <c r="H91" s="13">
        <v>6.7</v>
      </c>
      <c r="I91" s="13">
        <v>20702</v>
      </c>
      <c r="J91" s="13">
        <v>4899</v>
      </c>
      <c r="K91" s="13">
        <v>2.7</v>
      </c>
      <c r="L91" s="13">
        <v>27.3</v>
      </c>
      <c r="M91" s="13">
        <v>76539</v>
      </c>
      <c r="N91" s="13">
        <v>3.3</v>
      </c>
      <c r="O91" s="13">
        <v>65764</v>
      </c>
      <c r="P91" s="13">
        <v>10775</v>
      </c>
      <c r="Q91" s="13">
        <v>0.4</v>
      </c>
      <c r="R91" s="13">
        <v>25.8</v>
      </c>
      <c r="S91" s="13">
        <v>3</v>
      </c>
    </row>
    <row r="92" spans="1:19" s="10" customFormat="1" ht="13.2" x14ac:dyDescent="0.25">
      <c r="A92" s="2" t="s">
        <v>30</v>
      </c>
      <c r="B92" s="5" t="s">
        <v>31</v>
      </c>
      <c r="C92" s="13">
        <v>202</v>
      </c>
      <c r="D92" s="13">
        <v>198</v>
      </c>
      <c r="E92" s="13">
        <v>11249</v>
      </c>
      <c r="F92" s="13">
        <v>10883</v>
      </c>
      <c r="G92" s="13">
        <v>66391</v>
      </c>
      <c r="H92" s="13">
        <v>12</v>
      </c>
      <c r="I92" s="13">
        <v>57353</v>
      </c>
      <c r="J92" s="13">
        <v>9038</v>
      </c>
      <c r="K92" s="13">
        <v>11.3</v>
      </c>
      <c r="L92" s="13">
        <v>16.8</v>
      </c>
      <c r="M92" s="13">
        <v>156927</v>
      </c>
      <c r="N92" s="13">
        <v>9.8000000000000007</v>
      </c>
      <c r="O92" s="13">
        <v>137675</v>
      </c>
      <c r="P92" s="13">
        <v>19252</v>
      </c>
      <c r="Q92" s="13">
        <v>8.3000000000000007</v>
      </c>
      <c r="R92" s="13">
        <v>22.1</v>
      </c>
      <c r="S92" s="13">
        <v>2.4</v>
      </c>
    </row>
    <row r="93" spans="1:19" s="10" customFormat="1" ht="13.2" x14ac:dyDescent="0.25">
      <c r="A93" s="2" t="s">
        <v>32</v>
      </c>
      <c r="B93" s="5" t="s">
        <v>33</v>
      </c>
      <c r="C93" s="13">
        <v>80</v>
      </c>
      <c r="D93" s="13">
        <v>80</v>
      </c>
      <c r="E93" s="13">
        <v>5977</v>
      </c>
      <c r="F93" s="13">
        <v>5894</v>
      </c>
      <c r="G93" s="13">
        <v>35741</v>
      </c>
      <c r="H93" s="13">
        <v>22.3</v>
      </c>
      <c r="I93" s="13">
        <v>29795</v>
      </c>
      <c r="J93" s="13">
        <v>5946</v>
      </c>
      <c r="K93" s="13">
        <v>19.3</v>
      </c>
      <c r="L93" s="13">
        <v>40</v>
      </c>
      <c r="M93" s="13">
        <v>77626</v>
      </c>
      <c r="N93" s="13">
        <v>17.3</v>
      </c>
      <c r="O93" s="13">
        <v>66647</v>
      </c>
      <c r="P93" s="13">
        <v>10979</v>
      </c>
      <c r="Q93" s="13">
        <v>14.4</v>
      </c>
      <c r="R93" s="13">
        <v>38.5</v>
      </c>
      <c r="S93" s="13">
        <v>2.2000000000000002</v>
      </c>
    </row>
    <row r="94" spans="1:19" s="10" customFormat="1" ht="13.2" x14ac:dyDescent="0.25">
      <c r="A94" s="2" t="s">
        <v>34</v>
      </c>
      <c r="B94" s="5" t="s">
        <v>35</v>
      </c>
      <c r="C94" s="13">
        <v>249</v>
      </c>
      <c r="D94" s="13">
        <v>243</v>
      </c>
      <c r="E94" s="13">
        <v>19335</v>
      </c>
      <c r="F94" s="13">
        <v>19015</v>
      </c>
      <c r="G94" s="13">
        <v>150759</v>
      </c>
      <c r="H94" s="13">
        <v>19.2</v>
      </c>
      <c r="I94" s="13">
        <v>125895</v>
      </c>
      <c r="J94" s="13">
        <v>24864</v>
      </c>
      <c r="K94" s="13">
        <v>21.8</v>
      </c>
      <c r="L94" s="13">
        <v>7.4</v>
      </c>
      <c r="M94" s="13">
        <v>285087</v>
      </c>
      <c r="N94" s="13">
        <v>9</v>
      </c>
      <c r="O94" s="13">
        <v>233775</v>
      </c>
      <c r="P94" s="13">
        <v>51312</v>
      </c>
      <c r="Q94" s="13">
        <v>13.5</v>
      </c>
      <c r="R94" s="13">
        <v>-7.9</v>
      </c>
      <c r="S94" s="13">
        <v>1.9</v>
      </c>
    </row>
    <row r="95" spans="1:19" s="10" customFormat="1" ht="13.2" x14ac:dyDescent="0.25">
      <c r="A95" s="2" t="s">
        <v>36</v>
      </c>
      <c r="B95" s="5" t="s">
        <v>37</v>
      </c>
      <c r="C95" s="13">
        <v>408</v>
      </c>
      <c r="D95" s="13">
        <v>393</v>
      </c>
      <c r="E95" s="13">
        <v>42475</v>
      </c>
      <c r="F95" s="13">
        <v>41248</v>
      </c>
      <c r="G95" s="13">
        <v>376974</v>
      </c>
      <c r="H95" s="13">
        <v>7.1</v>
      </c>
      <c r="I95" s="13">
        <v>255645</v>
      </c>
      <c r="J95" s="13">
        <v>121329</v>
      </c>
      <c r="K95" s="13">
        <v>5</v>
      </c>
      <c r="L95" s="13">
        <v>11.8</v>
      </c>
      <c r="M95" s="13">
        <v>672361</v>
      </c>
      <c r="N95" s="13">
        <v>5.0999999999999996</v>
      </c>
      <c r="O95" s="13">
        <v>455403</v>
      </c>
      <c r="P95" s="13">
        <v>216958</v>
      </c>
      <c r="Q95" s="13">
        <v>2.4</v>
      </c>
      <c r="R95" s="13">
        <v>11.3</v>
      </c>
      <c r="S95" s="13">
        <v>1.8</v>
      </c>
    </row>
    <row r="96" spans="1:19" s="10" customFormat="1" ht="13.2" x14ac:dyDescent="0.25">
      <c r="A96" s="2" t="s">
        <v>38</v>
      </c>
      <c r="B96" s="5" t="s">
        <v>39</v>
      </c>
      <c r="C96" s="13">
        <v>327</v>
      </c>
      <c r="D96" s="13">
        <v>325</v>
      </c>
      <c r="E96" s="13">
        <v>36092</v>
      </c>
      <c r="F96" s="13">
        <v>35830</v>
      </c>
      <c r="G96" s="13">
        <v>315839</v>
      </c>
      <c r="H96" s="13">
        <v>7.8</v>
      </c>
      <c r="I96" s="13">
        <v>221411</v>
      </c>
      <c r="J96" s="13">
        <v>94428</v>
      </c>
      <c r="K96" s="13">
        <v>10.4</v>
      </c>
      <c r="L96" s="13">
        <v>2.2999999999999998</v>
      </c>
      <c r="M96" s="13">
        <v>507329</v>
      </c>
      <c r="N96" s="13">
        <v>10.3</v>
      </c>
      <c r="O96" s="13">
        <v>345023</v>
      </c>
      <c r="P96" s="13">
        <v>162306</v>
      </c>
      <c r="Q96" s="13">
        <v>12</v>
      </c>
      <c r="R96" s="13">
        <v>6.8</v>
      </c>
      <c r="S96" s="13">
        <v>1.6</v>
      </c>
    </row>
    <row r="97" spans="1:19" s="10" customFormat="1" ht="13.2" x14ac:dyDescent="0.25">
      <c r="A97" s="2" t="s">
        <v>40</v>
      </c>
      <c r="B97" s="5" t="s">
        <v>41</v>
      </c>
      <c r="C97" s="13">
        <v>574</v>
      </c>
      <c r="D97" s="13">
        <v>563</v>
      </c>
      <c r="E97" s="13">
        <v>44594</v>
      </c>
      <c r="F97" s="13">
        <v>43880</v>
      </c>
      <c r="G97" s="13">
        <v>336686</v>
      </c>
      <c r="H97" s="13">
        <v>16.899999999999999</v>
      </c>
      <c r="I97" s="13">
        <v>285622</v>
      </c>
      <c r="J97" s="13">
        <v>51064</v>
      </c>
      <c r="K97" s="13">
        <v>19.2</v>
      </c>
      <c r="L97" s="13">
        <v>5.6</v>
      </c>
      <c r="M97" s="13">
        <v>632577</v>
      </c>
      <c r="N97" s="13">
        <v>13.6</v>
      </c>
      <c r="O97" s="13">
        <v>536694</v>
      </c>
      <c r="P97" s="13">
        <v>95883</v>
      </c>
      <c r="Q97" s="13">
        <v>14.4</v>
      </c>
      <c r="R97" s="13">
        <v>9.1</v>
      </c>
      <c r="S97" s="13">
        <v>1.9</v>
      </c>
    </row>
    <row r="98" spans="1:19" s="10" customFormat="1" ht="33.75" customHeight="1" x14ac:dyDescent="0.3">
      <c r="A98" s="65" t="s">
        <v>46</v>
      </c>
      <c r="B98" s="70"/>
      <c r="C98" s="70"/>
      <c r="D98" s="70"/>
      <c r="E98" s="70"/>
      <c r="F98" s="70"/>
      <c r="G98" s="42"/>
      <c r="H98" s="70"/>
      <c r="I98" s="42"/>
      <c r="J98" s="70"/>
      <c r="K98" s="70"/>
      <c r="L98" s="70"/>
      <c r="M98" s="42"/>
      <c r="N98" s="70"/>
      <c r="O98" s="42"/>
      <c r="P98" s="70"/>
      <c r="Q98" s="70"/>
      <c r="R98" s="70"/>
      <c r="S98" s="70"/>
    </row>
    <row r="99" spans="1:19" s="10" customFormat="1" ht="13.2" x14ac:dyDescent="0.25">
      <c r="A99" s="2" t="s">
        <v>17</v>
      </c>
      <c r="B99" s="5" t="s">
        <v>18</v>
      </c>
      <c r="C99" s="13">
        <v>5073</v>
      </c>
      <c r="D99" s="13">
        <v>4981</v>
      </c>
      <c r="E99" s="13">
        <v>324279</v>
      </c>
      <c r="F99" s="13">
        <v>317368</v>
      </c>
      <c r="G99" s="13">
        <v>2229194</v>
      </c>
      <c r="H99" s="13">
        <v>2.9</v>
      </c>
      <c r="I99" s="13">
        <v>1765838</v>
      </c>
      <c r="J99" s="13">
        <v>463356</v>
      </c>
      <c r="K99" s="13">
        <v>1.6</v>
      </c>
      <c r="L99" s="13">
        <v>8.4</v>
      </c>
      <c r="M99" s="13">
        <v>4879763</v>
      </c>
      <c r="N99" s="13">
        <v>6.4</v>
      </c>
      <c r="O99" s="13">
        <v>3919914</v>
      </c>
      <c r="P99" s="13">
        <v>959849</v>
      </c>
      <c r="Q99" s="13">
        <v>4.5999999999999996</v>
      </c>
      <c r="R99" s="13">
        <v>14.6</v>
      </c>
      <c r="S99" s="13">
        <v>2.2000000000000002</v>
      </c>
    </row>
    <row r="100" spans="1:19" s="10" customFormat="1" ht="13.2" x14ac:dyDescent="0.25">
      <c r="A100" s="2"/>
      <c r="B100" s="5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</row>
    <row r="101" spans="1:19" s="10" customFormat="1" ht="13.2" x14ac:dyDescent="0.25">
      <c r="A101" s="2" t="s">
        <v>19</v>
      </c>
      <c r="B101" s="5" t="s">
        <v>20</v>
      </c>
      <c r="C101" s="13">
        <v>420</v>
      </c>
      <c r="D101" s="13">
        <v>413</v>
      </c>
      <c r="E101" s="13">
        <v>20508</v>
      </c>
      <c r="F101" s="13">
        <v>19936</v>
      </c>
      <c r="G101" s="13">
        <v>137969</v>
      </c>
      <c r="H101" s="13">
        <v>9.4</v>
      </c>
      <c r="I101" s="13">
        <v>104802</v>
      </c>
      <c r="J101" s="13">
        <v>33167</v>
      </c>
      <c r="K101" s="13">
        <v>9.5</v>
      </c>
      <c r="L101" s="13">
        <v>9.3000000000000007</v>
      </c>
      <c r="M101" s="13">
        <v>306534</v>
      </c>
      <c r="N101" s="13">
        <v>10.1</v>
      </c>
      <c r="O101" s="13">
        <v>231143</v>
      </c>
      <c r="P101" s="13">
        <v>75391</v>
      </c>
      <c r="Q101" s="13">
        <v>8.5</v>
      </c>
      <c r="R101" s="13">
        <v>15.4</v>
      </c>
      <c r="S101" s="13">
        <v>2.2000000000000002</v>
      </c>
    </row>
    <row r="102" spans="1:19" s="10" customFormat="1" ht="13.2" x14ac:dyDescent="0.25">
      <c r="A102" s="2" t="s">
        <v>21</v>
      </c>
      <c r="B102" s="5" t="s">
        <v>22</v>
      </c>
      <c r="C102" s="13">
        <v>569</v>
      </c>
      <c r="D102" s="13">
        <v>563</v>
      </c>
      <c r="E102" s="13">
        <v>29574</v>
      </c>
      <c r="F102" s="13">
        <v>28990</v>
      </c>
      <c r="G102" s="13">
        <v>229110</v>
      </c>
      <c r="H102" s="13">
        <v>7.2</v>
      </c>
      <c r="I102" s="13">
        <v>184751</v>
      </c>
      <c r="J102" s="13">
        <v>44359</v>
      </c>
      <c r="K102" s="13">
        <v>4.2</v>
      </c>
      <c r="L102" s="13">
        <v>22.4</v>
      </c>
      <c r="M102" s="13">
        <v>456765</v>
      </c>
      <c r="N102" s="13">
        <v>9.3000000000000007</v>
      </c>
      <c r="O102" s="13">
        <v>371561</v>
      </c>
      <c r="P102" s="13">
        <v>85204</v>
      </c>
      <c r="Q102" s="13">
        <v>6.4</v>
      </c>
      <c r="R102" s="13">
        <v>24.3</v>
      </c>
      <c r="S102" s="13">
        <v>2</v>
      </c>
    </row>
    <row r="103" spans="1:19" s="10" customFormat="1" ht="13.2" x14ac:dyDescent="0.25">
      <c r="A103" s="2" t="s">
        <v>23</v>
      </c>
      <c r="B103" s="5" t="s">
        <v>24</v>
      </c>
      <c r="C103" s="13">
        <v>551</v>
      </c>
      <c r="D103" s="13">
        <v>545</v>
      </c>
      <c r="E103" s="13">
        <v>26327</v>
      </c>
      <c r="F103" s="13">
        <v>25734</v>
      </c>
      <c r="G103" s="13">
        <v>176478</v>
      </c>
      <c r="H103" s="13">
        <v>-1.3</v>
      </c>
      <c r="I103" s="13">
        <v>158753</v>
      </c>
      <c r="J103" s="13">
        <v>17725</v>
      </c>
      <c r="K103" s="13">
        <v>0.6</v>
      </c>
      <c r="L103" s="13">
        <v>-15.2</v>
      </c>
      <c r="M103" s="13">
        <v>394952</v>
      </c>
      <c r="N103" s="13">
        <v>-0.1</v>
      </c>
      <c r="O103" s="13">
        <v>355202</v>
      </c>
      <c r="P103" s="13">
        <v>39750</v>
      </c>
      <c r="Q103" s="13">
        <v>1.1000000000000001</v>
      </c>
      <c r="R103" s="13">
        <v>-9.9</v>
      </c>
      <c r="S103" s="13">
        <v>2.2000000000000002</v>
      </c>
    </row>
    <row r="104" spans="1:19" s="10" customFormat="1" ht="13.2" x14ac:dyDescent="0.25">
      <c r="A104" s="2" t="s">
        <v>25</v>
      </c>
      <c r="B104" s="5" t="s">
        <v>26</v>
      </c>
      <c r="C104" s="13">
        <v>729</v>
      </c>
      <c r="D104" s="13">
        <v>713</v>
      </c>
      <c r="E104" s="13">
        <v>39000</v>
      </c>
      <c r="F104" s="13">
        <v>38004</v>
      </c>
      <c r="G104" s="13">
        <v>212218</v>
      </c>
      <c r="H104" s="13">
        <v>1.9</v>
      </c>
      <c r="I104" s="13">
        <v>187034</v>
      </c>
      <c r="J104" s="13">
        <v>25184</v>
      </c>
      <c r="K104" s="13">
        <v>1.8</v>
      </c>
      <c r="L104" s="13">
        <v>2.4</v>
      </c>
      <c r="M104" s="13">
        <v>664392</v>
      </c>
      <c r="N104" s="13">
        <v>3.8</v>
      </c>
      <c r="O104" s="13">
        <v>603087</v>
      </c>
      <c r="P104" s="13">
        <v>61305</v>
      </c>
      <c r="Q104" s="13">
        <v>4.4000000000000004</v>
      </c>
      <c r="R104" s="13">
        <v>-2.2999999999999998</v>
      </c>
      <c r="S104" s="13">
        <v>3.1</v>
      </c>
    </row>
    <row r="105" spans="1:19" s="10" customFormat="1" ht="13.2" x14ac:dyDescent="0.25">
      <c r="A105" s="2" t="s">
        <v>27</v>
      </c>
      <c r="B105" s="5" t="s">
        <v>28</v>
      </c>
      <c r="C105" s="13">
        <v>847</v>
      </c>
      <c r="D105" s="13">
        <v>832</v>
      </c>
      <c r="E105" s="13">
        <v>43530</v>
      </c>
      <c r="F105" s="13">
        <v>42478</v>
      </c>
      <c r="G105" s="13">
        <v>206536</v>
      </c>
      <c r="H105" s="13">
        <v>7.8</v>
      </c>
      <c r="I105" s="13">
        <v>177749</v>
      </c>
      <c r="J105" s="13">
        <v>28787</v>
      </c>
      <c r="K105" s="13">
        <v>8.1</v>
      </c>
      <c r="L105" s="13">
        <v>5.5</v>
      </c>
      <c r="M105" s="13">
        <v>618903</v>
      </c>
      <c r="N105" s="13">
        <v>11.4</v>
      </c>
      <c r="O105" s="13">
        <v>529334</v>
      </c>
      <c r="P105" s="13">
        <v>89569</v>
      </c>
      <c r="Q105" s="13">
        <v>11.8</v>
      </c>
      <c r="R105" s="13">
        <v>8.8000000000000007</v>
      </c>
      <c r="S105" s="13">
        <v>3</v>
      </c>
    </row>
    <row r="106" spans="1:19" s="10" customFormat="1" ht="13.2" x14ac:dyDescent="0.25">
      <c r="A106" s="2" t="s">
        <v>29</v>
      </c>
      <c r="B106" s="5" t="s">
        <v>109</v>
      </c>
      <c r="C106" s="13">
        <v>112</v>
      </c>
      <c r="D106" s="13">
        <v>108</v>
      </c>
      <c r="E106" s="13">
        <v>5156</v>
      </c>
      <c r="F106" s="13">
        <v>4944</v>
      </c>
      <c r="G106" s="13">
        <v>24032</v>
      </c>
      <c r="H106" s="13">
        <v>0.1</v>
      </c>
      <c r="I106" s="13">
        <v>18934</v>
      </c>
      <c r="J106" s="13">
        <v>5098</v>
      </c>
      <c r="K106" s="13">
        <v>-3</v>
      </c>
      <c r="L106" s="13">
        <v>13.3</v>
      </c>
      <c r="M106" s="13">
        <v>75076</v>
      </c>
      <c r="N106" s="13">
        <v>-1.5</v>
      </c>
      <c r="O106" s="13">
        <v>63614</v>
      </c>
      <c r="P106" s="13">
        <v>11462</v>
      </c>
      <c r="Q106" s="13">
        <v>-3.9</v>
      </c>
      <c r="R106" s="13">
        <v>14.3</v>
      </c>
      <c r="S106" s="13">
        <v>3.1</v>
      </c>
    </row>
    <row r="107" spans="1:19" s="10" customFormat="1" ht="13.2" x14ac:dyDescent="0.25">
      <c r="A107" s="2" t="s">
        <v>30</v>
      </c>
      <c r="B107" s="5" t="s">
        <v>31</v>
      </c>
      <c r="C107" s="13">
        <v>202</v>
      </c>
      <c r="D107" s="13">
        <v>198</v>
      </c>
      <c r="E107" s="13">
        <v>11253</v>
      </c>
      <c r="F107" s="13">
        <v>10920</v>
      </c>
      <c r="G107" s="13">
        <v>62681</v>
      </c>
      <c r="H107" s="13">
        <v>-0.6</v>
      </c>
      <c r="I107" s="13">
        <v>54547</v>
      </c>
      <c r="J107" s="13">
        <v>8134</v>
      </c>
      <c r="K107" s="13">
        <v>-2.2999999999999998</v>
      </c>
      <c r="L107" s="13">
        <v>12.3</v>
      </c>
      <c r="M107" s="13">
        <v>151366</v>
      </c>
      <c r="N107" s="13">
        <v>0.6</v>
      </c>
      <c r="O107" s="13">
        <v>134257</v>
      </c>
      <c r="P107" s="13">
        <v>17109</v>
      </c>
      <c r="Q107" s="13">
        <v>-0.6</v>
      </c>
      <c r="R107" s="13">
        <v>10.4</v>
      </c>
      <c r="S107" s="13">
        <v>2.4</v>
      </c>
    </row>
    <row r="108" spans="1:19" s="10" customFormat="1" ht="13.2" x14ac:dyDescent="0.25">
      <c r="A108" s="2" t="s">
        <v>32</v>
      </c>
      <c r="B108" s="5" t="s">
        <v>33</v>
      </c>
      <c r="C108" s="13">
        <v>80</v>
      </c>
      <c r="D108" s="13">
        <v>80</v>
      </c>
      <c r="E108" s="13">
        <v>5977</v>
      </c>
      <c r="F108" s="13">
        <v>5895</v>
      </c>
      <c r="G108" s="13">
        <v>33768</v>
      </c>
      <c r="H108" s="13">
        <v>3.4</v>
      </c>
      <c r="I108" s="13">
        <v>28014</v>
      </c>
      <c r="J108" s="13">
        <v>5754</v>
      </c>
      <c r="K108" s="13">
        <v>0.8</v>
      </c>
      <c r="L108" s="13">
        <v>18.5</v>
      </c>
      <c r="M108" s="13">
        <v>78881</v>
      </c>
      <c r="N108" s="13">
        <v>6.1</v>
      </c>
      <c r="O108" s="13">
        <v>67608</v>
      </c>
      <c r="P108" s="13">
        <v>11273</v>
      </c>
      <c r="Q108" s="13">
        <v>3.1</v>
      </c>
      <c r="R108" s="13">
        <v>28</v>
      </c>
      <c r="S108" s="13">
        <v>2.2999999999999998</v>
      </c>
    </row>
    <row r="109" spans="1:19" s="10" customFormat="1" ht="13.2" x14ac:dyDescent="0.25">
      <c r="A109" s="2" t="s">
        <v>34</v>
      </c>
      <c r="B109" s="5" t="s">
        <v>35</v>
      </c>
      <c r="C109" s="13">
        <v>251</v>
      </c>
      <c r="D109" s="13">
        <v>244</v>
      </c>
      <c r="E109" s="13">
        <v>19437</v>
      </c>
      <c r="F109" s="13">
        <v>19110</v>
      </c>
      <c r="G109" s="13">
        <v>138491</v>
      </c>
      <c r="H109" s="13">
        <v>0.1</v>
      </c>
      <c r="I109" s="13">
        <v>112659</v>
      </c>
      <c r="J109" s="13">
        <v>25832</v>
      </c>
      <c r="K109" s="13">
        <v>-4</v>
      </c>
      <c r="L109" s="13">
        <v>23.2</v>
      </c>
      <c r="M109" s="13">
        <v>280083</v>
      </c>
      <c r="N109" s="13">
        <v>5.8</v>
      </c>
      <c r="O109" s="13">
        <v>220514</v>
      </c>
      <c r="P109" s="13">
        <v>59569</v>
      </c>
      <c r="Q109" s="13">
        <v>0</v>
      </c>
      <c r="R109" s="13">
        <v>34.6</v>
      </c>
      <c r="S109" s="13">
        <v>2</v>
      </c>
    </row>
    <row r="110" spans="1:19" s="10" customFormat="1" ht="13.2" x14ac:dyDescent="0.25">
      <c r="A110" s="2" t="s">
        <v>36</v>
      </c>
      <c r="B110" s="5" t="s">
        <v>37</v>
      </c>
      <c r="C110" s="13">
        <v>409</v>
      </c>
      <c r="D110" s="13">
        <v>395</v>
      </c>
      <c r="E110" s="13">
        <v>42506</v>
      </c>
      <c r="F110" s="13">
        <v>41315</v>
      </c>
      <c r="G110" s="13">
        <v>384882</v>
      </c>
      <c r="H110" s="13">
        <v>4.8</v>
      </c>
      <c r="I110" s="13">
        <v>271326</v>
      </c>
      <c r="J110" s="13">
        <v>113556</v>
      </c>
      <c r="K110" s="13">
        <v>4</v>
      </c>
      <c r="L110" s="13">
        <v>6.9</v>
      </c>
      <c r="M110" s="13">
        <v>691808</v>
      </c>
      <c r="N110" s="13">
        <v>5.9</v>
      </c>
      <c r="O110" s="13">
        <v>481555</v>
      </c>
      <c r="P110" s="13">
        <v>210253</v>
      </c>
      <c r="Q110" s="13">
        <v>3.4</v>
      </c>
      <c r="R110" s="13">
        <v>12.2</v>
      </c>
      <c r="S110" s="13">
        <v>1.8</v>
      </c>
    </row>
    <row r="111" spans="1:19" s="10" customFormat="1" ht="13.2" x14ac:dyDescent="0.25">
      <c r="A111" s="2" t="s">
        <v>38</v>
      </c>
      <c r="B111" s="5" t="s">
        <v>39</v>
      </c>
      <c r="C111" s="13">
        <v>329</v>
      </c>
      <c r="D111" s="13">
        <v>327</v>
      </c>
      <c r="E111" s="13">
        <v>36409</v>
      </c>
      <c r="F111" s="13">
        <v>36171</v>
      </c>
      <c r="G111" s="13">
        <v>304602</v>
      </c>
      <c r="H111" s="13">
        <v>-0.7</v>
      </c>
      <c r="I111" s="13">
        <v>202118</v>
      </c>
      <c r="J111" s="13">
        <v>102484</v>
      </c>
      <c r="K111" s="13">
        <v>-5</v>
      </c>
      <c r="L111" s="13">
        <v>9.1</v>
      </c>
      <c r="M111" s="13">
        <v>520578</v>
      </c>
      <c r="N111" s="13">
        <v>7.1</v>
      </c>
      <c r="O111" s="13">
        <v>331995</v>
      </c>
      <c r="P111" s="13">
        <v>188583</v>
      </c>
      <c r="Q111" s="13">
        <v>0.9</v>
      </c>
      <c r="R111" s="13">
        <v>20.2</v>
      </c>
      <c r="S111" s="13">
        <v>1.7</v>
      </c>
    </row>
    <row r="112" spans="1:19" s="10" customFormat="1" ht="13.2" x14ac:dyDescent="0.25">
      <c r="A112" s="2" t="s">
        <v>40</v>
      </c>
      <c r="B112" s="5" t="s">
        <v>41</v>
      </c>
      <c r="C112" s="13">
        <v>574</v>
      </c>
      <c r="D112" s="13">
        <v>563</v>
      </c>
      <c r="E112" s="13">
        <v>44602</v>
      </c>
      <c r="F112" s="13">
        <v>43871</v>
      </c>
      <c r="G112" s="13">
        <v>318427</v>
      </c>
      <c r="H112" s="13">
        <v>1.1000000000000001</v>
      </c>
      <c r="I112" s="13">
        <v>265151</v>
      </c>
      <c r="J112" s="13">
        <v>53276</v>
      </c>
      <c r="K112" s="13">
        <v>0.2</v>
      </c>
      <c r="L112" s="13">
        <v>5.6</v>
      </c>
      <c r="M112" s="13">
        <v>640425</v>
      </c>
      <c r="N112" s="13">
        <v>7.8</v>
      </c>
      <c r="O112" s="13">
        <v>530044</v>
      </c>
      <c r="P112" s="13">
        <v>110381</v>
      </c>
      <c r="Q112" s="13">
        <v>5.5</v>
      </c>
      <c r="R112" s="13">
        <v>20.8</v>
      </c>
      <c r="S112" s="13">
        <v>2</v>
      </c>
    </row>
    <row r="113" spans="1:19" s="10" customFormat="1" ht="33.75" customHeight="1" x14ac:dyDescent="0.3">
      <c r="A113" s="65" t="s">
        <v>47</v>
      </c>
      <c r="B113" s="70"/>
      <c r="C113" s="70"/>
      <c r="D113" s="70"/>
      <c r="E113" s="70"/>
      <c r="F113" s="70"/>
      <c r="G113" s="42"/>
      <c r="H113" s="70"/>
      <c r="I113" s="42"/>
      <c r="J113" s="70"/>
      <c r="K113" s="70"/>
      <c r="L113" s="70"/>
      <c r="M113" s="42"/>
      <c r="N113" s="70"/>
      <c r="O113" s="42"/>
      <c r="P113" s="70"/>
      <c r="Q113" s="70"/>
      <c r="R113" s="70"/>
      <c r="S113" s="70"/>
    </row>
    <row r="114" spans="1:19" s="10" customFormat="1" ht="13.2" x14ac:dyDescent="0.25">
      <c r="A114" s="2" t="s">
        <v>17</v>
      </c>
      <c r="B114" s="5" t="s">
        <v>18</v>
      </c>
      <c r="C114" s="13">
        <v>5079</v>
      </c>
      <c r="D114" s="13">
        <v>4993</v>
      </c>
      <c r="E114" s="13">
        <v>324929</v>
      </c>
      <c r="F114" s="13">
        <v>318212</v>
      </c>
      <c r="G114" s="13">
        <v>2136421</v>
      </c>
      <c r="H114" s="13">
        <v>4.5</v>
      </c>
      <c r="I114" s="13">
        <v>1640589</v>
      </c>
      <c r="J114" s="13">
        <v>495832</v>
      </c>
      <c r="K114" s="13">
        <v>4.5</v>
      </c>
      <c r="L114" s="13">
        <v>4.5</v>
      </c>
      <c r="M114" s="13">
        <v>4891590</v>
      </c>
      <c r="N114" s="13">
        <v>3.9</v>
      </c>
      <c r="O114" s="13">
        <v>3832713</v>
      </c>
      <c r="P114" s="13">
        <v>1058877</v>
      </c>
      <c r="Q114" s="13">
        <v>3.9</v>
      </c>
      <c r="R114" s="13">
        <v>4</v>
      </c>
      <c r="S114" s="13">
        <v>2.2999999999999998</v>
      </c>
    </row>
    <row r="115" spans="1:19" s="10" customFormat="1" ht="13.2" x14ac:dyDescent="0.25">
      <c r="A115" s="2"/>
      <c r="B115" s="5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</row>
    <row r="116" spans="1:19" s="10" customFormat="1" ht="13.2" x14ac:dyDescent="0.25">
      <c r="A116" s="2" t="s">
        <v>19</v>
      </c>
      <c r="B116" s="5" t="s">
        <v>20</v>
      </c>
      <c r="C116" s="13">
        <v>427</v>
      </c>
      <c r="D116" s="13">
        <v>419</v>
      </c>
      <c r="E116" s="13">
        <v>20756</v>
      </c>
      <c r="F116" s="13">
        <v>20162</v>
      </c>
      <c r="G116" s="13">
        <v>137219</v>
      </c>
      <c r="H116" s="13">
        <v>4.7</v>
      </c>
      <c r="I116" s="13">
        <v>99444</v>
      </c>
      <c r="J116" s="13">
        <v>37775</v>
      </c>
      <c r="K116" s="13">
        <v>7</v>
      </c>
      <c r="L116" s="13">
        <v>-0.9</v>
      </c>
      <c r="M116" s="13">
        <v>340278</v>
      </c>
      <c r="N116" s="13">
        <v>4.8</v>
      </c>
      <c r="O116" s="13">
        <v>239198</v>
      </c>
      <c r="P116" s="13">
        <v>101080</v>
      </c>
      <c r="Q116" s="13">
        <v>6.9</v>
      </c>
      <c r="R116" s="13">
        <v>0.3</v>
      </c>
      <c r="S116" s="13">
        <v>2.5</v>
      </c>
    </row>
    <row r="117" spans="1:19" s="10" customFormat="1" ht="13.2" x14ac:dyDescent="0.25">
      <c r="A117" s="2" t="s">
        <v>21</v>
      </c>
      <c r="B117" s="5" t="s">
        <v>22</v>
      </c>
      <c r="C117" s="13">
        <v>570</v>
      </c>
      <c r="D117" s="13">
        <v>564</v>
      </c>
      <c r="E117" s="13">
        <v>29582</v>
      </c>
      <c r="F117" s="13">
        <v>29115</v>
      </c>
      <c r="G117" s="13">
        <v>209751</v>
      </c>
      <c r="H117" s="13">
        <v>3.6</v>
      </c>
      <c r="I117" s="13">
        <v>166746</v>
      </c>
      <c r="J117" s="13">
        <v>43005</v>
      </c>
      <c r="K117" s="13">
        <v>4.2</v>
      </c>
      <c r="L117" s="13">
        <v>1.4</v>
      </c>
      <c r="M117" s="13">
        <v>445499</v>
      </c>
      <c r="N117" s="13">
        <v>4.2</v>
      </c>
      <c r="O117" s="13">
        <v>360677</v>
      </c>
      <c r="P117" s="13">
        <v>84822</v>
      </c>
      <c r="Q117" s="13">
        <v>5.2</v>
      </c>
      <c r="R117" s="13">
        <v>0.3</v>
      </c>
      <c r="S117" s="13">
        <v>2.1</v>
      </c>
    </row>
    <row r="118" spans="1:19" s="10" customFormat="1" ht="13.2" x14ac:dyDescent="0.25">
      <c r="A118" s="2" t="s">
        <v>23</v>
      </c>
      <c r="B118" s="5" t="s">
        <v>24</v>
      </c>
      <c r="C118" s="13">
        <v>552</v>
      </c>
      <c r="D118" s="13">
        <v>549</v>
      </c>
      <c r="E118" s="13">
        <v>26423</v>
      </c>
      <c r="F118" s="13">
        <v>25908</v>
      </c>
      <c r="G118" s="13">
        <v>164654</v>
      </c>
      <c r="H118" s="13">
        <v>0.7</v>
      </c>
      <c r="I118" s="13">
        <v>141747</v>
      </c>
      <c r="J118" s="13">
        <v>22907</v>
      </c>
      <c r="K118" s="13">
        <v>1.4</v>
      </c>
      <c r="L118" s="13">
        <v>-3.3</v>
      </c>
      <c r="M118" s="13">
        <v>375150</v>
      </c>
      <c r="N118" s="13">
        <v>1.6</v>
      </c>
      <c r="O118" s="13">
        <v>323119</v>
      </c>
      <c r="P118" s="13">
        <v>52031</v>
      </c>
      <c r="Q118" s="13">
        <v>1.5</v>
      </c>
      <c r="R118" s="13">
        <v>2.5</v>
      </c>
      <c r="S118" s="13">
        <v>2.2999999999999998</v>
      </c>
    </row>
    <row r="119" spans="1:19" s="10" customFormat="1" ht="13.2" x14ac:dyDescent="0.25">
      <c r="A119" s="2" t="s">
        <v>25</v>
      </c>
      <c r="B119" s="5" t="s">
        <v>26</v>
      </c>
      <c r="C119" s="13">
        <v>728</v>
      </c>
      <c r="D119" s="13">
        <v>714</v>
      </c>
      <c r="E119" s="13">
        <v>39212</v>
      </c>
      <c r="F119" s="13">
        <v>38190</v>
      </c>
      <c r="G119" s="13">
        <v>198553</v>
      </c>
      <c r="H119" s="13">
        <v>6.6</v>
      </c>
      <c r="I119" s="13">
        <v>174455</v>
      </c>
      <c r="J119" s="13">
        <v>24098</v>
      </c>
      <c r="K119" s="13">
        <v>7.2</v>
      </c>
      <c r="L119" s="13">
        <v>2.5</v>
      </c>
      <c r="M119" s="13">
        <v>685703</v>
      </c>
      <c r="N119" s="13">
        <v>5.3</v>
      </c>
      <c r="O119" s="13">
        <v>620824</v>
      </c>
      <c r="P119" s="13">
        <v>64879</v>
      </c>
      <c r="Q119" s="13">
        <v>5.5</v>
      </c>
      <c r="R119" s="13">
        <v>4.2</v>
      </c>
      <c r="S119" s="13">
        <v>3.5</v>
      </c>
    </row>
    <row r="120" spans="1:19" s="10" customFormat="1" ht="13.2" x14ac:dyDescent="0.25">
      <c r="A120" s="2" t="s">
        <v>27</v>
      </c>
      <c r="B120" s="5" t="s">
        <v>28</v>
      </c>
      <c r="C120" s="13">
        <v>847</v>
      </c>
      <c r="D120" s="13">
        <v>833</v>
      </c>
      <c r="E120" s="13">
        <v>43523</v>
      </c>
      <c r="F120" s="13">
        <v>42447</v>
      </c>
      <c r="G120" s="13">
        <v>194823</v>
      </c>
      <c r="H120" s="13">
        <v>0.6</v>
      </c>
      <c r="I120" s="13">
        <v>157615</v>
      </c>
      <c r="J120" s="13">
        <v>37208</v>
      </c>
      <c r="K120" s="13">
        <v>0.3</v>
      </c>
      <c r="L120" s="13">
        <v>2.1</v>
      </c>
      <c r="M120" s="13">
        <v>677085</v>
      </c>
      <c r="N120" s="13">
        <v>1.6</v>
      </c>
      <c r="O120" s="13">
        <v>531756</v>
      </c>
      <c r="P120" s="13">
        <v>145329</v>
      </c>
      <c r="Q120" s="13">
        <v>0.6</v>
      </c>
      <c r="R120" s="13">
        <v>5.4</v>
      </c>
      <c r="S120" s="13">
        <v>3.5</v>
      </c>
    </row>
    <row r="121" spans="1:19" s="10" customFormat="1" ht="13.2" x14ac:dyDescent="0.25">
      <c r="A121" s="2" t="s">
        <v>29</v>
      </c>
      <c r="B121" s="5" t="s">
        <v>109</v>
      </c>
      <c r="C121" s="13">
        <v>110</v>
      </c>
      <c r="D121" s="13">
        <v>106</v>
      </c>
      <c r="E121" s="13">
        <v>5107</v>
      </c>
      <c r="F121" s="13">
        <v>4912</v>
      </c>
      <c r="G121" s="13">
        <v>21797</v>
      </c>
      <c r="H121" s="13">
        <v>4.9000000000000004</v>
      </c>
      <c r="I121" s="13">
        <v>16806</v>
      </c>
      <c r="J121" s="13">
        <v>4991</v>
      </c>
      <c r="K121" s="13">
        <v>1.7</v>
      </c>
      <c r="L121" s="13">
        <v>17.5</v>
      </c>
      <c r="M121" s="13">
        <v>74658</v>
      </c>
      <c r="N121" s="13">
        <v>2.7</v>
      </c>
      <c r="O121" s="13">
        <v>62950</v>
      </c>
      <c r="P121" s="13">
        <v>11708</v>
      </c>
      <c r="Q121" s="13">
        <v>-0.2</v>
      </c>
      <c r="R121" s="13">
        <v>22.1</v>
      </c>
      <c r="S121" s="13">
        <v>3.4</v>
      </c>
    </row>
    <row r="122" spans="1:19" s="10" customFormat="1" ht="13.2" x14ac:dyDescent="0.25">
      <c r="A122" s="2" t="s">
        <v>30</v>
      </c>
      <c r="B122" s="5" t="s">
        <v>31</v>
      </c>
      <c r="C122" s="13">
        <v>201</v>
      </c>
      <c r="D122" s="13">
        <v>198</v>
      </c>
      <c r="E122" s="13">
        <v>11246</v>
      </c>
      <c r="F122" s="13">
        <v>10909</v>
      </c>
      <c r="G122" s="13">
        <v>56401</v>
      </c>
      <c r="H122" s="13">
        <v>5.4</v>
      </c>
      <c r="I122" s="13">
        <v>48853</v>
      </c>
      <c r="J122" s="13">
        <v>7548</v>
      </c>
      <c r="K122" s="13">
        <v>6.8</v>
      </c>
      <c r="L122" s="13">
        <v>-3.2</v>
      </c>
      <c r="M122" s="13">
        <v>154948</v>
      </c>
      <c r="N122" s="13">
        <v>4.8</v>
      </c>
      <c r="O122" s="13">
        <v>136646</v>
      </c>
      <c r="P122" s="13">
        <v>18302</v>
      </c>
      <c r="Q122" s="13">
        <v>5.5</v>
      </c>
      <c r="R122" s="13">
        <v>-0.4</v>
      </c>
      <c r="S122" s="13">
        <v>2.7</v>
      </c>
    </row>
    <row r="123" spans="1:19" s="10" customFormat="1" ht="13.2" x14ac:dyDescent="0.25">
      <c r="A123" s="2" t="s">
        <v>32</v>
      </c>
      <c r="B123" s="5" t="s">
        <v>33</v>
      </c>
      <c r="C123" s="13">
        <v>80</v>
      </c>
      <c r="D123" s="13">
        <v>80</v>
      </c>
      <c r="E123" s="13">
        <v>5968</v>
      </c>
      <c r="F123" s="13">
        <v>5869</v>
      </c>
      <c r="G123" s="13">
        <v>33086</v>
      </c>
      <c r="H123" s="13">
        <v>13.9</v>
      </c>
      <c r="I123" s="13">
        <v>25534</v>
      </c>
      <c r="J123" s="13">
        <v>7552</v>
      </c>
      <c r="K123" s="13">
        <v>6.8</v>
      </c>
      <c r="L123" s="13">
        <v>47.1</v>
      </c>
      <c r="M123" s="13">
        <v>71779</v>
      </c>
      <c r="N123" s="13">
        <v>9</v>
      </c>
      <c r="O123" s="13">
        <v>57894</v>
      </c>
      <c r="P123" s="13">
        <v>13885</v>
      </c>
      <c r="Q123" s="13">
        <v>4</v>
      </c>
      <c r="R123" s="13">
        <v>36.299999999999997</v>
      </c>
      <c r="S123" s="13">
        <v>2.2000000000000002</v>
      </c>
    </row>
    <row r="124" spans="1:19" s="10" customFormat="1" ht="13.2" x14ac:dyDescent="0.25">
      <c r="A124" s="2" t="s">
        <v>34</v>
      </c>
      <c r="B124" s="5" t="s">
        <v>35</v>
      </c>
      <c r="C124" s="13">
        <v>253</v>
      </c>
      <c r="D124" s="13">
        <v>246</v>
      </c>
      <c r="E124" s="13">
        <v>19497</v>
      </c>
      <c r="F124" s="13">
        <v>19172</v>
      </c>
      <c r="G124" s="13">
        <v>136448</v>
      </c>
      <c r="H124" s="13">
        <v>10.9</v>
      </c>
      <c r="I124" s="13">
        <v>110360</v>
      </c>
      <c r="J124" s="13">
        <v>26088</v>
      </c>
      <c r="K124" s="13">
        <v>11.9</v>
      </c>
      <c r="L124" s="13">
        <v>7</v>
      </c>
      <c r="M124" s="13">
        <v>271275</v>
      </c>
      <c r="N124" s="13">
        <v>7</v>
      </c>
      <c r="O124" s="13">
        <v>216782</v>
      </c>
      <c r="P124" s="13">
        <v>54493</v>
      </c>
      <c r="Q124" s="13">
        <v>8.5</v>
      </c>
      <c r="R124" s="13">
        <v>1.5</v>
      </c>
      <c r="S124" s="13">
        <v>2</v>
      </c>
    </row>
    <row r="125" spans="1:19" s="10" customFormat="1" ht="13.2" x14ac:dyDescent="0.25">
      <c r="A125" s="2" t="s">
        <v>36</v>
      </c>
      <c r="B125" s="5" t="s">
        <v>37</v>
      </c>
      <c r="C125" s="13">
        <v>407</v>
      </c>
      <c r="D125" s="13">
        <v>394</v>
      </c>
      <c r="E125" s="13">
        <v>42474</v>
      </c>
      <c r="F125" s="13">
        <v>41268</v>
      </c>
      <c r="G125" s="13">
        <v>367803</v>
      </c>
      <c r="H125" s="13">
        <v>0.1</v>
      </c>
      <c r="I125" s="13">
        <v>248232</v>
      </c>
      <c r="J125" s="13">
        <v>119571</v>
      </c>
      <c r="K125" s="13">
        <v>-2.2000000000000002</v>
      </c>
      <c r="L125" s="13">
        <v>5.3</v>
      </c>
      <c r="M125" s="13">
        <v>677525</v>
      </c>
      <c r="N125" s="13">
        <v>0.1</v>
      </c>
      <c r="O125" s="13">
        <v>460411</v>
      </c>
      <c r="P125" s="13">
        <v>217114</v>
      </c>
      <c r="Q125" s="13">
        <v>-1.8</v>
      </c>
      <c r="R125" s="13">
        <v>4.3</v>
      </c>
      <c r="S125" s="13">
        <v>1.8</v>
      </c>
    </row>
    <row r="126" spans="1:19" s="10" customFormat="1" ht="13.2" x14ac:dyDescent="0.25">
      <c r="A126" s="2" t="s">
        <v>38</v>
      </c>
      <c r="B126" s="5" t="s">
        <v>39</v>
      </c>
      <c r="C126" s="13">
        <v>329</v>
      </c>
      <c r="D126" s="13">
        <v>326</v>
      </c>
      <c r="E126" s="13">
        <v>36377</v>
      </c>
      <c r="F126" s="13">
        <v>36135</v>
      </c>
      <c r="G126" s="13">
        <v>304842</v>
      </c>
      <c r="H126" s="13">
        <v>4.5999999999999996</v>
      </c>
      <c r="I126" s="13">
        <v>201830</v>
      </c>
      <c r="J126" s="13">
        <v>103012</v>
      </c>
      <c r="K126" s="13">
        <v>6.7</v>
      </c>
      <c r="L126" s="13">
        <v>0.7</v>
      </c>
      <c r="M126" s="13">
        <v>494606</v>
      </c>
      <c r="N126" s="13">
        <v>2.1</v>
      </c>
      <c r="O126" s="13">
        <v>316955</v>
      </c>
      <c r="P126" s="13">
        <v>177651</v>
      </c>
      <c r="Q126" s="13">
        <v>5.8</v>
      </c>
      <c r="R126" s="13">
        <v>-3.9</v>
      </c>
      <c r="S126" s="13">
        <v>1.6</v>
      </c>
    </row>
    <row r="127" spans="1:19" s="10" customFormat="1" ht="13.2" x14ac:dyDescent="0.25">
      <c r="A127" s="2" t="s">
        <v>40</v>
      </c>
      <c r="B127" s="5" t="s">
        <v>41</v>
      </c>
      <c r="C127" s="13">
        <v>575</v>
      </c>
      <c r="D127" s="13">
        <v>564</v>
      </c>
      <c r="E127" s="13">
        <v>44764</v>
      </c>
      <c r="F127" s="13">
        <v>44125</v>
      </c>
      <c r="G127" s="13">
        <v>311044</v>
      </c>
      <c r="H127" s="13">
        <v>10.199999999999999</v>
      </c>
      <c r="I127" s="13">
        <v>248967</v>
      </c>
      <c r="J127" s="13">
        <v>62077</v>
      </c>
      <c r="K127" s="13">
        <v>8.6</v>
      </c>
      <c r="L127" s="13">
        <v>17.399999999999999</v>
      </c>
      <c r="M127" s="13">
        <v>623084</v>
      </c>
      <c r="N127" s="13">
        <v>9.9</v>
      </c>
      <c r="O127" s="13">
        <v>505501</v>
      </c>
      <c r="P127" s="13">
        <v>117583</v>
      </c>
      <c r="Q127" s="13">
        <v>7.7</v>
      </c>
      <c r="R127" s="13">
        <v>20.8</v>
      </c>
      <c r="S127" s="13">
        <v>2</v>
      </c>
    </row>
    <row r="128" spans="1:19" s="10" customFormat="1" ht="33.75" customHeight="1" x14ac:dyDescent="0.3">
      <c r="A128" s="65" t="s">
        <v>48</v>
      </c>
      <c r="B128" s="70"/>
      <c r="C128" s="70"/>
      <c r="D128" s="70"/>
      <c r="E128" s="70"/>
      <c r="F128" s="70"/>
      <c r="G128" s="42"/>
      <c r="H128" s="70"/>
      <c r="I128" s="42"/>
      <c r="J128" s="70"/>
      <c r="K128" s="70"/>
      <c r="L128" s="70"/>
      <c r="M128" s="42"/>
      <c r="N128" s="70"/>
      <c r="O128" s="42"/>
      <c r="P128" s="70"/>
      <c r="Q128" s="70"/>
      <c r="R128" s="70"/>
      <c r="S128" s="70"/>
    </row>
    <row r="129" spans="1:19" s="10" customFormat="1" ht="13.2" x14ac:dyDescent="0.25">
      <c r="A129" s="2" t="s">
        <v>17</v>
      </c>
      <c r="B129" s="5" t="s">
        <v>18</v>
      </c>
      <c r="C129" s="13">
        <v>5087</v>
      </c>
      <c r="D129" s="13">
        <v>5001</v>
      </c>
      <c r="E129" s="13">
        <v>325097</v>
      </c>
      <c r="F129" s="13">
        <v>318236</v>
      </c>
      <c r="G129" s="13">
        <v>2117855</v>
      </c>
      <c r="H129" s="13">
        <v>3.7</v>
      </c>
      <c r="I129" s="13">
        <v>1617759</v>
      </c>
      <c r="J129" s="13">
        <v>500096</v>
      </c>
      <c r="K129" s="13">
        <v>5</v>
      </c>
      <c r="L129" s="13">
        <v>-0.4</v>
      </c>
      <c r="M129" s="13">
        <v>4925448</v>
      </c>
      <c r="N129" s="13">
        <v>2.6</v>
      </c>
      <c r="O129" s="13">
        <v>3808491</v>
      </c>
      <c r="P129" s="13">
        <v>1116957</v>
      </c>
      <c r="Q129" s="13">
        <v>4</v>
      </c>
      <c r="R129" s="13">
        <v>-1.8</v>
      </c>
      <c r="S129" s="13">
        <v>2.2999999999999998</v>
      </c>
    </row>
    <row r="130" spans="1:19" s="10" customFormat="1" ht="13.2" x14ac:dyDescent="0.25">
      <c r="A130" s="2"/>
      <c r="B130" s="5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</row>
    <row r="131" spans="1:19" s="10" customFormat="1" ht="13.2" x14ac:dyDescent="0.25">
      <c r="A131" s="2" t="s">
        <v>19</v>
      </c>
      <c r="B131" s="5" t="s">
        <v>20</v>
      </c>
      <c r="C131" s="13">
        <v>438</v>
      </c>
      <c r="D131" s="13">
        <v>430</v>
      </c>
      <c r="E131" s="13">
        <v>20917</v>
      </c>
      <c r="F131" s="13">
        <v>20306</v>
      </c>
      <c r="G131" s="13">
        <v>143579</v>
      </c>
      <c r="H131" s="13">
        <v>11.8</v>
      </c>
      <c r="I131" s="13">
        <v>98702</v>
      </c>
      <c r="J131" s="13">
        <v>44877</v>
      </c>
      <c r="K131" s="13">
        <v>14.3</v>
      </c>
      <c r="L131" s="13">
        <v>6.6</v>
      </c>
      <c r="M131" s="13">
        <v>377478</v>
      </c>
      <c r="N131" s="13">
        <v>13.8</v>
      </c>
      <c r="O131" s="13">
        <v>252220</v>
      </c>
      <c r="P131" s="13">
        <v>125258</v>
      </c>
      <c r="Q131" s="13">
        <v>17</v>
      </c>
      <c r="R131" s="13">
        <v>7.8</v>
      </c>
      <c r="S131" s="13">
        <v>2.6</v>
      </c>
    </row>
    <row r="132" spans="1:19" s="10" customFormat="1" ht="13.2" x14ac:dyDescent="0.25">
      <c r="A132" s="2" t="s">
        <v>21</v>
      </c>
      <c r="B132" s="5" t="s">
        <v>22</v>
      </c>
      <c r="C132" s="13">
        <v>568</v>
      </c>
      <c r="D132" s="13">
        <v>563</v>
      </c>
      <c r="E132" s="13">
        <v>29541</v>
      </c>
      <c r="F132" s="13">
        <v>29072</v>
      </c>
      <c r="G132" s="13">
        <v>211647</v>
      </c>
      <c r="H132" s="13">
        <v>4.3</v>
      </c>
      <c r="I132" s="13">
        <v>167004</v>
      </c>
      <c r="J132" s="13">
        <v>44643</v>
      </c>
      <c r="K132" s="13">
        <v>4.3</v>
      </c>
      <c r="L132" s="13">
        <v>4.0999999999999996</v>
      </c>
      <c r="M132" s="13">
        <v>445472</v>
      </c>
      <c r="N132" s="13">
        <v>4.4000000000000004</v>
      </c>
      <c r="O132" s="13">
        <v>357850</v>
      </c>
      <c r="P132" s="13">
        <v>87622</v>
      </c>
      <c r="Q132" s="13">
        <v>4.9000000000000004</v>
      </c>
      <c r="R132" s="13">
        <v>2.4</v>
      </c>
      <c r="S132" s="13">
        <v>2.1</v>
      </c>
    </row>
    <row r="133" spans="1:19" s="10" customFormat="1" ht="13.2" x14ac:dyDescent="0.25">
      <c r="A133" s="2" t="s">
        <v>23</v>
      </c>
      <c r="B133" s="5" t="s">
        <v>24</v>
      </c>
      <c r="C133" s="13">
        <v>552</v>
      </c>
      <c r="D133" s="13">
        <v>545</v>
      </c>
      <c r="E133" s="13">
        <v>26460</v>
      </c>
      <c r="F133" s="13">
        <v>25846</v>
      </c>
      <c r="G133" s="13">
        <v>167087</v>
      </c>
      <c r="H133" s="13">
        <v>1.2</v>
      </c>
      <c r="I133" s="13">
        <v>146047</v>
      </c>
      <c r="J133" s="13">
        <v>21040</v>
      </c>
      <c r="K133" s="13">
        <v>1.9</v>
      </c>
      <c r="L133" s="13">
        <v>-3.4</v>
      </c>
      <c r="M133" s="13">
        <v>374918</v>
      </c>
      <c r="N133" s="13">
        <v>1</v>
      </c>
      <c r="O133" s="13">
        <v>326995</v>
      </c>
      <c r="P133" s="13">
        <v>47923</v>
      </c>
      <c r="Q133" s="13">
        <v>1.2</v>
      </c>
      <c r="R133" s="13">
        <v>-0.9</v>
      </c>
      <c r="S133" s="13">
        <v>2.2000000000000002</v>
      </c>
    </row>
    <row r="134" spans="1:19" s="10" customFormat="1" ht="13.2" x14ac:dyDescent="0.25">
      <c r="A134" s="2" t="s">
        <v>25</v>
      </c>
      <c r="B134" s="5" t="s">
        <v>26</v>
      </c>
      <c r="C134" s="13">
        <v>728</v>
      </c>
      <c r="D134" s="13">
        <v>715</v>
      </c>
      <c r="E134" s="13">
        <v>39271</v>
      </c>
      <c r="F134" s="13">
        <v>38289</v>
      </c>
      <c r="G134" s="13">
        <v>196961</v>
      </c>
      <c r="H134" s="13">
        <v>6.2</v>
      </c>
      <c r="I134" s="13">
        <v>173966</v>
      </c>
      <c r="J134" s="13">
        <v>22995</v>
      </c>
      <c r="K134" s="13">
        <v>7</v>
      </c>
      <c r="L134" s="13">
        <v>0.7</v>
      </c>
      <c r="M134" s="13">
        <v>674522</v>
      </c>
      <c r="N134" s="13">
        <v>2.5</v>
      </c>
      <c r="O134" s="13">
        <v>611140</v>
      </c>
      <c r="P134" s="13">
        <v>63382</v>
      </c>
      <c r="Q134" s="13">
        <v>3.2</v>
      </c>
      <c r="R134" s="13">
        <v>-4.2</v>
      </c>
      <c r="S134" s="13">
        <v>3.4</v>
      </c>
    </row>
    <row r="135" spans="1:19" s="10" customFormat="1" ht="13.2" x14ac:dyDescent="0.25">
      <c r="A135" s="2" t="s">
        <v>27</v>
      </c>
      <c r="B135" s="5" t="s">
        <v>28</v>
      </c>
      <c r="C135" s="13">
        <v>846</v>
      </c>
      <c r="D135" s="13">
        <v>832</v>
      </c>
      <c r="E135" s="13">
        <v>43436</v>
      </c>
      <c r="F135" s="13">
        <v>42377</v>
      </c>
      <c r="G135" s="13">
        <v>204585</v>
      </c>
      <c r="H135" s="13">
        <v>3</v>
      </c>
      <c r="I135" s="13">
        <v>162094</v>
      </c>
      <c r="J135" s="13">
        <v>42491</v>
      </c>
      <c r="K135" s="13">
        <v>4.5999999999999996</v>
      </c>
      <c r="L135" s="13">
        <v>-2.5</v>
      </c>
      <c r="M135" s="13">
        <v>702221</v>
      </c>
      <c r="N135" s="13">
        <v>1.4</v>
      </c>
      <c r="O135" s="13">
        <v>533882</v>
      </c>
      <c r="P135" s="13">
        <v>168339</v>
      </c>
      <c r="Q135" s="13">
        <v>4.7</v>
      </c>
      <c r="R135" s="13">
        <v>-7.8</v>
      </c>
      <c r="S135" s="13">
        <v>3.4</v>
      </c>
    </row>
    <row r="136" spans="1:19" s="10" customFormat="1" ht="13.2" x14ac:dyDescent="0.25">
      <c r="A136" s="2" t="s">
        <v>29</v>
      </c>
      <c r="B136" s="5" t="s">
        <v>109</v>
      </c>
      <c r="C136" s="13">
        <v>111</v>
      </c>
      <c r="D136" s="13">
        <v>107</v>
      </c>
      <c r="E136" s="13">
        <v>5140</v>
      </c>
      <c r="F136" s="13">
        <v>4946</v>
      </c>
      <c r="G136" s="13">
        <v>20298</v>
      </c>
      <c r="H136" s="13">
        <v>-1.5</v>
      </c>
      <c r="I136" s="13">
        <v>15526</v>
      </c>
      <c r="J136" s="13">
        <v>4772</v>
      </c>
      <c r="K136" s="13">
        <v>-4.9000000000000004</v>
      </c>
      <c r="L136" s="13">
        <v>11.8</v>
      </c>
      <c r="M136" s="13">
        <v>70732</v>
      </c>
      <c r="N136" s="13">
        <v>-2.4</v>
      </c>
      <c r="O136" s="13">
        <v>59073</v>
      </c>
      <c r="P136" s="13">
        <v>11659</v>
      </c>
      <c r="Q136" s="13">
        <v>-4.8</v>
      </c>
      <c r="R136" s="13">
        <v>11.5</v>
      </c>
      <c r="S136" s="13">
        <v>3.5</v>
      </c>
    </row>
    <row r="137" spans="1:19" s="10" customFormat="1" ht="13.2" x14ac:dyDescent="0.25">
      <c r="A137" s="2" t="s">
        <v>30</v>
      </c>
      <c r="B137" s="5" t="s">
        <v>31</v>
      </c>
      <c r="C137" s="13">
        <v>200</v>
      </c>
      <c r="D137" s="13">
        <v>198</v>
      </c>
      <c r="E137" s="13">
        <v>11217</v>
      </c>
      <c r="F137" s="13">
        <v>10914</v>
      </c>
      <c r="G137" s="13">
        <v>56114</v>
      </c>
      <c r="H137" s="13">
        <v>8.4</v>
      </c>
      <c r="I137" s="13">
        <v>47581</v>
      </c>
      <c r="J137" s="13">
        <v>8533</v>
      </c>
      <c r="K137" s="13">
        <v>10.8</v>
      </c>
      <c r="L137" s="13">
        <v>-3.6</v>
      </c>
      <c r="M137" s="13">
        <v>154344</v>
      </c>
      <c r="N137" s="13">
        <v>5.2</v>
      </c>
      <c r="O137" s="13">
        <v>134151</v>
      </c>
      <c r="P137" s="13">
        <v>20193</v>
      </c>
      <c r="Q137" s="13">
        <v>6.7</v>
      </c>
      <c r="R137" s="13">
        <v>-3.7</v>
      </c>
      <c r="S137" s="13">
        <v>2.8</v>
      </c>
    </row>
    <row r="138" spans="1:19" s="10" customFormat="1" ht="13.2" x14ac:dyDescent="0.25">
      <c r="A138" s="2" t="s">
        <v>32</v>
      </c>
      <c r="B138" s="5" t="s">
        <v>33</v>
      </c>
      <c r="C138" s="13">
        <v>80</v>
      </c>
      <c r="D138" s="13">
        <v>79</v>
      </c>
      <c r="E138" s="13">
        <v>5969</v>
      </c>
      <c r="F138" s="13">
        <v>5750</v>
      </c>
      <c r="G138" s="13">
        <v>30772</v>
      </c>
      <c r="H138" s="13">
        <v>3.9</v>
      </c>
      <c r="I138" s="13">
        <v>26026</v>
      </c>
      <c r="J138" s="13">
        <v>4746</v>
      </c>
      <c r="K138" s="13">
        <v>4.2</v>
      </c>
      <c r="L138" s="13">
        <v>2.6</v>
      </c>
      <c r="M138" s="13">
        <v>65477</v>
      </c>
      <c r="N138" s="13">
        <v>2.2999999999999998</v>
      </c>
      <c r="O138" s="13">
        <v>55886</v>
      </c>
      <c r="P138" s="13">
        <v>9591</v>
      </c>
      <c r="Q138" s="13">
        <v>2</v>
      </c>
      <c r="R138" s="13">
        <v>3.8</v>
      </c>
      <c r="S138" s="13">
        <v>2.1</v>
      </c>
    </row>
    <row r="139" spans="1:19" s="10" customFormat="1" ht="13.2" x14ac:dyDescent="0.25">
      <c r="A139" s="2" t="s">
        <v>34</v>
      </c>
      <c r="B139" s="5" t="s">
        <v>35</v>
      </c>
      <c r="C139" s="13">
        <v>254</v>
      </c>
      <c r="D139" s="13">
        <v>247</v>
      </c>
      <c r="E139" s="13">
        <v>19522</v>
      </c>
      <c r="F139" s="13">
        <v>19208</v>
      </c>
      <c r="G139" s="13">
        <v>140958</v>
      </c>
      <c r="H139" s="13">
        <v>14.3</v>
      </c>
      <c r="I139" s="13">
        <v>113813</v>
      </c>
      <c r="J139" s="13">
        <v>27145</v>
      </c>
      <c r="K139" s="13">
        <v>16.600000000000001</v>
      </c>
      <c r="L139" s="13">
        <v>5.7</v>
      </c>
      <c r="M139" s="13">
        <v>283521</v>
      </c>
      <c r="N139" s="13">
        <v>11.7</v>
      </c>
      <c r="O139" s="13">
        <v>222241</v>
      </c>
      <c r="P139" s="13">
        <v>61280</v>
      </c>
      <c r="Q139" s="13">
        <v>13.2</v>
      </c>
      <c r="R139" s="13">
        <v>6.4</v>
      </c>
      <c r="S139" s="13">
        <v>2</v>
      </c>
    </row>
    <row r="140" spans="1:19" s="10" customFormat="1" ht="13.2" x14ac:dyDescent="0.25">
      <c r="A140" s="2" t="s">
        <v>36</v>
      </c>
      <c r="B140" s="5" t="s">
        <v>37</v>
      </c>
      <c r="C140" s="13">
        <v>406</v>
      </c>
      <c r="D140" s="13">
        <v>393</v>
      </c>
      <c r="E140" s="13">
        <v>42410</v>
      </c>
      <c r="F140" s="13">
        <v>41261</v>
      </c>
      <c r="G140" s="13">
        <v>367411</v>
      </c>
      <c r="H140" s="13">
        <v>2.5</v>
      </c>
      <c r="I140" s="13">
        <v>238184</v>
      </c>
      <c r="J140" s="13">
        <v>129227</v>
      </c>
      <c r="K140" s="13">
        <v>0.8</v>
      </c>
      <c r="L140" s="13">
        <v>5.6</v>
      </c>
      <c r="M140" s="13">
        <v>701211</v>
      </c>
      <c r="N140" s="13">
        <v>0.5</v>
      </c>
      <c r="O140" s="13">
        <v>460751</v>
      </c>
      <c r="P140" s="13">
        <v>240460</v>
      </c>
      <c r="Q140" s="13">
        <v>-1.2</v>
      </c>
      <c r="R140" s="13">
        <v>3.8</v>
      </c>
      <c r="S140" s="13">
        <v>1.9</v>
      </c>
    </row>
    <row r="141" spans="1:19" s="10" customFormat="1" ht="13.2" x14ac:dyDescent="0.25">
      <c r="A141" s="2" t="s">
        <v>38</v>
      </c>
      <c r="B141" s="5" t="s">
        <v>39</v>
      </c>
      <c r="C141" s="13">
        <v>329</v>
      </c>
      <c r="D141" s="13">
        <v>326</v>
      </c>
      <c r="E141" s="13">
        <v>36376</v>
      </c>
      <c r="F141" s="13">
        <v>36036</v>
      </c>
      <c r="G141" s="13">
        <v>277653</v>
      </c>
      <c r="H141" s="13">
        <v>-5.0999999999999996</v>
      </c>
      <c r="I141" s="13">
        <v>183032</v>
      </c>
      <c r="J141" s="13">
        <v>94621</v>
      </c>
      <c r="K141" s="13">
        <v>-0.9</v>
      </c>
      <c r="L141" s="13">
        <v>-12.3</v>
      </c>
      <c r="M141" s="13">
        <v>482219</v>
      </c>
      <c r="N141" s="13">
        <v>-7.1</v>
      </c>
      <c r="O141" s="13">
        <v>302237</v>
      </c>
      <c r="P141" s="13">
        <v>179982</v>
      </c>
      <c r="Q141" s="13">
        <v>-3</v>
      </c>
      <c r="R141" s="13">
        <v>-13.1</v>
      </c>
      <c r="S141" s="13">
        <v>1.7</v>
      </c>
    </row>
    <row r="142" spans="1:19" s="10" customFormat="1" ht="13.2" x14ac:dyDescent="0.25">
      <c r="A142" s="2" t="s">
        <v>40</v>
      </c>
      <c r="B142" s="5" t="s">
        <v>41</v>
      </c>
      <c r="C142" s="13">
        <v>575</v>
      </c>
      <c r="D142" s="13">
        <v>566</v>
      </c>
      <c r="E142" s="13">
        <v>44838</v>
      </c>
      <c r="F142" s="13">
        <v>44231</v>
      </c>
      <c r="G142" s="13">
        <v>300790</v>
      </c>
      <c r="H142" s="13">
        <v>5</v>
      </c>
      <c r="I142" s="13">
        <v>245784</v>
      </c>
      <c r="J142" s="13">
        <v>55006</v>
      </c>
      <c r="K142" s="13">
        <v>6.4</v>
      </c>
      <c r="L142" s="13">
        <v>-0.8</v>
      </c>
      <c r="M142" s="13">
        <v>593333</v>
      </c>
      <c r="N142" s="13">
        <v>4.8</v>
      </c>
      <c r="O142" s="13">
        <v>492065</v>
      </c>
      <c r="P142" s="13">
        <v>101268</v>
      </c>
      <c r="Q142" s="13">
        <v>5.9</v>
      </c>
      <c r="R142" s="13">
        <v>-0.1</v>
      </c>
      <c r="S142" s="13">
        <v>2</v>
      </c>
    </row>
    <row r="143" spans="1:19" s="10" customFormat="1" ht="33.75" customHeight="1" x14ac:dyDescent="0.3">
      <c r="A143" s="65" t="s">
        <v>49</v>
      </c>
      <c r="B143" s="70"/>
      <c r="C143" s="70"/>
      <c r="D143" s="70"/>
      <c r="E143" s="70"/>
      <c r="F143" s="70"/>
      <c r="G143" s="42"/>
      <c r="H143" s="70"/>
      <c r="I143" s="42"/>
      <c r="J143" s="70"/>
      <c r="K143" s="70"/>
      <c r="L143" s="70"/>
      <c r="M143" s="42"/>
      <c r="N143" s="70"/>
      <c r="O143" s="42"/>
      <c r="P143" s="70"/>
      <c r="Q143" s="70"/>
      <c r="R143" s="70"/>
      <c r="S143" s="70"/>
    </row>
    <row r="144" spans="1:19" s="10" customFormat="1" ht="13.2" x14ac:dyDescent="0.25">
      <c r="A144" s="2" t="s">
        <v>17</v>
      </c>
      <c r="B144" s="5" t="s">
        <v>18</v>
      </c>
      <c r="C144" s="13">
        <v>5083</v>
      </c>
      <c r="D144" s="13">
        <v>4994</v>
      </c>
      <c r="E144" s="13">
        <v>325257</v>
      </c>
      <c r="F144" s="13">
        <v>317606</v>
      </c>
      <c r="G144" s="13">
        <v>2273460</v>
      </c>
      <c r="H144" s="13">
        <v>-0.9</v>
      </c>
      <c r="I144" s="13">
        <v>1814576</v>
      </c>
      <c r="J144" s="13">
        <v>458884</v>
      </c>
      <c r="K144" s="13">
        <v>-0.6</v>
      </c>
      <c r="L144" s="13">
        <v>-1.9</v>
      </c>
      <c r="M144" s="13">
        <v>4862741</v>
      </c>
      <c r="N144" s="13">
        <v>0</v>
      </c>
      <c r="O144" s="13">
        <v>3931752</v>
      </c>
      <c r="P144" s="13">
        <v>930989</v>
      </c>
      <c r="Q144" s="13">
        <v>0.3</v>
      </c>
      <c r="R144" s="13">
        <v>-1</v>
      </c>
      <c r="S144" s="13">
        <v>2.1</v>
      </c>
    </row>
    <row r="145" spans="1:19" s="10" customFormat="1" ht="13.2" x14ac:dyDescent="0.25">
      <c r="A145" s="2"/>
      <c r="B145" s="5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</row>
    <row r="146" spans="1:19" s="10" customFormat="1" ht="13.2" x14ac:dyDescent="0.25">
      <c r="A146" s="2" t="s">
        <v>19</v>
      </c>
      <c r="B146" s="5" t="s">
        <v>20</v>
      </c>
      <c r="C146" s="13">
        <v>440</v>
      </c>
      <c r="D146" s="13">
        <v>432</v>
      </c>
      <c r="E146" s="13">
        <v>21324</v>
      </c>
      <c r="F146" s="13">
        <v>20702</v>
      </c>
      <c r="G146" s="13">
        <v>139385</v>
      </c>
      <c r="H146" s="13">
        <v>3</v>
      </c>
      <c r="I146" s="13">
        <v>108154</v>
      </c>
      <c r="J146" s="13">
        <v>31231</v>
      </c>
      <c r="K146" s="13">
        <v>2.6</v>
      </c>
      <c r="L146" s="13">
        <v>4.4000000000000004</v>
      </c>
      <c r="M146" s="13">
        <v>315507</v>
      </c>
      <c r="N146" s="13">
        <v>4.7</v>
      </c>
      <c r="O146" s="13">
        <v>240448</v>
      </c>
      <c r="P146" s="13">
        <v>75059</v>
      </c>
      <c r="Q146" s="13">
        <v>3.7</v>
      </c>
      <c r="R146" s="13">
        <v>8.1</v>
      </c>
      <c r="S146" s="13">
        <v>2.2999999999999998</v>
      </c>
    </row>
    <row r="147" spans="1:19" s="10" customFormat="1" ht="13.2" x14ac:dyDescent="0.25">
      <c r="A147" s="2" t="s">
        <v>21</v>
      </c>
      <c r="B147" s="5" t="s">
        <v>22</v>
      </c>
      <c r="C147" s="13">
        <v>567</v>
      </c>
      <c r="D147" s="13">
        <v>563</v>
      </c>
      <c r="E147" s="13">
        <v>29577</v>
      </c>
      <c r="F147" s="13">
        <v>29130</v>
      </c>
      <c r="G147" s="13">
        <v>221489</v>
      </c>
      <c r="H147" s="13">
        <v>-1.5</v>
      </c>
      <c r="I147" s="13">
        <v>180564</v>
      </c>
      <c r="J147" s="13">
        <v>40925</v>
      </c>
      <c r="K147" s="13">
        <v>-3.2</v>
      </c>
      <c r="L147" s="13">
        <v>7</v>
      </c>
      <c r="M147" s="13">
        <v>436524</v>
      </c>
      <c r="N147" s="13">
        <v>0.6</v>
      </c>
      <c r="O147" s="13">
        <v>360068</v>
      </c>
      <c r="P147" s="13">
        <v>76456</v>
      </c>
      <c r="Q147" s="13">
        <v>-0.9</v>
      </c>
      <c r="R147" s="13">
        <v>8.4</v>
      </c>
      <c r="S147" s="13">
        <v>2</v>
      </c>
    </row>
    <row r="148" spans="1:19" s="10" customFormat="1" ht="13.2" x14ac:dyDescent="0.25">
      <c r="A148" s="2" t="s">
        <v>23</v>
      </c>
      <c r="B148" s="5" t="s">
        <v>24</v>
      </c>
      <c r="C148" s="13">
        <v>552</v>
      </c>
      <c r="D148" s="13">
        <v>546</v>
      </c>
      <c r="E148" s="13">
        <v>26328</v>
      </c>
      <c r="F148" s="13">
        <v>25916</v>
      </c>
      <c r="G148" s="13">
        <v>176141</v>
      </c>
      <c r="H148" s="13">
        <v>-1.1000000000000001</v>
      </c>
      <c r="I148" s="13">
        <v>157640</v>
      </c>
      <c r="J148" s="13">
        <v>18501</v>
      </c>
      <c r="K148" s="13">
        <v>0</v>
      </c>
      <c r="L148" s="13">
        <v>-9.8000000000000007</v>
      </c>
      <c r="M148" s="13">
        <v>393802</v>
      </c>
      <c r="N148" s="13">
        <v>-0.1</v>
      </c>
      <c r="O148" s="13">
        <v>354426</v>
      </c>
      <c r="P148" s="13">
        <v>39376</v>
      </c>
      <c r="Q148" s="13">
        <v>0.5</v>
      </c>
      <c r="R148" s="13">
        <v>-5.5</v>
      </c>
      <c r="S148" s="13">
        <v>2.2000000000000002</v>
      </c>
    </row>
    <row r="149" spans="1:19" s="10" customFormat="1" ht="13.2" x14ac:dyDescent="0.25">
      <c r="A149" s="2" t="s">
        <v>25</v>
      </c>
      <c r="B149" s="5" t="s">
        <v>26</v>
      </c>
      <c r="C149" s="13">
        <v>727</v>
      </c>
      <c r="D149" s="13">
        <v>713</v>
      </c>
      <c r="E149" s="13">
        <v>39282</v>
      </c>
      <c r="F149" s="13">
        <v>38187</v>
      </c>
      <c r="G149" s="13">
        <v>217264</v>
      </c>
      <c r="H149" s="13">
        <v>0.6</v>
      </c>
      <c r="I149" s="13">
        <v>190197</v>
      </c>
      <c r="J149" s="13">
        <v>27067</v>
      </c>
      <c r="K149" s="13">
        <v>0.3</v>
      </c>
      <c r="L149" s="13">
        <v>2.5</v>
      </c>
      <c r="M149" s="13">
        <v>658393</v>
      </c>
      <c r="N149" s="13">
        <v>2</v>
      </c>
      <c r="O149" s="13">
        <v>598151</v>
      </c>
      <c r="P149" s="13">
        <v>60242</v>
      </c>
      <c r="Q149" s="13">
        <v>2.5</v>
      </c>
      <c r="R149" s="13">
        <v>-3</v>
      </c>
      <c r="S149" s="13">
        <v>3</v>
      </c>
    </row>
    <row r="150" spans="1:19" s="10" customFormat="1" ht="13.2" x14ac:dyDescent="0.25">
      <c r="A150" s="2" t="s">
        <v>27</v>
      </c>
      <c r="B150" s="5" t="s">
        <v>28</v>
      </c>
      <c r="C150" s="13">
        <v>847</v>
      </c>
      <c r="D150" s="13">
        <v>832</v>
      </c>
      <c r="E150" s="13">
        <v>43523</v>
      </c>
      <c r="F150" s="13">
        <v>42316</v>
      </c>
      <c r="G150" s="13">
        <v>207159</v>
      </c>
      <c r="H150" s="13">
        <v>-0.5</v>
      </c>
      <c r="I150" s="13">
        <v>177458</v>
      </c>
      <c r="J150" s="13">
        <v>29701</v>
      </c>
      <c r="K150" s="13">
        <v>-0.3</v>
      </c>
      <c r="L150" s="13">
        <v>-1.3</v>
      </c>
      <c r="M150" s="13">
        <v>583145</v>
      </c>
      <c r="N150" s="13">
        <v>-2</v>
      </c>
      <c r="O150" s="13">
        <v>494456</v>
      </c>
      <c r="P150" s="13">
        <v>88689</v>
      </c>
      <c r="Q150" s="13">
        <v>-1.5</v>
      </c>
      <c r="R150" s="13">
        <v>-4.4000000000000004</v>
      </c>
      <c r="S150" s="13">
        <v>2.8</v>
      </c>
    </row>
    <row r="151" spans="1:19" s="10" customFormat="1" ht="13.2" x14ac:dyDescent="0.25">
      <c r="A151" s="2" t="s">
        <v>29</v>
      </c>
      <c r="B151" s="5" t="s">
        <v>109</v>
      </c>
      <c r="C151" s="13">
        <v>111</v>
      </c>
      <c r="D151" s="13">
        <v>107</v>
      </c>
      <c r="E151" s="13">
        <v>5130</v>
      </c>
      <c r="F151" s="13">
        <v>4943</v>
      </c>
      <c r="G151" s="13">
        <v>26126</v>
      </c>
      <c r="H151" s="13">
        <v>-1.1000000000000001</v>
      </c>
      <c r="I151" s="13">
        <v>20885</v>
      </c>
      <c r="J151" s="13">
        <v>5241</v>
      </c>
      <c r="K151" s="13">
        <v>-3.6</v>
      </c>
      <c r="L151" s="13">
        <v>10</v>
      </c>
      <c r="M151" s="13">
        <v>76347</v>
      </c>
      <c r="N151" s="13">
        <v>-4.9000000000000004</v>
      </c>
      <c r="O151" s="13">
        <v>64935</v>
      </c>
      <c r="P151" s="13">
        <v>11412</v>
      </c>
      <c r="Q151" s="13">
        <v>-6.9</v>
      </c>
      <c r="R151" s="13">
        <v>7.9</v>
      </c>
      <c r="S151" s="13">
        <v>2.9</v>
      </c>
    </row>
    <row r="152" spans="1:19" s="10" customFormat="1" ht="13.2" x14ac:dyDescent="0.25">
      <c r="A152" s="2" t="s">
        <v>30</v>
      </c>
      <c r="B152" s="5" t="s">
        <v>31</v>
      </c>
      <c r="C152" s="13">
        <v>200</v>
      </c>
      <c r="D152" s="13">
        <v>196</v>
      </c>
      <c r="E152" s="13">
        <v>11207</v>
      </c>
      <c r="F152" s="13">
        <v>10839</v>
      </c>
      <c r="G152" s="13">
        <v>66255</v>
      </c>
      <c r="H152" s="13">
        <v>-0.8</v>
      </c>
      <c r="I152" s="13">
        <v>57886</v>
      </c>
      <c r="J152" s="13">
        <v>8369</v>
      </c>
      <c r="K152" s="13">
        <v>-0.4</v>
      </c>
      <c r="L152" s="13">
        <v>-3.5</v>
      </c>
      <c r="M152" s="13">
        <v>160273</v>
      </c>
      <c r="N152" s="13">
        <v>0.6</v>
      </c>
      <c r="O152" s="13">
        <v>141032</v>
      </c>
      <c r="P152" s="13">
        <v>19241</v>
      </c>
      <c r="Q152" s="13">
        <v>1.1000000000000001</v>
      </c>
      <c r="R152" s="13">
        <v>-3</v>
      </c>
      <c r="S152" s="13">
        <v>2.4</v>
      </c>
    </row>
    <row r="153" spans="1:19" s="10" customFormat="1" ht="13.2" x14ac:dyDescent="0.25">
      <c r="A153" s="2" t="s">
        <v>32</v>
      </c>
      <c r="B153" s="5" t="s">
        <v>33</v>
      </c>
      <c r="C153" s="13">
        <v>80</v>
      </c>
      <c r="D153" s="13">
        <v>80</v>
      </c>
      <c r="E153" s="13">
        <v>5944</v>
      </c>
      <c r="F153" s="13">
        <v>5922</v>
      </c>
      <c r="G153" s="13">
        <v>37646</v>
      </c>
      <c r="H153" s="13">
        <v>3.6</v>
      </c>
      <c r="I153" s="13">
        <v>32032</v>
      </c>
      <c r="J153" s="13">
        <v>5614</v>
      </c>
      <c r="K153" s="13">
        <v>2.1</v>
      </c>
      <c r="L153" s="13">
        <v>12.6</v>
      </c>
      <c r="M153" s="13">
        <v>78339</v>
      </c>
      <c r="N153" s="13">
        <v>5.9</v>
      </c>
      <c r="O153" s="13">
        <v>68232</v>
      </c>
      <c r="P153" s="13">
        <v>10107</v>
      </c>
      <c r="Q153" s="13">
        <v>4.0999999999999996</v>
      </c>
      <c r="R153" s="13">
        <v>20.2</v>
      </c>
      <c r="S153" s="13">
        <v>2.1</v>
      </c>
    </row>
    <row r="154" spans="1:19" s="10" customFormat="1" ht="13.2" x14ac:dyDescent="0.25">
      <c r="A154" s="2" t="s">
        <v>34</v>
      </c>
      <c r="B154" s="5" t="s">
        <v>35</v>
      </c>
      <c r="C154" s="13">
        <v>253</v>
      </c>
      <c r="D154" s="13">
        <v>247</v>
      </c>
      <c r="E154" s="13">
        <v>19514</v>
      </c>
      <c r="F154" s="13">
        <v>18666</v>
      </c>
      <c r="G154" s="13">
        <v>157515</v>
      </c>
      <c r="H154" s="13">
        <v>5.5</v>
      </c>
      <c r="I154" s="13">
        <v>133489</v>
      </c>
      <c r="J154" s="13">
        <v>24026</v>
      </c>
      <c r="K154" s="13">
        <v>5.7</v>
      </c>
      <c r="L154" s="13">
        <v>4.2</v>
      </c>
      <c r="M154" s="13">
        <v>307946</v>
      </c>
      <c r="N154" s="13">
        <v>7.3</v>
      </c>
      <c r="O154" s="13">
        <v>256596</v>
      </c>
      <c r="P154" s="13">
        <v>51350</v>
      </c>
      <c r="Q154" s="13">
        <v>7.3</v>
      </c>
      <c r="R154" s="13">
        <v>6.8</v>
      </c>
      <c r="S154" s="13">
        <v>2</v>
      </c>
    </row>
    <row r="155" spans="1:19" s="10" customFormat="1" ht="13.2" x14ac:dyDescent="0.25">
      <c r="A155" s="2" t="s">
        <v>36</v>
      </c>
      <c r="B155" s="5" t="s">
        <v>37</v>
      </c>
      <c r="C155" s="13">
        <v>403</v>
      </c>
      <c r="D155" s="13">
        <v>390</v>
      </c>
      <c r="E155" s="13">
        <v>42316</v>
      </c>
      <c r="F155" s="13">
        <v>41190</v>
      </c>
      <c r="G155" s="13">
        <v>365452</v>
      </c>
      <c r="H155" s="13">
        <v>-1.9</v>
      </c>
      <c r="I155" s="13">
        <v>248678</v>
      </c>
      <c r="J155" s="13">
        <v>116774</v>
      </c>
      <c r="K155" s="13">
        <v>-1.2</v>
      </c>
      <c r="L155" s="13">
        <v>-3.4</v>
      </c>
      <c r="M155" s="13">
        <v>672597</v>
      </c>
      <c r="N155" s="13">
        <v>-2.1</v>
      </c>
      <c r="O155" s="13">
        <v>446118</v>
      </c>
      <c r="P155" s="13">
        <v>226479</v>
      </c>
      <c r="Q155" s="13">
        <v>-2.1</v>
      </c>
      <c r="R155" s="13">
        <v>-2.1</v>
      </c>
      <c r="S155" s="13">
        <v>1.8</v>
      </c>
    </row>
    <row r="156" spans="1:19" s="10" customFormat="1" ht="13.2" x14ac:dyDescent="0.25">
      <c r="A156" s="2" t="s">
        <v>38</v>
      </c>
      <c r="B156" s="5" t="s">
        <v>39</v>
      </c>
      <c r="C156" s="13">
        <v>328</v>
      </c>
      <c r="D156" s="13">
        <v>323</v>
      </c>
      <c r="E156" s="13">
        <v>36008</v>
      </c>
      <c r="F156" s="13">
        <v>35297</v>
      </c>
      <c r="G156" s="13">
        <v>321044</v>
      </c>
      <c r="H156" s="13">
        <v>-5</v>
      </c>
      <c r="I156" s="13">
        <v>222684</v>
      </c>
      <c r="J156" s="13">
        <v>98360</v>
      </c>
      <c r="K156" s="13">
        <v>-3.3</v>
      </c>
      <c r="L156" s="13">
        <v>-8.6</v>
      </c>
      <c r="M156" s="13">
        <v>532126</v>
      </c>
      <c r="N156" s="13">
        <v>-1.6</v>
      </c>
      <c r="O156" s="13">
        <v>359867</v>
      </c>
      <c r="P156" s="13">
        <v>172259</v>
      </c>
      <c r="Q156" s="13">
        <v>0.1</v>
      </c>
      <c r="R156" s="13">
        <v>-5.2</v>
      </c>
      <c r="S156" s="13">
        <v>1.7</v>
      </c>
    </row>
    <row r="157" spans="1:19" s="10" customFormat="1" ht="13.2" x14ac:dyDescent="0.25">
      <c r="A157" s="2" t="s">
        <v>40</v>
      </c>
      <c r="B157" s="5" t="s">
        <v>41</v>
      </c>
      <c r="C157" s="13">
        <v>575</v>
      </c>
      <c r="D157" s="13">
        <v>565</v>
      </c>
      <c r="E157" s="13">
        <v>45104</v>
      </c>
      <c r="F157" s="13">
        <v>44498</v>
      </c>
      <c r="G157" s="13">
        <v>337984</v>
      </c>
      <c r="H157" s="13">
        <v>-0.9</v>
      </c>
      <c r="I157" s="13">
        <v>284909</v>
      </c>
      <c r="J157" s="13">
        <v>53075</v>
      </c>
      <c r="K157" s="13">
        <v>-1.3</v>
      </c>
      <c r="L157" s="13">
        <v>1.3</v>
      </c>
      <c r="M157" s="13">
        <v>647742</v>
      </c>
      <c r="N157" s="13">
        <v>-2.2000000000000002</v>
      </c>
      <c r="O157" s="13">
        <v>547423</v>
      </c>
      <c r="P157" s="13">
        <v>100319</v>
      </c>
      <c r="Q157" s="13">
        <v>-2</v>
      </c>
      <c r="R157" s="13">
        <v>-3.3</v>
      </c>
      <c r="S157" s="13">
        <v>1.9</v>
      </c>
    </row>
    <row r="158" spans="1:19" s="10" customFormat="1" ht="33.75" customHeight="1" x14ac:dyDescent="0.3">
      <c r="A158" s="65" t="s">
        <v>50</v>
      </c>
      <c r="B158" s="70"/>
      <c r="C158" s="70"/>
      <c r="D158" s="70"/>
      <c r="E158" s="70"/>
      <c r="F158" s="70"/>
      <c r="G158" s="42"/>
      <c r="H158" s="70"/>
      <c r="I158" s="42"/>
      <c r="J158" s="70"/>
      <c r="K158" s="70"/>
      <c r="L158" s="70"/>
      <c r="M158" s="42"/>
      <c r="N158" s="70"/>
      <c r="O158" s="42"/>
      <c r="P158" s="70"/>
      <c r="Q158" s="70"/>
      <c r="R158" s="70"/>
      <c r="S158" s="70"/>
    </row>
    <row r="159" spans="1:19" s="10" customFormat="1" ht="13.2" x14ac:dyDescent="0.25">
      <c r="A159" s="2" t="s">
        <v>17</v>
      </c>
      <c r="B159" s="5" t="s">
        <v>18</v>
      </c>
      <c r="C159" s="13">
        <v>5068</v>
      </c>
      <c r="D159" s="13">
        <v>4968</v>
      </c>
      <c r="E159" s="13">
        <v>324976</v>
      </c>
      <c r="F159" s="13">
        <v>317919</v>
      </c>
      <c r="G159" s="13">
        <v>2182699</v>
      </c>
      <c r="H159" s="13">
        <v>2.5</v>
      </c>
      <c r="I159" s="13">
        <v>1673268</v>
      </c>
      <c r="J159" s="13">
        <v>509431</v>
      </c>
      <c r="K159" s="13">
        <v>0.1</v>
      </c>
      <c r="L159" s="13">
        <v>11.3</v>
      </c>
      <c r="M159" s="13">
        <v>4984730</v>
      </c>
      <c r="N159" s="13">
        <v>5.3</v>
      </c>
      <c r="O159" s="13">
        <v>3885869</v>
      </c>
      <c r="P159" s="13">
        <v>1098861</v>
      </c>
      <c r="Q159" s="13">
        <v>2.2999999999999998</v>
      </c>
      <c r="R159" s="13">
        <v>17.600000000000001</v>
      </c>
      <c r="S159" s="13">
        <v>2.2999999999999998</v>
      </c>
    </row>
    <row r="160" spans="1:19" s="10" customFormat="1" ht="13.2" x14ac:dyDescent="0.25">
      <c r="A160" s="2"/>
      <c r="B160" s="5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</row>
    <row r="161" spans="1:19" s="10" customFormat="1" ht="13.2" x14ac:dyDescent="0.25">
      <c r="A161" s="2" t="s">
        <v>19</v>
      </c>
      <c r="B161" s="5" t="s">
        <v>20</v>
      </c>
      <c r="C161" s="13">
        <v>439</v>
      </c>
      <c r="D161" s="13">
        <v>432</v>
      </c>
      <c r="E161" s="13">
        <v>21284</v>
      </c>
      <c r="F161" s="13">
        <v>20886</v>
      </c>
      <c r="G161" s="13">
        <v>128993</v>
      </c>
      <c r="H161" s="13">
        <v>6.7</v>
      </c>
      <c r="I161" s="13">
        <v>97032</v>
      </c>
      <c r="J161" s="13">
        <v>31961</v>
      </c>
      <c r="K161" s="13">
        <v>5.5</v>
      </c>
      <c r="L161" s="13">
        <v>10.3</v>
      </c>
      <c r="M161" s="13">
        <v>305555</v>
      </c>
      <c r="N161" s="13">
        <v>7.1</v>
      </c>
      <c r="O161" s="13">
        <v>228924</v>
      </c>
      <c r="P161" s="13">
        <v>76631</v>
      </c>
      <c r="Q161" s="13">
        <v>7.1</v>
      </c>
      <c r="R161" s="13">
        <v>7.1</v>
      </c>
      <c r="S161" s="13">
        <v>2.4</v>
      </c>
    </row>
    <row r="162" spans="1:19" s="10" customFormat="1" ht="13.2" x14ac:dyDescent="0.25">
      <c r="A162" s="2" t="s">
        <v>21</v>
      </c>
      <c r="B162" s="5" t="s">
        <v>22</v>
      </c>
      <c r="C162" s="13">
        <v>566</v>
      </c>
      <c r="D162" s="13">
        <v>557</v>
      </c>
      <c r="E162" s="13">
        <v>29596</v>
      </c>
      <c r="F162" s="13">
        <v>29032</v>
      </c>
      <c r="G162" s="13">
        <v>205378</v>
      </c>
      <c r="H162" s="13">
        <v>4.5</v>
      </c>
      <c r="I162" s="13">
        <v>158129</v>
      </c>
      <c r="J162" s="13">
        <v>47249</v>
      </c>
      <c r="K162" s="13">
        <v>0.5</v>
      </c>
      <c r="L162" s="13">
        <v>20.5</v>
      </c>
      <c r="M162" s="13">
        <v>440583</v>
      </c>
      <c r="N162" s="13">
        <v>8.5</v>
      </c>
      <c r="O162" s="13">
        <v>344290</v>
      </c>
      <c r="P162" s="13">
        <v>96293</v>
      </c>
      <c r="Q162" s="13">
        <v>4.4000000000000004</v>
      </c>
      <c r="R162" s="13">
        <v>26.2</v>
      </c>
      <c r="S162" s="13">
        <v>2.1</v>
      </c>
    </row>
    <row r="163" spans="1:19" s="10" customFormat="1" ht="13.2" x14ac:dyDescent="0.25">
      <c r="A163" s="2" t="s">
        <v>23</v>
      </c>
      <c r="B163" s="5" t="s">
        <v>24</v>
      </c>
      <c r="C163" s="13">
        <v>549</v>
      </c>
      <c r="D163" s="13">
        <v>542</v>
      </c>
      <c r="E163" s="13">
        <v>26301</v>
      </c>
      <c r="F163" s="13">
        <v>25847</v>
      </c>
      <c r="G163" s="13">
        <v>153381</v>
      </c>
      <c r="H163" s="13">
        <v>-1.6</v>
      </c>
      <c r="I163" s="13">
        <v>136012</v>
      </c>
      <c r="J163" s="13">
        <v>17369</v>
      </c>
      <c r="K163" s="13">
        <v>-1.3</v>
      </c>
      <c r="L163" s="13">
        <v>-3.6</v>
      </c>
      <c r="M163" s="13">
        <v>371286</v>
      </c>
      <c r="N163" s="13">
        <v>0.6</v>
      </c>
      <c r="O163" s="13">
        <v>336377</v>
      </c>
      <c r="P163" s="13">
        <v>34909</v>
      </c>
      <c r="Q163" s="13">
        <v>0.9</v>
      </c>
      <c r="R163" s="13">
        <v>-1.9</v>
      </c>
      <c r="S163" s="13">
        <v>2.4</v>
      </c>
    </row>
    <row r="164" spans="1:19" s="10" customFormat="1" ht="13.2" x14ac:dyDescent="0.25">
      <c r="A164" s="2" t="s">
        <v>25</v>
      </c>
      <c r="B164" s="5" t="s">
        <v>26</v>
      </c>
      <c r="C164" s="13">
        <v>721</v>
      </c>
      <c r="D164" s="13">
        <v>704</v>
      </c>
      <c r="E164" s="13">
        <v>39075</v>
      </c>
      <c r="F164" s="13">
        <v>38105</v>
      </c>
      <c r="G164" s="13">
        <v>189140</v>
      </c>
      <c r="H164" s="13">
        <v>1.7</v>
      </c>
      <c r="I164" s="13">
        <v>169381</v>
      </c>
      <c r="J164" s="13">
        <v>19759</v>
      </c>
      <c r="K164" s="13">
        <v>1.7</v>
      </c>
      <c r="L164" s="13">
        <v>1.6</v>
      </c>
      <c r="M164" s="13">
        <v>633049</v>
      </c>
      <c r="N164" s="13">
        <v>4.7</v>
      </c>
      <c r="O164" s="13">
        <v>586310</v>
      </c>
      <c r="P164" s="13">
        <v>46739</v>
      </c>
      <c r="Q164" s="13">
        <v>4.5999999999999996</v>
      </c>
      <c r="R164" s="13">
        <v>5.9</v>
      </c>
      <c r="S164" s="13">
        <v>3.3</v>
      </c>
    </row>
    <row r="165" spans="1:19" s="10" customFormat="1" ht="13.2" x14ac:dyDescent="0.25">
      <c r="A165" s="2" t="s">
        <v>27</v>
      </c>
      <c r="B165" s="5" t="s">
        <v>28</v>
      </c>
      <c r="C165" s="13">
        <v>846</v>
      </c>
      <c r="D165" s="13">
        <v>831</v>
      </c>
      <c r="E165" s="13">
        <v>43516</v>
      </c>
      <c r="F165" s="13">
        <v>42428</v>
      </c>
      <c r="G165" s="13">
        <v>197526</v>
      </c>
      <c r="H165" s="13">
        <v>-0.5</v>
      </c>
      <c r="I165" s="13">
        <v>169667</v>
      </c>
      <c r="J165" s="13">
        <v>27859</v>
      </c>
      <c r="K165" s="13">
        <v>0.2</v>
      </c>
      <c r="L165" s="13">
        <v>-4.4000000000000004</v>
      </c>
      <c r="M165" s="13">
        <v>623068</v>
      </c>
      <c r="N165" s="13">
        <v>-0.5</v>
      </c>
      <c r="O165" s="13">
        <v>535150</v>
      </c>
      <c r="P165" s="13">
        <v>87918</v>
      </c>
      <c r="Q165" s="13">
        <v>-0.2</v>
      </c>
      <c r="R165" s="13">
        <v>-2.2000000000000002</v>
      </c>
      <c r="S165" s="13">
        <v>3.2</v>
      </c>
    </row>
    <row r="166" spans="1:19" s="10" customFormat="1" ht="13.2" x14ac:dyDescent="0.25">
      <c r="A166" s="2" t="s">
        <v>29</v>
      </c>
      <c r="B166" s="5" t="s">
        <v>109</v>
      </c>
      <c r="C166" s="13">
        <v>110</v>
      </c>
      <c r="D166" s="13">
        <v>105</v>
      </c>
      <c r="E166" s="13">
        <v>5084</v>
      </c>
      <c r="F166" s="13">
        <v>4883</v>
      </c>
      <c r="G166" s="13">
        <v>24372</v>
      </c>
      <c r="H166" s="13">
        <v>-0.3</v>
      </c>
      <c r="I166" s="13">
        <v>19691</v>
      </c>
      <c r="J166" s="13">
        <v>4681</v>
      </c>
      <c r="K166" s="13">
        <v>0</v>
      </c>
      <c r="L166" s="13">
        <v>-1.6</v>
      </c>
      <c r="M166" s="13">
        <v>76624</v>
      </c>
      <c r="N166" s="13">
        <v>-0.9</v>
      </c>
      <c r="O166" s="13">
        <v>65887</v>
      </c>
      <c r="P166" s="13">
        <v>10737</v>
      </c>
      <c r="Q166" s="13">
        <v>-2.5</v>
      </c>
      <c r="R166" s="13">
        <v>10</v>
      </c>
      <c r="S166" s="13">
        <v>3.1</v>
      </c>
    </row>
    <row r="167" spans="1:19" s="10" customFormat="1" ht="13.2" x14ac:dyDescent="0.25">
      <c r="A167" s="2" t="s">
        <v>30</v>
      </c>
      <c r="B167" s="5" t="s">
        <v>31</v>
      </c>
      <c r="C167" s="13">
        <v>200</v>
      </c>
      <c r="D167" s="13">
        <v>194</v>
      </c>
      <c r="E167" s="13">
        <v>11202</v>
      </c>
      <c r="F167" s="13">
        <v>10856</v>
      </c>
      <c r="G167" s="13">
        <v>62524</v>
      </c>
      <c r="H167" s="13">
        <v>9</v>
      </c>
      <c r="I167" s="13">
        <v>51950</v>
      </c>
      <c r="J167" s="13">
        <v>10574</v>
      </c>
      <c r="K167" s="13">
        <v>4.9000000000000004</v>
      </c>
      <c r="L167" s="13">
        <v>35.200000000000003</v>
      </c>
      <c r="M167" s="13">
        <v>159610</v>
      </c>
      <c r="N167" s="13">
        <v>5</v>
      </c>
      <c r="O167" s="13">
        <v>136346</v>
      </c>
      <c r="P167" s="13">
        <v>23264</v>
      </c>
      <c r="Q167" s="13">
        <v>2.2999999999999998</v>
      </c>
      <c r="R167" s="13">
        <v>24.7</v>
      </c>
      <c r="S167" s="13">
        <v>2.6</v>
      </c>
    </row>
    <row r="168" spans="1:19" s="10" customFormat="1" ht="13.2" x14ac:dyDescent="0.25">
      <c r="A168" s="2" t="s">
        <v>32</v>
      </c>
      <c r="B168" s="5" t="s">
        <v>33</v>
      </c>
      <c r="C168" s="13">
        <v>80</v>
      </c>
      <c r="D168" s="13">
        <v>79</v>
      </c>
      <c r="E168" s="13">
        <v>5939</v>
      </c>
      <c r="F168" s="13">
        <v>5911</v>
      </c>
      <c r="G168" s="13">
        <v>39589</v>
      </c>
      <c r="H168" s="13">
        <v>16.600000000000001</v>
      </c>
      <c r="I168" s="13">
        <v>31800</v>
      </c>
      <c r="J168" s="13">
        <v>7789</v>
      </c>
      <c r="K168" s="13">
        <v>10.7</v>
      </c>
      <c r="L168" s="13">
        <v>49.3</v>
      </c>
      <c r="M168" s="13">
        <v>88549</v>
      </c>
      <c r="N168" s="13">
        <v>13.4</v>
      </c>
      <c r="O168" s="13">
        <v>71862</v>
      </c>
      <c r="P168" s="13">
        <v>16687</v>
      </c>
      <c r="Q168" s="13">
        <v>4.2</v>
      </c>
      <c r="R168" s="13">
        <v>82.3</v>
      </c>
      <c r="S168" s="13">
        <v>2.2000000000000002</v>
      </c>
    </row>
    <row r="169" spans="1:19" s="10" customFormat="1" ht="13.2" x14ac:dyDescent="0.25">
      <c r="A169" s="2" t="s">
        <v>34</v>
      </c>
      <c r="B169" s="5" t="s">
        <v>35</v>
      </c>
      <c r="C169" s="13">
        <v>253</v>
      </c>
      <c r="D169" s="13">
        <v>245</v>
      </c>
      <c r="E169" s="13">
        <v>19520</v>
      </c>
      <c r="F169" s="13">
        <v>18604</v>
      </c>
      <c r="G169" s="13">
        <v>147175</v>
      </c>
      <c r="H169" s="13">
        <v>11</v>
      </c>
      <c r="I169" s="13">
        <v>119319</v>
      </c>
      <c r="J169" s="13">
        <v>27856</v>
      </c>
      <c r="K169" s="13">
        <v>6.9</v>
      </c>
      <c r="L169" s="13">
        <v>32.6</v>
      </c>
      <c r="M169" s="13">
        <v>302791</v>
      </c>
      <c r="N169" s="13">
        <v>14.2</v>
      </c>
      <c r="O169" s="13">
        <v>239815</v>
      </c>
      <c r="P169" s="13">
        <v>62976</v>
      </c>
      <c r="Q169" s="13">
        <v>8.5</v>
      </c>
      <c r="R169" s="13">
        <v>42.6</v>
      </c>
      <c r="S169" s="13">
        <v>2.1</v>
      </c>
    </row>
    <row r="170" spans="1:19" s="10" customFormat="1" ht="13.2" x14ac:dyDescent="0.25">
      <c r="A170" s="2" t="s">
        <v>36</v>
      </c>
      <c r="B170" s="5" t="s">
        <v>37</v>
      </c>
      <c r="C170" s="13">
        <v>404</v>
      </c>
      <c r="D170" s="13">
        <v>392</v>
      </c>
      <c r="E170" s="13">
        <v>42428</v>
      </c>
      <c r="F170" s="13">
        <v>41538</v>
      </c>
      <c r="G170" s="13">
        <v>379667</v>
      </c>
      <c r="H170" s="13">
        <v>0.8</v>
      </c>
      <c r="I170" s="13">
        <v>248670</v>
      </c>
      <c r="J170" s="13">
        <v>130997</v>
      </c>
      <c r="K170" s="13">
        <v>-6.8</v>
      </c>
      <c r="L170" s="13">
        <v>19.399999999999999</v>
      </c>
      <c r="M170" s="13">
        <v>725075</v>
      </c>
      <c r="N170" s="13">
        <v>4.9000000000000004</v>
      </c>
      <c r="O170" s="13">
        <v>460378</v>
      </c>
      <c r="P170" s="13">
        <v>264697</v>
      </c>
      <c r="Q170" s="13">
        <v>-4.9000000000000004</v>
      </c>
      <c r="R170" s="13">
        <v>27.5</v>
      </c>
      <c r="S170" s="13">
        <v>1.9</v>
      </c>
    </row>
    <row r="171" spans="1:19" s="10" customFormat="1" ht="13.2" x14ac:dyDescent="0.25">
      <c r="A171" s="2" t="s">
        <v>38</v>
      </c>
      <c r="B171" s="5" t="s">
        <v>39</v>
      </c>
      <c r="C171" s="13">
        <v>326</v>
      </c>
      <c r="D171" s="13">
        <v>321</v>
      </c>
      <c r="E171" s="13">
        <v>35962</v>
      </c>
      <c r="F171" s="13">
        <v>35323</v>
      </c>
      <c r="G171" s="13">
        <v>306289</v>
      </c>
      <c r="H171" s="13">
        <v>-3.4</v>
      </c>
      <c r="I171" s="13">
        <v>185739</v>
      </c>
      <c r="J171" s="13">
        <v>120550</v>
      </c>
      <c r="K171" s="13">
        <v>-6.8</v>
      </c>
      <c r="L171" s="13">
        <v>2.5</v>
      </c>
      <c r="M171" s="13">
        <v>559391</v>
      </c>
      <c r="N171" s="13">
        <v>5.2</v>
      </c>
      <c r="O171" s="13">
        <v>314354</v>
      </c>
      <c r="P171" s="13">
        <v>245037</v>
      </c>
      <c r="Q171" s="13">
        <v>-0.3</v>
      </c>
      <c r="R171" s="13">
        <v>13.1</v>
      </c>
      <c r="S171" s="13">
        <v>1.8</v>
      </c>
    </row>
    <row r="172" spans="1:19" s="10" customFormat="1" ht="13.2" x14ac:dyDescent="0.25">
      <c r="A172" s="2" t="s">
        <v>40</v>
      </c>
      <c r="B172" s="5" t="s">
        <v>41</v>
      </c>
      <c r="C172" s="13">
        <v>574</v>
      </c>
      <c r="D172" s="13">
        <v>566</v>
      </c>
      <c r="E172" s="13">
        <v>45069</v>
      </c>
      <c r="F172" s="13">
        <v>44506</v>
      </c>
      <c r="G172" s="13">
        <v>348665</v>
      </c>
      <c r="H172" s="13">
        <v>5.6</v>
      </c>
      <c r="I172" s="13">
        <v>285878</v>
      </c>
      <c r="J172" s="13">
        <v>62787</v>
      </c>
      <c r="K172" s="13">
        <v>4.5</v>
      </c>
      <c r="L172" s="13">
        <v>10.8</v>
      </c>
      <c r="M172" s="13">
        <v>699149</v>
      </c>
      <c r="N172" s="13">
        <v>8</v>
      </c>
      <c r="O172" s="13">
        <v>566176</v>
      </c>
      <c r="P172" s="13">
        <v>132973</v>
      </c>
      <c r="Q172" s="13">
        <v>5.6</v>
      </c>
      <c r="R172" s="13">
        <v>19.600000000000001</v>
      </c>
      <c r="S172" s="13">
        <v>2</v>
      </c>
    </row>
    <row r="173" spans="1:19" s="10" customFormat="1" ht="33.75" customHeight="1" x14ac:dyDescent="0.3">
      <c r="A173" s="65" t="s">
        <v>51</v>
      </c>
      <c r="B173" s="70"/>
      <c r="C173" s="70"/>
      <c r="D173" s="70"/>
      <c r="E173" s="70"/>
      <c r="F173" s="70"/>
      <c r="G173" s="42"/>
      <c r="H173" s="70"/>
      <c r="I173" s="42"/>
      <c r="J173" s="70"/>
      <c r="K173" s="70"/>
      <c r="L173" s="70"/>
      <c r="M173" s="42"/>
      <c r="N173" s="70"/>
      <c r="O173" s="42"/>
      <c r="P173" s="70"/>
      <c r="Q173" s="70"/>
      <c r="R173" s="70"/>
      <c r="S173" s="70"/>
    </row>
    <row r="174" spans="1:19" s="10" customFormat="1" ht="13.2" x14ac:dyDescent="0.25">
      <c r="A174" s="2" t="s">
        <v>17</v>
      </c>
      <c r="B174" s="5" t="s">
        <v>18</v>
      </c>
      <c r="C174" s="13">
        <v>5070</v>
      </c>
      <c r="D174" s="13">
        <v>4901</v>
      </c>
      <c r="E174" s="13">
        <v>325651</v>
      </c>
      <c r="F174" s="13">
        <v>317661</v>
      </c>
      <c r="G174" s="13">
        <v>2140019</v>
      </c>
      <c r="H174" s="13">
        <v>4.3</v>
      </c>
      <c r="I174" s="13">
        <v>1680359</v>
      </c>
      <c r="J174" s="13">
        <v>459660</v>
      </c>
      <c r="K174" s="13">
        <v>3.9</v>
      </c>
      <c r="L174" s="13">
        <v>6.1</v>
      </c>
      <c r="M174" s="13">
        <v>4445979</v>
      </c>
      <c r="N174" s="13">
        <v>5</v>
      </c>
      <c r="O174" s="13">
        <v>3540061</v>
      </c>
      <c r="P174" s="13">
        <v>905918</v>
      </c>
      <c r="Q174" s="13">
        <v>4.3</v>
      </c>
      <c r="R174" s="13">
        <v>7.4</v>
      </c>
      <c r="S174" s="13">
        <v>2.1</v>
      </c>
    </row>
    <row r="175" spans="1:19" s="10" customFormat="1" ht="13.2" x14ac:dyDescent="0.25">
      <c r="A175" s="2"/>
      <c r="B175" s="5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</row>
    <row r="176" spans="1:19" s="10" customFormat="1" ht="13.2" x14ac:dyDescent="0.25">
      <c r="A176" s="2" t="s">
        <v>19</v>
      </c>
      <c r="B176" s="5" t="s">
        <v>20</v>
      </c>
      <c r="C176" s="13">
        <v>441</v>
      </c>
      <c r="D176" s="13">
        <v>424</v>
      </c>
      <c r="E176" s="13">
        <v>21339</v>
      </c>
      <c r="F176" s="13">
        <v>20793</v>
      </c>
      <c r="G176" s="13">
        <v>113482</v>
      </c>
      <c r="H176" s="13">
        <v>4.9000000000000004</v>
      </c>
      <c r="I176" s="13">
        <v>86549</v>
      </c>
      <c r="J176" s="13">
        <v>26933</v>
      </c>
      <c r="K176" s="13">
        <v>5</v>
      </c>
      <c r="L176" s="13">
        <v>4.5999999999999996</v>
      </c>
      <c r="M176" s="13">
        <v>247321</v>
      </c>
      <c r="N176" s="13">
        <v>8</v>
      </c>
      <c r="O176" s="13">
        <v>189839</v>
      </c>
      <c r="P176" s="13">
        <v>57482</v>
      </c>
      <c r="Q176" s="13">
        <v>10.3</v>
      </c>
      <c r="R176" s="13">
        <v>1</v>
      </c>
      <c r="S176" s="13">
        <v>2.2000000000000002</v>
      </c>
    </row>
    <row r="177" spans="1:19" s="10" customFormat="1" ht="13.2" x14ac:dyDescent="0.25">
      <c r="A177" s="2" t="s">
        <v>21</v>
      </c>
      <c r="B177" s="5" t="s">
        <v>22</v>
      </c>
      <c r="C177" s="13">
        <v>565</v>
      </c>
      <c r="D177" s="13">
        <v>546</v>
      </c>
      <c r="E177" s="13">
        <v>29538</v>
      </c>
      <c r="F177" s="13">
        <v>28919</v>
      </c>
      <c r="G177" s="13">
        <v>194134</v>
      </c>
      <c r="H177" s="13">
        <v>7.3</v>
      </c>
      <c r="I177" s="13">
        <v>152755</v>
      </c>
      <c r="J177" s="13">
        <v>41379</v>
      </c>
      <c r="K177" s="13">
        <v>5.9</v>
      </c>
      <c r="L177" s="13">
        <v>12.9</v>
      </c>
      <c r="M177" s="13">
        <v>384443</v>
      </c>
      <c r="N177" s="13">
        <v>7.8</v>
      </c>
      <c r="O177" s="13">
        <v>303840</v>
      </c>
      <c r="P177" s="13">
        <v>80603</v>
      </c>
      <c r="Q177" s="13">
        <v>6.1</v>
      </c>
      <c r="R177" s="13">
        <v>15.1</v>
      </c>
      <c r="S177" s="13">
        <v>2</v>
      </c>
    </row>
    <row r="178" spans="1:19" s="10" customFormat="1" ht="13.2" x14ac:dyDescent="0.25">
      <c r="A178" s="2" t="s">
        <v>23</v>
      </c>
      <c r="B178" s="5" t="s">
        <v>24</v>
      </c>
      <c r="C178" s="13">
        <v>549</v>
      </c>
      <c r="D178" s="13">
        <v>534</v>
      </c>
      <c r="E178" s="13">
        <v>26672</v>
      </c>
      <c r="F178" s="13">
        <v>26158</v>
      </c>
      <c r="G178" s="13">
        <v>148014</v>
      </c>
      <c r="H178" s="13">
        <v>2.4</v>
      </c>
      <c r="I178" s="13">
        <v>132594</v>
      </c>
      <c r="J178" s="13">
        <v>15420</v>
      </c>
      <c r="K178" s="13">
        <v>2.8</v>
      </c>
      <c r="L178" s="13">
        <v>-0.5</v>
      </c>
      <c r="M178" s="13">
        <v>331200</v>
      </c>
      <c r="N178" s="13">
        <v>3.9</v>
      </c>
      <c r="O178" s="13">
        <v>298261</v>
      </c>
      <c r="P178" s="13">
        <v>32939</v>
      </c>
      <c r="Q178" s="13">
        <v>4.0999999999999996</v>
      </c>
      <c r="R178" s="13">
        <v>2.5</v>
      </c>
      <c r="S178" s="13">
        <v>2.2000000000000002</v>
      </c>
    </row>
    <row r="179" spans="1:19" s="10" customFormat="1" ht="13.2" x14ac:dyDescent="0.25">
      <c r="A179" s="2" t="s">
        <v>25</v>
      </c>
      <c r="B179" s="5" t="s">
        <v>26</v>
      </c>
      <c r="C179" s="13">
        <v>720</v>
      </c>
      <c r="D179" s="13">
        <v>691</v>
      </c>
      <c r="E179" s="13">
        <v>39062</v>
      </c>
      <c r="F179" s="13">
        <v>37695</v>
      </c>
      <c r="G179" s="13">
        <v>184424</v>
      </c>
      <c r="H179" s="13">
        <v>3.1</v>
      </c>
      <c r="I179" s="13">
        <v>164736</v>
      </c>
      <c r="J179" s="13">
        <v>19688</v>
      </c>
      <c r="K179" s="13">
        <v>2.9</v>
      </c>
      <c r="L179" s="13">
        <v>4.5</v>
      </c>
      <c r="M179" s="13">
        <v>561769</v>
      </c>
      <c r="N179" s="13">
        <v>2.4</v>
      </c>
      <c r="O179" s="13">
        <v>518906</v>
      </c>
      <c r="P179" s="13">
        <v>42863</v>
      </c>
      <c r="Q179" s="13">
        <v>2.5</v>
      </c>
      <c r="R179" s="13">
        <v>0.9</v>
      </c>
      <c r="S179" s="13">
        <v>3</v>
      </c>
    </row>
    <row r="180" spans="1:19" s="10" customFormat="1" ht="13.2" x14ac:dyDescent="0.25">
      <c r="A180" s="2" t="s">
        <v>27</v>
      </c>
      <c r="B180" s="5" t="s">
        <v>28</v>
      </c>
      <c r="C180" s="13">
        <v>844</v>
      </c>
      <c r="D180" s="13">
        <v>814</v>
      </c>
      <c r="E180" s="13">
        <v>43502</v>
      </c>
      <c r="F180" s="13">
        <v>42069</v>
      </c>
      <c r="G180" s="13">
        <v>153297</v>
      </c>
      <c r="H180" s="13">
        <v>0.3</v>
      </c>
      <c r="I180" s="13">
        <v>134914</v>
      </c>
      <c r="J180" s="13">
        <v>18383</v>
      </c>
      <c r="K180" s="13">
        <v>0.9</v>
      </c>
      <c r="L180" s="13">
        <v>-3.6</v>
      </c>
      <c r="M180" s="13">
        <v>427322</v>
      </c>
      <c r="N180" s="13">
        <v>0.6</v>
      </c>
      <c r="O180" s="13">
        <v>376544</v>
      </c>
      <c r="P180" s="13">
        <v>50778</v>
      </c>
      <c r="Q180" s="13">
        <v>1.3</v>
      </c>
      <c r="R180" s="13">
        <v>-4</v>
      </c>
      <c r="S180" s="13">
        <v>2.8</v>
      </c>
    </row>
    <row r="181" spans="1:19" s="10" customFormat="1" ht="13.2" x14ac:dyDescent="0.25">
      <c r="A181" s="2" t="s">
        <v>29</v>
      </c>
      <c r="B181" s="5" t="s">
        <v>109</v>
      </c>
      <c r="C181" s="13">
        <v>110</v>
      </c>
      <c r="D181" s="13">
        <v>105</v>
      </c>
      <c r="E181" s="13">
        <v>5070</v>
      </c>
      <c r="F181" s="13">
        <v>4896</v>
      </c>
      <c r="G181" s="13">
        <v>21780</v>
      </c>
      <c r="H181" s="13">
        <v>0.1</v>
      </c>
      <c r="I181" s="13">
        <v>17856</v>
      </c>
      <c r="J181" s="13">
        <v>3924</v>
      </c>
      <c r="K181" s="13">
        <v>0.1</v>
      </c>
      <c r="L181" s="13">
        <v>0.1</v>
      </c>
      <c r="M181" s="13">
        <v>66295</v>
      </c>
      <c r="N181" s="13">
        <v>-3.2</v>
      </c>
      <c r="O181" s="13">
        <v>58214</v>
      </c>
      <c r="P181" s="13">
        <v>8081</v>
      </c>
      <c r="Q181" s="13">
        <v>-2.8</v>
      </c>
      <c r="R181" s="13">
        <v>-5.8</v>
      </c>
      <c r="S181" s="13">
        <v>3</v>
      </c>
    </row>
    <row r="182" spans="1:19" s="10" customFormat="1" ht="13.2" x14ac:dyDescent="0.25">
      <c r="A182" s="2" t="s">
        <v>30</v>
      </c>
      <c r="B182" s="5" t="s">
        <v>31</v>
      </c>
      <c r="C182" s="13">
        <v>200</v>
      </c>
      <c r="D182" s="13">
        <v>192</v>
      </c>
      <c r="E182" s="13">
        <v>11189</v>
      </c>
      <c r="F182" s="13">
        <v>10880</v>
      </c>
      <c r="G182" s="13">
        <v>60227</v>
      </c>
      <c r="H182" s="13">
        <v>3.4</v>
      </c>
      <c r="I182" s="13">
        <v>52216</v>
      </c>
      <c r="J182" s="13">
        <v>8011</v>
      </c>
      <c r="K182" s="13">
        <v>2.2999999999999998</v>
      </c>
      <c r="L182" s="13">
        <v>11.7</v>
      </c>
      <c r="M182" s="13">
        <v>138667</v>
      </c>
      <c r="N182" s="13">
        <v>-0.5</v>
      </c>
      <c r="O182" s="13">
        <v>122617</v>
      </c>
      <c r="P182" s="13">
        <v>16050</v>
      </c>
      <c r="Q182" s="13">
        <v>0.1</v>
      </c>
      <c r="R182" s="13">
        <v>-5</v>
      </c>
      <c r="S182" s="13">
        <v>2.2999999999999998</v>
      </c>
    </row>
    <row r="183" spans="1:19" s="10" customFormat="1" ht="13.2" x14ac:dyDescent="0.25">
      <c r="A183" s="2" t="s">
        <v>32</v>
      </c>
      <c r="B183" s="5" t="s">
        <v>33</v>
      </c>
      <c r="C183" s="13">
        <v>80</v>
      </c>
      <c r="D183" s="13">
        <v>79</v>
      </c>
      <c r="E183" s="13">
        <v>5940</v>
      </c>
      <c r="F183" s="13">
        <v>5906</v>
      </c>
      <c r="G183" s="13">
        <v>37875</v>
      </c>
      <c r="H183" s="13">
        <v>10.1</v>
      </c>
      <c r="I183" s="13">
        <v>31992</v>
      </c>
      <c r="J183" s="13">
        <v>5883</v>
      </c>
      <c r="K183" s="13">
        <v>11.6</v>
      </c>
      <c r="L183" s="13">
        <v>2.8</v>
      </c>
      <c r="M183" s="13">
        <v>82310</v>
      </c>
      <c r="N183" s="13">
        <v>7.7</v>
      </c>
      <c r="O183" s="13">
        <v>70800</v>
      </c>
      <c r="P183" s="13">
        <v>11510</v>
      </c>
      <c r="Q183" s="13">
        <v>9</v>
      </c>
      <c r="R183" s="13">
        <v>0.8</v>
      </c>
      <c r="S183" s="13">
        <v>2.2000000000000002</v>
      </c>
    </row>
    <row r="184" spans="1:19" s="10" customFormat="1" ht="13.2" x14ac:dyDescent="0.25">
      <c r="A184" s="2" t="s">
        <v>34</v>
      </c>
      <c r="B184" s="5" t="s">
        <v>35</v>
      </c>
      <c r="C184" s="13">
        <v>254</v>
      </c>
      <c r="D184" s="13">
        <v>244</v>
      </c>
      <c r="E184" s="13">
        <v>19601</v>
      </c>
      <c r="F184" s="13">
        <v>18744</v>
      </c>
      <c r="G184" s="13">
        <v>145686</v>
      </c>
      <c r="H184" s="13">
        <v>9.1</v>
      </c>
      <c r="I184" s="13">
        <v>125135</v>
      </c>
      <c r="J184" s="13">
        <v>20551</v>
      </c>
      <c r="K184" s="13">
        <v>9.6</v>
      </c>
      <c r="L184" s="13">
        <v>6.4</v>
      </c>
      <c r="M184" s="13">
        <v>275454</v>
      </c>
      <c r="N184" s="13">
        <v>10.1</v>
      </c>
      <c r="O184" s="13">
        <v>233547</v>
      </c>
      <c r="P184" s="13">
        <v>41907</v>
      </c>
      <c r="Q184" s="13">
        <v>10.9</v>
      </c>
      <c r="R184" s="13">
        <v>6.2</v>
      </c>
      <c r="S184" s="13">
        <v>1.9</v>
      </c>
    </row>
    <row r="185" spans="1:19" s="10" customFormat="1" ht="13.2" x14ac:dyDescent="0.25">
      <c r="A185" s="2" t="s">
        <v>36</v>
      </c>
      <c r="B185" s="5" t="s">
        <v>37</v>
      </c>
      <c r="C185" s="13">
        <v>410</v>
      </c>
      <c r="D185" s="13">
        <v>395</v>
      </c>
      <c r="E185" s="13">
        <v>42652</v>
      </c>
      <c r="F185" s="13">
        <v>41736</v>
      </c>
      <c r="G185" s="13">
        <v>397911</v>
      </c>
      <c r="H185" s="13">
        <v>9.6999999999999993</v>
      </c>
      <c r="I185" s="13">
        <v>280045</v>
      </c>
      <c r="J185" s="13">
        <v>117866</v>
      </c>
      <c r="K185" s="13">
        <v>5.7</v>
      </c>
      <c r="L185" s="13">
        <v>20.3</v>
      </c>
      <c r="M185" s="13">
        <v>714003</v>
      </c>
      <c r="N185" s="13">
        <v>11.8</v>
      </c>
      <c r="O185" s="13">
        <v>487496</v>
      </c>
      <c r="P185" s="13">
        <v>226507</v>
      </c>
      <c r="Q185" s="13">
        <v>5.6</v>
      </c>
      <c r="R185" s="13">
        <v>27.7</v>
      </c>
      <c r="S185" s="13">
        <v>1.8</v>
      </c>
    </row>
    <row r="186" spans="1:19" s="10" customFormat="1" ht="13.2" x14ac:dyDescent="0.25">
      <c r="A186" s="2" t="s">
        <v>38</v>
      </c>
      <c r="B186" s="5" t="s">
        <v>39</v>
      </c>
      <c r="C186" s="13">
        <v>327</v>
      </c>
      <c r="D186" s="13">
        <v>319</v>
      </c>
      <c r="E186" s="13">
        <v>36286</v>
      </c>
      <c r="F186" s="13">
        <v>35606</v>
      </c>
      <c r="G186" s="13">
        <v>330861</v>
      </c>
      <c r="H186" s="13">
        <v>-0.6</v>
      </c>
      <c r="I186" s="13">
        <v>206177</v>
      </c>
      <c r="J186" s="13">
        <v>124684</v>
      </c>
      <c r="K186" s="13">
        <v>-0.2</v>
      </c>
      <c r="L186" s="13">
        <v>-1.1000000000000001</v>
      </c>
      <c r="M186" s="13">
        <v>553955</v>
      </c>
      <c r="N186" s="13">
        <v>0.7</v>
      </c>
      <c r="O186" s="13">
        <v>324096</v>
      </c>
      <c r="P186" s="13">
        <v>229859</v>
      </c>
      <c r="Q186" s="13">
        <v>0.3</v>
      </c>
      <c r="R186" s="13">
        <v>1.1000000000000001</v>
      </c>
      <c r="S186" s="13">
        <v>1.7</v>
      </c>
    </row>
    <row r="187" spans="1:19" s="10" customFormat="1" ht="13.2" x14ac:dyDescent="0.25">
      <c r="A187" s="2" t="s">
        <v>40</v>
      </c>
      <c r="B187" s="5" t="s">
        <v>41</v>
      </c>
      <c r="C187" s="13">
        <v>570</v>
      </c>
      <c r="D187" s="13">
        <v>558</v>
      </c>
      <c r="E187" s="13">
        <v>44800</v>
      </c>
      <c r="F187" s="13">
        <v>44259</v>
      </c>
      <c r="G187" s="13">
        <v>352328</v>
      </c>
      <c r="H187" s="13">
        <v>2.9</v>
      </c>
      <c r="I187" s="13">
        <v>295390</v>
      </c>
      <c r="J187" s="13">
        <v>56938</v>
      </c>
      <c r="K187" s="13">
        <v>3.6</v>
      </c>
      <c r="L187" s="13">
        <v>-0.6</v>
      </c>
      <c r="M187" s="13">
        <v>663240</v>
      </c>
      <c r="N187" s="13">
        <v>4.5</v>
      </c>
      <c r="O187" s="13">
        <v>555901</v>
      </c>
      <c r="P187" s="13">
        <v>107339</v>
      </c>
      <c r="Q187" s="13">
        <v>5.5</v>
      </c>
      <c r="R187" s="13">
        <v>-0.5</v>
      </c>
      <c r="S187" s="13">
        <v>1.9</v>
      </c>
    </row>
    <row r="188" spans="1:19" s="10" customFormat="1" ht="33.75" customHeight="1" x14ac:dyDescent="0.3">
      <c r="A188" s="65" t="s">
        <v>52</v>
      </c>
      <c r="B188" s="70"/>
      <c r="C188" s="70"/>
      <c r="D188" s="70"/>
      <c r="E188" s="70"/>
      <c r="F188" s="70"/>
      <c r="G188" s="42"/>
      <c r="H188" s="70"/>
      <c r="I188" s="42"/>
      <c r="J188" s="70"/>
      <c r="K188" s="70"/>
      <c r="L188" s="70"/>
      <c r="M188" s="42"/>
      <c r="N188" s="70"/>
      <c r="O188" s="42"/>
      <c r="P188" s="70"/>
      <c r="Q188" s="70"/>
      <c r="R188" s="70"/>
      <c r="S188" s="70"/>
    </row>
    <row r="189" spans="1:19" s="10" customFormat="1" ht="13.2" x14ac:dyDescent="0.25">
      <c r="A189" s="2" t="s">
        <v>17</v>
      </c>
      <c r="B189" s="5" t="s">
        <v>18</v>
      </c>
      <c r="C189" s="13">
        <v>5051</v>
      </c>
      <c r="D189" s="13">
        <v>4859</v>
      </c>
      <c r="E189" s="13">
        <v>324996</v>
      </c>
      <c r="F189" s="13">
        <v>315938</v>
      </c>
      <c r="G189" s="13">
        <v>1823690</v>
      </c>
      <c r="H189" s="13">
        <v>2.2000000000000002</v>
      </c>
      <c r="I189" s="13">
        <v>1346690</v>
      </c>
      <c r="J189" s="13">
        <v>477000</v>
      </c>
      <c r="K189" s="13">
        <v>1.9</v>
      </c>
      <c r="L189" s="13">
        <v>2.9</v>
      </c>
      <c r="M189" s="13">
        <v>3849551</v>
      </c>
      <c r="N189" s="13">
        <v>1.7</v>
      </c>
      <c r="O189" s="13">
        <v>2929718</v>
      </c>
      <c r="P189" s="13">
        <v>919833</v>
      </c>
      <c r="Q189" s="13">
        <v>1.6</v>
      </c>
      <c r="R189" s="13">
        <v>2</v>
      </c>
      <c r="S189" s="13">
        <v>2.1</v>
      </c>
    </row>
    <row r="190" spans="1:19" s="10" customFormat="1" ht="13.2" x14ac:dyDescent="0.25">
      <c r="A190" s="2"/>
      <c r="B190" s="5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</row>
    <row r="191" spans="1:19" s="10" customFormat="1" ht="13.2" x14ac:dyDescent="0.25">
      <c r="A191" s="2" t="s">
        <v>19</v>
      </c>
      <c r="B191" s="5" t="s">
        <v>20</v>
      </c>
      <c r="C191" s="13">
        <v>440</v>
      </c>
      <c r="D191" s="13">
        <v>419</v>
      </c>
      <c r="E191" s="13">
        <v>21345</v>
      </c>
      <c r="F191" s="13">
        <v>20711</v>
      </c>
      <c r="G191" s="13">
        <v>105774</v>
      </c>
      <c r="H191" s="13">
        <v>4.3</v>
      </c>
      <c r="I191" s="13">
        <v>71075</v>
      </c>
      <c r="J191" s="13">
        <v>34699</v>
      </c>
      <c r="K191" s="13">
        <v>5.7</v>
      </c>
      <c r="L191" s="13">
        <v>1.4</v>
      </c>
      <c r="M191" s="13">
        <v>233945</v>
      </c>
      <c r="N191" s="13">
        <v>5.6</v>
      </c>
      <c r="O191" s="13">
        <v>161693</v>
      </c>
      <c r="P191" s="13">
        <v>72252</v>
      </c>
      <c r="Q191" s="13">
        <v>8.1999999999999993</v>
      </c>
      <c r="R191" s="13">
        <v>0</v>
      </c>
      <c r="S191" s="13">
        <v>2.2000000000000002</v>
      </c>
    </row>
    <row r="192" spans="1:19" s="10" customFormat="1" ht="13.2" x14ac:dyDescent="0.25">
      <c r="A192" s="2" t="s">
        <v>21</v>
      </c>
      <c r="B192" s="5" t="s">
        <v>22</v>
      </c>
      <c r="C192" s="13">
        <v>562</v>
      </c>
      <c r="D192" s="13">
        <v>537</v>
      </c>
      <c r="E192" s="13">
        <v>29473</v>
      </c>
      <c r="F192" s="13">
        <v>28617</v>
      </c>
      <c r="G192" s="13">
        <v>143217</v>
      </c>
      <c r="H192" s="13">
        <v>0.8</v>
      </c>
      <c r="I192" s="13">
        <v>110385</v>
      </c>
      <c r="J192" s="13">
        <v>32832</v>
      </c>
      <c r="K192" s="13">
        <v>-0.7</v>
      </c>
      <c r="L192" s="13">
        <v>6.1</v>
      </c>
      <c r="M192" s="13">
        <v>277364</v>
      </c>
      <c r="N192" s="13">
        <v>-1.8</v>
      </c>
      <c r="O192" s="13">
        <v>218711</v>
      </c>
      <c r="P192" s="13">
        <v>58653</v>
      </c>
      <c r="Q192" s="13">
        <v>-2.7</v>
      </c>
      <c r="R192" s="13">
        <v>1.8</v>
      </c>
      <c r="S192" s="13">
        <v>1.9</v>
      </c>
    </row>
    <row r="193" spans="1:19" s="10" customFormat="1" ht="13.2" x14ac:dyDescent="0.25">
      <c r="A193" s="2" t="s">
        <v>23</v>
      </c>
      <c r="B193" s="5" t="s">
        <v>24</v>
      </c>
      <c r="C193" s="13">
        <v>548</v>
      </c>
      <c r="D193" s="13">
        <v>528</v>
      </c>
      <c r="E193" s="13">
        <v>26692</v>
      </c>
      <c r="F193" s="13">
        <v>25978</v>
      </c>
      <c r="G193" s="13">
        <v>122137</v>
      </c>
      <c r="H193" s="13">
        <v>4</v>
      </c>
      <c r="I193" s="13">
        <v>106468</v>
      </c>
      <c r="J193" s="13">
        <v>15669</v>
      </c>
      <c r="K193" s="13">
        <v>3.8</v>
      </c>
      <c r="L193" s="13">
        <v>4.9000000000000004</v>
      </c>
      <c r="M193" s="13">
        <v>264855</v>
      </c>
      <c r="N193" s="13">
        <v>1.8</v>
      </c>
      <c r="O193" s="13">
        <v>233296</v>
      </c>
      <c r="P193" s="13">
        <v>31559</v>
      </c>
      <c r="Q193" s="13">
        <v>1.7</v>
      </c>
      <c r="R193" s="13">
        <v>3</v>
      </c>
      <c r="S193" s="13">
        <v>2.2000000000000002</v>
      </c>
    </row>
    <row r="194" spans="1:19" s="10" customFormat="1" ht="13.2" x14ac:dyDescent="0.25">
      <c r="A194" s="2" t="s">
        <v>25</v>
      </c>
      <c r="B194" s="5" t="s">
        <v>26</v>
      </c>
      <c r="C194" s="13">
        <v>718</v>
      </c>
      <c r="D194" s="13">
        <v>682</v>
      </c>
      <c r="E194" s="13">
        <v>38928</v>
      </c>
      <c r="F194" s="13">
        <v>37518</v>
      </c>
      <c r="G194" s="13">
        <v>140985</v>
      </c>
      <c r="H194" s="13">
        <v>-1.3</v>
      </c>
      <c r="I194" s="13">
        <v>126487</v>
      </c>
      <c r="J194" s="13">
        <v>14498</v>
      </c>
      <c r="K194" s="13">
        <v>-1.1000000000000001</v>
      </c>
      <c r="L194" s="13">
        <v>-3.5</v>
      </c>
      <c r="M194" s="13">
        <v>476635</v>
      </c>
      <c r="N194" s="13">
        <v>-0.1</v>
      </c>
      <c r="O194" s="13">
        <v>444136</v>
      </c>
      <c r="P194" s="13">
        <v>32499</v>
      </c>
      <c r="Q194" s="13">
        <v>0.9</v>
      </c>
      <c r="R194" s="13">
        <v>-11.6</v>
      </c>
      <c r="S194" s="13">
        <v>3.4</v>
      </c>
    </row>
    <row r="195" spans="1:19" s="10" customFormat="1" ht="13.2" x14ac:dyDescent="0.25">
      <c r="A195" s="2" t="s">
        <v>27</v>
      </c>
      <c r="B195" s="5" t="s">
        <v>28</v>
      </c>
      <c r="C195" s="13">
        <v>843</v>
      </c>
      <c r="D195" s="13">
        <v>814</v>
      </c>
      <c r="E195" s="13">
        <v>43576</v>
      </c>
      <c r="F195" s="13">
        <v>41907</v>
      </c>
      <c r="G195" s="13">
        <v>146022</v>
      </c>
      <c r="H195" s="13">
        <v>1.2</v>
      </c>
      <c r="I195" s="13">
        <v>114921</v>
      </c>
      <c r="J195" s="13">
        <v>31101</v>
      </c>
      <c r="K195" s="13">
        <v>1.3</v>
      </c>
      <c r="L195" s="13">
        <v>0.9</v>
      </c>
      <c r="M195" s="13">
        <v>472438</v>
      </c>
      <c r="N195" s="13">
        <v>0.7</v>
      </c>
      <c r="O195" s="13">
        <v>367612</v>
      </c>
      <c r="P195" s="13">
        <v>104826</v>
      </c>
      <c r="Q195" s="13">
        <v>0.5</v>
      </c>
      <c r="R195" s="13">
        <v>1.5</v>
      </c>
      <c r="S195" s="13">
        <v>3.2</v>
      </c>
    </row>
    <row r="196" spans="1:19" s="10" customFormat="1" ht="13.2" x14ac:dyDescent="0.25">
      <c r="A196" s="2" t="s">
        <v>29</v>
      </c>
      <c r="B196" s="5" t="s">
        <v>109</v>
      </c>
      <c r="C196" s="13">
        <v>107</v>
      </c>
      <c r="D196" s="13">
        <v>101</v>
      </c>
      <c r="E196" s="13">
        <v>4808</v>
      </c>
      <c r="F196" s="13">
        <v>4616</v>
      </c>
      <c r="G196" s="13">
        <v>16542</v>
      </c>
      <c r="H196" s="13">
        <v>-2</v>
      </c>
      <c r="I196" s="13">
        <v>13331</v>
      </c>
      <c r="J196" s="13">
        <v>3211</v>
      </c>
      <c r="K196" s="13">
        <v>-5.0999999999999996</v>
      </c>
      <c r="L196" s="13">
        <v>13.1</v>
      </c>
      <c r="M196" s="13">
        <v>51872</v>
      </c>
      <c r="N196" s="13">
        <v>-11.1</v>
      </c>
      <c r="O196" s="13">
        <v>44773</v>
      </c>
      <c r="P196" s="13">
        <v>7099</v>
      </c>
      <c r="Q196" s="13">
        <v>-13.6</v>
      </c>
      <c r="R196" s="13">
        <v>8.9</v>
      </c>
      <c r="S196" s="13">
        <v>3.1</v>
      </c>
    </row>
    <row r="197" spans="1:19" s="10" customFormat="1" ht="13.2" x14ac:dyDescent="0.25">
      <c r="A197" s="2" t="s">
        <v>30</v>
      </c>
      <c r="B197" s="5" t="s">
        <v>31</v>
      </c>
      <c r="C197" s="13">
        <v>200</v>
      </c>
      <c r="D197" s="13">
        <v>192</v>
      </c>
      <c r="E197" s="13">
        <v>11069</v>
      </c>
      <c r="F197" s="13">
        <v>10866</v>
      </c>
      <c r="G197" s="13">
        <v>42402</v>
      </c>
      <c r="H197" s="13">
        <v>0.7</v>
      </c>
      <c r="I197" s="13">
        <v>34971</v>
      </c>
      <c r="J197" s="13">
        <v>7431</v>
      </c>
      <c r="K197" s="13">
        <v>-1.5</v>
      </c>
      <c r="L197" s="13">
        <v>12.5</v>
      </c>
      <c r="M197" s="13">
        <v>111365</v>
      </c>
      <c r="N197" s="13">
        <v>-0.2</v>
      </c>
      <c r="O197" s="13">
        <v>96124</v>
      </c>
      <c r="P197" s="13">
        <v>15241</v>
      </c>
      <c r="Q197" s="13">
        <v>-0.1</v>
      </c>
      <c r="R197" s="13">
        <v>-1</v>
      </c>
      <c r="S197" s="13">
        <v>2.6</v>
      </c>
    </row>
    <row r="198" spans="1:19" s="10" customFormat="1" ht="13.2" x14ac:dyDescent="0.25">
      <c r="A198" s="2" t="s">
        <v>32</v>
      </c>
      <c r="B198" s="5" t="s">
        <v>33</v>
      </c>
      <c r="C198" s="13">
        <v>81</v>
      </c>
      <c r="D198" s="13">
        <v>80</v>
      </c>
      <c r="E198" s="13">
        <v>6140</v>
      </c>
      <c r="F198" s="13">
        <v>6119</v>
      </c>
      <c r="G198" s="13">
        <v>29082</v>
      </c>
      <c r="H198" s="13">
        <v>13.2</v>
      </c>
      <c r="I198" s="13">
        <v>24925</v>
      </c>
      <c r="J198" s="13">
        <v>4157</v>
      </c>
      <c r="K198" s="13">
        <v>16.5</v>
      </c>
      <c r="L198" s="13">
        <v>-3.3</v>
      </c>
      <c r="M198" s="13">
        <v>60967</v>
      </c>
      <c r="N198" s="13">
        <v>9.6</v>
      </c>
      <c r="O198" s="13">
        <v>52889</v>
      </c>
      <c r="P198" s="13">
        <v>8078</v>
      </c>
      <c r="Q198" s="13">
        <v>12.3</v>
      </c>
      <c r="R198" s="13">
        <v>-5.6</v>
      </c>
      <c r="S198" s="13">
        <v>2.1</v>
      </c>
    </row>
    <row r="199" spans="1:19" s="10" customFormat="1" ht="13.2" x14ac:dyDescent="0.25">
      <c r="A199" s="2" t="s">
        <v>34</v>
      </c>
      <c r="B199" s="5" t="s">
        <v>35</v>
      </c>
      <c r="C199" s="13">
        <v>249</v>
      </c>
      <c r="D199" s="13">
        <v>236</v>
      </c>
      <c r="E199" s="13">
        <v>19378</v>
      </c>
      <c r="F199" s="13">
        <v>18410</v>
      </c>
      <c r="G199" s="13">
        <v>114892</v>
      </c>
      <c r="H199" s="13">
        <v>8.6</v>
      </c>
      <c r="I199" s="13">
        <v>94347</v>
      </c>
      <c r="J199" s="13">
        <v>20545</v>
      </c>
      <c r="K199" s="13">
        <v>8.1</v>
      </c>
      <c r="L199" s="13">
        <v>11.2</v>
      </c>
      <c r="M199" s="13">
        <v>219115</v>
      </c>
      <c r="N199" s="13">
        <v>7.9</v>
      </c>
      <c r="O199" s="13">
        <v>176555</v>
      </c>
      <c r="P199" s="13">
        <v>42560</v>
      </c>
      <c r="Q199" s="13">
        <v>7</v>
      </c>
      <c r="R199" s="13">
        <v>11.9</v>
      </c>
      <c r="S199" s="13">
        <v>1.9</v>
      </c>
    </row>
    <row r="200" spans="1:19" s="10" customFormat="1" ht="13.2" x14ac:dyDescent="0.25">
      <c r="A200" s="2" t="s">
        <v>36</v>
      </c>
      <c r="B200" s="5" t="s">
        <v>37</v>
      </c>
      <c r="C200" s="13">
        <v>411</v>
      </c>
      <c r="D200" s="13">
        <v>396</v>
      </c>
      <c r="E200" s="13">
        <v>42680</v>
      </c>
      <c r="F200" s="13">
        <v>41802</v>
      </c>
      <c r="G200" s="13">
        <v>370504</v>
      </c>
      <c r="H200" s="13">
        <v>5</v>
      </c>
      <c r="I200" s="13">
        <v>236163</v>
      </c>
      <c r="J200" s="13">
        <v>134341</v>
      </c>
      <c r="K200" s="13">
        <v>4.8</v>
      </c>
      <c r="L200" s="13">
        <v>5.3</v>
      </c>
      <c r="M200" s="13">
        <v>654483</v>
      </c>
      <c r="N200" s="13">
        <v>5</v>
      </c>
      <c r="O200" s="13">
        <v>410117</v>
      </c>
      <c r="P200" s="13">
        <v>244366</v>
      </c>
      <c r="Q200" s="13">
        <v>3.6</v>
      </c>
      <c r="R200" s="13">
        <v>7.5</v>
      </c>
      <c r="S200" s="13">
        <v>1.8</v>
      </c>
    </row>
    <row r="201" spans="1:19" s="10" customFormat="1" ht="13.2" x14ac:dyDescent="0.25">
      <c r="A201" s="2" t="s">
        <v>38</v>
      </c>
      <c r="B201" s="5" t="s">
        <v>39</v>
      </c>
      <c r="C201" s="13">
        <v>323</v>
      </c>
      <c r="D201" s="13">
        <v>316</v>
      </c>
      <c r="E201" s="13">
        <v>36144</v>
      </c>
      <c r="F201" s="13">
        <v>35347</v>
      </c>
      <c r="G201" s="13">
        <v>305618</v>
      </c>
      <c r="H201" s="13">
        <v>-0.7</v>
      </c>
      <c r="I201" s="13">
        <v>186351</v>
      </c>
      <c r="J201" s="13">
        <v>119267</v>
      </c>
      <c r="K201" s="13">
        <v>0</v>
      </c>
      <c r="L201" s="13">
        <v>-1.8</v>
      </c>
      <c r="M201" s="13">
        <v>481174</v>
      </c>
      <c r="N201" s="13">
        <v>-1.8</v>
      </c>
      <c r="O201" s="13">
        <v>283726</v>
      </c>
      <c r="P201" s="13">
        <v>197448</v>
      </c>
      <c r="Q201" s="13">
        <v>-0.5</v>
      </c>
      <c r="R201" s="13">
        <v>-3.7</v>
      </c>
      <c r="S201" s="13">
        <v>1.6</v>
      </c>
    </row>
    <row r="202" spans="1:19" s="10" customFormat="1" ht="13.2" x14ac:dyDescent="0.25">
      <c r="A202" s="2" t="s">
        <v>40</v>
      </c>
      <c r="B202" s="5" t="s">
        <v>41</v>
      </c>
      <c r="C202" s="13">
        <v>569</v>
      </c>
      <c r="D202" s="13">
        <v>558</v>
      </c>
      <c r="E202" s="13">
        <v>44763</v>
      </c>
      <c r="F202" s="13">
        <v>44047</v>
      </c>
      <c r="G202" s="13">
        <v>286515</v>
      </c>
      <c r="H202" s="13">
        <v>0.4</v>
      </c>
      <c r="I202" s="13">
        <v>227266</v>
      </c>
      <c r="J202" s="13">
        <v>59249</v>
      </c>
      <c r="K202" s="13">
        <v>-0.8</v>
      </c>
      <c r="L202" s="13">
        <v>4.9000000000000004</v>
      </c>
      <c r="M202" s="13">
        <v>545338</v>
      </c>
      <c r="N202" s="13">
        <v>2.5</v>
      </c>
      <c r="O202" s="13">
        <v>440086</v>
      </c>
      <c r="P202" s="13">
        <v>105252</v>
      </c>
      <c r="Q202" s="13">
        <v>1.9</v>
      </c>
      <c r="R202" s="13">
        <v>5</v>
      </c>
      <c r="S202" s="13">
        <v>1.9</v>
      </c>
    </row>
    <row r="203" spans="1:19" x14ac:dyDescent="0.3">
      <c r="A203" s="2" t="s">
        <v>53</v>
      </c>
    </row>
    <row r="204" spans="1:19" x14ac:dyDescent="0.3">
      <c r="A204" s="2" t="s">
        <v>54</v>
      </c>
    </row>
    <row r="205" spans="1:19" x14ac:dyDescent="0.3">
      <c r="A205" s="2" t="s">
        <v>55</v>
      </c>
    </row>
    <row r="206" spans="1:19" x14ac:dyDescent="0.3">
      <c r="A206" s="2" t="s">
        <v>56</v>
      </c>
    </row>
    <row r="207" spans="1:19" x14ac:dyDescent="0.3">
      <c r="A207" s="2" t="s">
        <v>57</v>
      </c>
    </row>
    <row r="208" spans="1:19" x14ac:dyDescent="0.3">
      <c r="A208" s="4" t="s">
        <v>58</v>
      </c>
    </row>
    <row r="209" spans="1:1" x14ac:dyDescent="0.3">
      <c r="A209" s="1" t="s">
        <v>59</v>
      </c>
    </row>
  </sheetData>
  <mergeCells count="28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O3:R3"/>
    <mergeCell ref="S3:S5"/>
    <mergeCell ref="I4:L4"/>
    <mergeCell ref="O4:R4"/>
    <mergeCell ref="A7:S7"/>
    <mergeCell ref="A143:S143"/>
    <mergeCell ref="A158:S158"/>
    <mergeCell ref="A173:S173"/>
    <mergeCell ref="A188:S188"/>
    <mergeCell ref="A8:S8"/>
    <mergeCell ref="A38:S38"/>
    <mergeCell ref="A53:S53"/>
    <mergeCell ref="A68:S68"/>
    <mergeCell ref="A83:S83"/>
    <mergeCell ref="A98:S98"/>
    <mergeCell ref="A113:S113"/>
    <mergeCell ref="A128:S128"/>
    <mergeCell ref="A23:S2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2024</vt:lpstr>
      <vt:lpstr>VÄR zu 2019</vt:lpstr>
      <vt:lpstr>2023</vt:lpstr>
      <vt:lpstr>2022</vt:lpstr>
      <vt:lpstr>2021</vt:lpstr>
      <vt:lpstr>2020</vt:lpstr>
      <vt:lpstr>2019</vt:lpstr>
      <vt:lpstr>'2021'!Drucktitel</vt:lpstr>
      <vt:lpstr>'2022'!Drucktitel</vt:lpstr>
      <vt:lpstr>'2023'!Drucktitel</vt:lpstr>
      <vt:lpstr>'2024'!Drucktitel</vt:lpstr>
      <vt:lpstr>'VÄR zu 2019'!Drucktitel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2021-04-23T05:13:56Z</dcterms:created>
  <dcterms:modified xsi:type="dcterms:W3CDTF">2024-11-21T12:22:34Z</dcterms:modified>
</cp:coreProperties>
</file>